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1.xml" ContentType="application/vnd.openxmlformats-officedocument.spreadsheetml.comments+xml"/>
  <Override PartName="/xl/charts/chart6.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240" windowWidth="14250" windowHeight="8520" activeTab="2"/>
  </bookViews>
  <sheets>
    <sheet name="Navigation" sheetId="7" r:id="rId1"/>
    <sheet name="Methods" sheetId="6" r:id="rId2"/>
    <sheet name="map &amp; long. profiles" sheetId="1" r:id="rId3"/>
    <sheet name="Q X-S" sheetId="5" r:id="rId4"/>
    <sheet name="Google Earth image" sheetId="8" r:id="rId5"/>
    <sheet name="Reports &amp; Refs." sheetId="9" r:id="rId6"/>
  </sheets>
  <calcPr calcId="145621"/>
</workbook>
</file>

<file path=xl/calcChain.xml><?xml version="1.0" encoding="utf-8"?>
<calcChain xmlns="http://schemas.openxmlformats.org/spreadsheetml/2006/main">
  <c r="C36" i="5" l="1"/>
  <c r="C31" i="5"/>
  <c r="J36" i="5" l="1"/>
  <c r="J34" i="5"/>
  <c r="J31" i="5"/>
  <c r="J29" i="5"/>
  <c r="D36" i="5" l="1"/>
  <c r="D31" i="5"/>
  <c r="H33" i="5"/>
  <c r="H34" i="5"/>
  <c r="H35" i="5"/>
  <c r="H38" i="5"/>
  <c r="H39" i="5"/>
  <c r="H40" i="5"/>
  <c r="H41" i="5"/>
  <c r="H42" i="5"/>
  <c r="H43" i="5"/>
  <c r="F36" i="5"/>
  <c r="E36" i="5"/>
  <c r="H37" i="5" s="1"/>
  <c r="F31" i="5"/>
  <c r="E31" i="5"/>
  <c r="H31" i="5" s="1"/>
  <c r="H36" i="5" l="1"/>
  <c r="H32" i="5"/>
  <c r="D81" i="1"/>
  <c r="J79" i="1" l="1"/>
  <c r="J80" i="1"/>
  <c r="J81" i="1"/>
  <c r="J82" i="1"/>
  <c r="J83" i="1"/>
  <c r="J84" i="1"/>
  <c r="H29" i="5" l="1"/>
  <c r="H30" i="5"/>
  <c r="I22" i="5"/>
  <c r="H25" i="5" l="1"/>
  <c r="H26" i="5"/>
  <c r="H28" i="5"/>
  <c r="H27" i="5"/>
  <c r="I23" i="5"/>
  <c r="I24" i="5" l="1"/>
  <c r="I25" i="5" s="1"/>
  <c r="I26" i="5" s="1"/>
  <c r="I27" i="5" s="1"/>
  <c r="I28" i="5" s="1"/>
  <c r="I29" i="5" s="1"/>
  <c r="I30" i="5" s="1"/>
  <c r="I31" i="5" s="1"/>
  <c r="I32" i="5" s="1"/>
  <c r="I33" i="5" s="1"/>
  <c r="I34" i="5" s="1"/>
  <c r="I35" i="5" s="1"/>
  <c r="I36" i="5" s="1"/>
  <c r="I37" i="5" s="1"/>
  <c r="I38" i="5" s="1"/>
  <c r="I39" i="5" s="1"/>
  <c r="I40" i="5" s="1"/>
  <c r="I41" i="5" s="1"/>
  <c r="I42" i="5" s="1"/>
  <c r="I43" i="5" s="1"/>
  <c r="J88" i="1"/>
  <c r="K87" i="1"/>
  <c r="K88" i="1" l="1"/>
  <c r="J16" i="1"/>
  <c r="J76" i="1"/>
  <c r="K42" i="1"/>
  <c r="J50" i="1"/>
  <c r="J18" i="1"/>
  <c r="J47" i="1"/>
  <c r="J26" i="1"/>
  <c r="J48" i="1"/>
  <c r="J17" i="1"/>
  <c r="J23" i="1"/>
  <c r="J19" i="1"/>
  <c r="J22" i="1"/>
  <c r="J43" i="1"/>
  <c r="J49" i="1"/>
  <c r="J44" i="1"/>
  <c r="J21" i="1"/>
  <c r="J72" i="1"/>
  <c r="J46" i="1"/>
  <c r="J25" i="1"/>
  <c r="J52" i="1"/>
  <c r="J77" i="1"/>
  <c r="K70" i="1"/>
  <c r="K43" i="1" l="1"/>
  <c r="K15" i="1"/>
  <c r="J74" i="1"/>
  <c r="J53" i="1"/>
  <c r="K44" i="1"/>
  <c r="J71" i="1"/>
  <c r="K71" i="1" s="1"/>
  <c r="K72" i="1" s="1"/>
  <c r="J20" i="1"/>
  <c r="J73" i="1"/>
  <c r="J51" i="1"/>
  <c r="J45" i="1"/>
  <c r="J24" i="1"/>
  <c r="K16" i="1"/>
  <c r="K17" i="1" s="1"/>
  <c r="K18" i="1" s="1"/>
  <c r="K19" i="1" s="1"/>
  <c r="J75" i="1"/>
  <c r="J78" i="1"/>
  <c r="K73" i="1" l="1"/>
  <c r="K74" i="1" s="1"/>
  <c r="K75" i="1" s="1"/>
  <c r="K76" i="1" s="1"/>
  <c r="K77" i="1" s="1"/>
  <c r="K78" i="1" s="1"/>
  <c r="K79" i="1" s="1"/>
  <c r="K80" i="1" s="1"/>
  <c r="K81" i="1" s="1"/>
  <c r="K82" i="1" s="1"/>
  <c r="K83" i="1" s="1"/>
  <c r="K84" i="1" s="1"/>
  <c r="K45" i="1"/>
  <c r="K46" i="1" s="1"/>
  <c r="K47" i="1" s="1"/>
  <c r="K48" i="1" s="1"/>
  <c r="K49" i="1" s="1"/>
  <c r="K50" i="1" s="1"/>
  <c r="K51" i="1" s="1"/>
  <c r="K52" i="1" s="1"/>
  <c r="K53" i="1" s="1"/>
  <c r="K20" i="1"/>
  <c r="K21" i="1" s="1"/>
  <c r="K22" i="1" s="1"/>
  <c r="K23" i="1" s="1"/>
  <c r="K24" i="1" s="1"/>
  <c r="K25" i="1" s="1"/>
  <c r="K26" i="1" s="1"/>
</calcChain>
</file>

<file path=xl/comments1.xml><?xml version="1.0" encoding="utf-8"?>
<comments xmlns="http://schemas.openxmlformats.org/spreadsheetml/2006/main">
  <authors>
    <author>kbunte</author>
  </authors>
  <commentList>
    <comment ref="H22" authorId="0">
      <text>
        <r>
          <rPr>
            <b/>
            <sz val="9"/>
            <color indexed="81"/>
            <rFont val="Tahoma"/>
            <family val="2"/>
          </rPr>
          <t>kbunte:</t>
        </r>
        <r>
          <rPr>
            <sz val="9"/>
            <color indexed="81"/>
            <rFont val="Tahoma"/>
            <family val="2"/>
          </rPr>
          <t xml:space="preserve">
Points are not on a straigjht line, hence the distance btw. them is about half of the compute distance. </t>
        </r>
      </text>
    </comment>
  </commentList>
</comments>
</file>

<file path=xl/sharedStrings.xml><?xml version="1.0" encoding="utf-8"?>
<sst xmlns="http://schemas.openxmlformats.org/spreadsheetml/2006/main" count="169" uniqueCount="57">
  <si>
    <t>(m)</t>
  </si>
  <si>
    <t>arb. datum</t>
  </si>
  <si>
    <t>LB, wl</t>
  </si>
  <si>
    <t>RB, wl</t>
  </si>
  <si>
    <t>Thalweg</t>
  </si>
  <si>
    <t>x for plan</t>
  </si>
  <si>
    <t>x for slope</t>
  </si>
  <si>
    <t>y for plan</t>
  </si>
  <si>
    <t>LB high bank</t>
  </si>
  <si>
    <t>LB top of bank</t>
  </si>
  <si>
    <t>RB, high bank</t>
  </si>
  <si>
    <t>RB, top of bank</t>
  </si>
  <si>
    <t>RB, high bank, at transect</t>
  </si>
  <si>
    <t>Notes</t>
  </si>
  <si>
    <t>transect, top of bank</t>
  </si>
  <si>
    <t>center stream, water surf.</t>
  </si>
  <si>
    <t>Longitudinal survey at St. Louis Creek, lower site, June 10, 1998</t>
  </si>
  <si>
    <t>tripod</t>
  </si>
  <si>
    <t>points</t>
  </si>
  <si>
    <t>Dist. from</t>
  </si>
  <si>
    <t>RB, wl, at Q-transect</t>
  </si>
  <si>
    <t>ground plate 1</t>
  </si>
  <si>
    <t>ground plate 2</t>
  </si>
  <si>
    <t>ground plate 3</t>
  </si>
  <si>
    <t>ground plate 4, est.</t>
  </si>
  <si>
    <t>Google Earth Image of the lower bedload trap study site at St. Louis Creek</t>
  </si>
  <si>
    <t>Channel bed</t>
  </si>
  <si>
    <t>elev.abv.</t>
  </si>
  <si>
    <t xml:space="preserve">Dist. btw. </t>
  </si>
  <si>
    <t xml:space="preserve">Cum. </t>
  </si>
  <si>
    <t>dist.</t>
  </si>
  <si>
    <t>Plate elev.</t>
  </si>
  <si>
    <t>+z added</t>
  </si>
  <si>
    <t xml:space="preserve">for plotting </t>
  </si>
  <si>
    <t>X-Y data computed from polar coordiantes</t>
  </si>
  <si>
    <t>Survey of discharge transect at St. Louis Creek, lower site, June 10, 1998</t>
  </si>
  <si>
    <t>1. Longitudinal survey proceeding downstream along LB water line</t>
  </si>
  <si>
    <t>2. Longitudinal profile along RB</t>
  </si>
  <si>
    <t>2. Longitudinal profile along LB</t>
  </si>
  <si>
    <t>3. Longitudinal profiles along the LB and RB waterlines</t>
  </si>
  <si>
    <t>LB</t>
  </si>
  <si>
    <t>high bank</t>
  </si>
  <si>
    <t>LB WL</t>
  </si>
  <si>
    <t>downstr. of ground plate 1</t>
  </si>
  <si>
    <t>downstr. of ground plate 2</t>
  </si>
  <si>
    <t>downstr. of ground plate 3</t>
  </si>
  <si>
    <t>downstr. of ground plate 4</t>
  </si>
  <si>
    <t>RB WL</t>
  </si>
  <si>
    <t>top of bank</t>
  </si>
  <si>
    <t>1. Survey proceeding downstream along right bank water line</t>
  </si>
  <si>
    <t>3. Map of the study reach</t>
  </si>
  <si>
    <t>1. Survey proceeding downstream along thalweg and within the channel</t>
  </si>
  <si>
    <t>2. Longitudinal profile along thalweg</t>
  </si>
  <si>
    <t>3. Longitudinal profile along the thalweg</t>
  </si>
  <si>
    <t>1. Survey of discharge transect at St. Louis Creek, lower site</t>
  </si>
  <si>
    <t xml:space="preserve">2. Cross-sectional profile </t>
  </si>
  <si>
    <t>3. Plot of cross-sectional profile at discharge transect during high flow season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</si>
</sst>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09]\ #,##0"/>
    <numFmt numFmtId="165" formatCode="0.0000"/>
    <numFmt numFmtId="166" formatCode="&quot;$&quot;#,##0\ ;\(&quot;$&quot;#,##0\)"/>
  </numFmts>
  <fonts count="21" x14ac:knownFonts="1">
    <font>
      <sz val="10"/>
      <name val="Arial"/>
    </font>
    <font>
      <sz val="10"/>
      <color theme="1"/>
      <name val="Arial"/>
      <family val="2"/>
    </font>
    <font>
      <b/>
      <sz val="18"/>
      <name val="Arial"/>
      <family val="2"/>
    </font>
    <font>
      <b/>
      <sz val="12"/>
      <name val="Arial"/>
      <family val="2"/>
    </font>
    <font>
      <b/>
      <sz val="10"/>
      <name val="Arial"/>
      <family val="2"/>
    </font>
    <font>
      <sz val="10"/>
      <name val="Arial"/>
      <family val="2"/>
    </font>
    <font>
      <b/>
      <sz val="10"/>
      <name val="Arial"/>
      <family val="2"/>
    </font>
    <font>
      <sz val="10"/>
      <name val="Arial"/>
      <family val="2"/>
    </font>
    <font>
      <sz val="10"/>
      <color rgb="FFFF0000"/>
      <name val="Arial"/>
      <family val="2"/>
    </font>
    <font>
      <b/>
      <sz val="8"/>
      <name val="Arial"/>
      <family val="2"/>
    </font>
    <font>
      <b/>
      <sz val="14"/>
      <name val="Arial"/>
      <family val="2"/>
    </font>
    <font>
      <sz val="10"/>
      <color indexed="24"/>
      <name val="Arial"/>
      <family val="2"/>
    </font>
    <font>
      <b/>
      <sz val="10"/>
      <color indexed="24"/>
      <name val="Arial"/>
      <family val="2"/>
    </font>
    <font>
      <i/>
      <sz val="10"/>
      <color indexed="24"/>
      <name val="Arial"/>
      <family val="2"/>
    </font>
    <font>
      <b/>
      <sz val="14"/>
      <color theme="1"/>
      <name val="Arial"/>
      <family val="2"/>
    </font>
    <font>
      <b/>
      <sz val="8"/>
      <color rgb="FFFF0000"/>
      <name val="Arial"/>
      <family val="2"/>
    </font>
    <font>
      <b/>
      <sz val="10"/>
      <color rgb="FFFF0000"/>
      <name val="Arial"/>
      <family val="2"/>
    </font>
    <font>
      <sz val="10"/>
      <color theme="1"/>
      <name val="Arial"/>
      <family val="2"/>
    </font>
    <font>
      <sz val="9"/>
      <color indexed="81"/>
      <name val="Tahoma"/>
      <family val="2"/>
    </font>
    <font>
      <b/>
      <sz val="9"/>
      <color indexed="81"/>
      <name val="Tahoma"/>
      <family val="2"/>
    </font>
    <font>
      <b/>
      <sz val="12"/>
      <color theme="1"/>
      <name val="Arial"/>
      <family val="2"/>
    </font>
  </fonts>
  <fills count="12">
    <fill>
      <patternFill patternType="none"/>
    </fill>
    <fill>
      <patternFill patternType="gray125"/>
    </fill>
    <fill>
      <patternFill patternType="solid">
        <fgColor indexed="8"/>
        <bgColor indexed="8"/>
      </patternFill>
    </fill>
    <fill>
      <patternFill patternType="solid">
        <fgColor theme="3" tint="0.79998168889431442"/>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CCFF99"/>
        <bgColor indexed="64"/>
      </patternFill>
    </fill>
    <fill>
      <patternFill patternType="solid">
        <fgColor theme="9" tint="0.79998168889431442"/>
        <bgColor indexed="64"/>
      </patternFill>
    </fill>
    <fill>
      <patternFill patternType="solid">
        <fgColor rgb="FFCCFFCC"/>
        <bgColor indexed="64"/>
      </patternFill>
    </fill>
    <fill>
      <patternFill patternType="solid">
        <fgColor rgb="FFFFFF00"/>
        <bgColor indexed="64"/>
      </patternFill>
    </fill>
    <fill>
      <patternFill patternType="solid">
        <fgColor rgb="FFCCCCFF"/>
        <bgColor indexed="64"/>
      </patternFill>
    </fill>
    <fill>
      <patternFill patternType="solid">
        <fgColor theme="5" tint="0.39997558519241921"/>
        <bgColor indexed="64"/>
      </patternFill>
    </fill>
  </fills>
  <borders count="5">
    <border>
      <left/>
      <right/>
      <top/>
      <bottom/>
      <diagonal/>
    </border>
    <border>
      <left/>
      <right/>
      <top style="double">
        <color indexed="11"/>
      </top>
      <bottom/>
      <diagonal/>
    </border>
    <border>
      <left/>
      <right/>
      <top style="double">
        <color indexed="64"/>
      </top>
      <bottom/>
      <diagonal/>
    </border>
    <border>
      <left/>
      <right/>
      <top/>
      <bottom style="medium">
        <color indexed="64"/>
      </bottom>
      <diagonal/>
    </border>
    <border>
      <left/>
      <right/>
      <top style="medium">
        <color indexed="64"/>
      </top>
      <bottom/>
      <diagonal/>
    </border>
  </borders>
  <cellStyleXfs count="16">
    <xf numFmtId="0" fontId="0" fillId="0" borderId="0"/>
    <xf numFmtId="2" fontId="5" fillId="2" borderId="0"/>
    <xf numFmtId="0" fontId="5" fillId="2" borderId="0"/>
    <xf numFmtId="0" fontId="2" fillId="2" borderId="0"/>
    <xf numFmtId="0" fontId="3" fillId="2" borderId="0"/>
    <xf numFmtId="0" fontId="5" fillId="2" borderId="1"/>
    <xf numFmtId="3" fontId="5" fillId="2" borderId="0"/>
    <xf numFmtId="164" fontId="5" fillId="2" borderId="0"/>
    <xf numFmtId="0" fontId="11" fillId="0" borderId="0"/>
    <xf numFmtId="2" fontId="11" fillId="0" borderId="0" applyFont="0" applyFill="0" applyBorder="0" applyAlignment="0" applyProtection="0"/>
    <xf numFmtId="0" fontId="11" fillId="0" borderId="0" applyFon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1" fillId="0" borderId="2" applyNumberFormat="0" applyFont="0" applyFill="0" applyAlignment="0" applyProtection="0"/>
    <xf numFmtId="3" fontId="11" fillId="0" borderId="0" applyFont="0" applyFill="0" applyBorder="0" applyAlignment="0" applyProtection="0"/>
    <xf numFmtId="166" fontId="11" fillId="0" borderId="0" applyFont="0" applyFill="0" applyBorder="0" applyAlignment="0" applyProtection="0"/>
  </cellStyleXfs>
  <cellXfs count="86">
    <xf numFmtId="0" fontId="0" fillId="2" borderId="0" xfId="0" applyFill="1"/>
    <xf numFmtId="0" fontId="0" fillId="0" borderId="0" xfId="0" applyFill="1"/>
    <xf numFmtId="2" fontId="0" fillId="0" borderId="0" xfId="0" applyNumberFormat="1" applyFill="1"/>
    <xf numFmtId="2" fontId="4" fillId="0" borderId="0" xfId="0" applyNumberFormat="1" applyFont="1" applyFill="1"/>
    <xf numFmtId="0" fontId="6" fillId="0" borderId="0" xfId="0" applyFont="1" applyFill="1"/>
    <xf numFmtId="0" fontId="0" fillId="0" borderId="0" xfId="0" applyFill="1" applyAlignment="1">
      <alignment horizontal="center"/>
    </xf>
    <xf numFmtId="2" fontId="0" fillId="0" borderId="0" xfId="0" applyNumberFormat="1" applyFill="1" applyAlignment="1">
      <alignment horizontal="center"/>
    </xf>
    <xf numFmtId="165" fontId="0" fillId="0" borderId="0" xfId="0" applyNumberFormat="1" applyFill="1" applyAlignment="1">
      <alignment horizontal="center"/>
    </xf>
    <xf numFmtId="2" fontId="7" fillId="0" borderId="0" xfId="0" applyNumberFormat="1" applyFont="1" applyFill="1"/>
    <xf numFmtId="0" fontId="7" fillId="0" borderId="0" xfId="0" applyFont="1" applyFill="1"/>
    <xf numFmtId="0" fontId="7" fillId="0" borderId="0" xfId="0" applyFont="1" applyFill="1" applyAlignment="1">
      <alignment horizontal="center"/>
    </xf>
    <xf numFmtId="2" fontId="8" fillId="0" borderId="0" xfId="0" applyNumberFormat="1" applyFont="1" applyFill="1"/>
    <xf numFmtId="0" fontId="9" fillId="0" borderId="0" xfId="0" applyFont="1" applyFill="1"/>
    <xf numFmtId="0" fontId="10" fillId="0" borderId="0" xfId="0" applyFont="1" applyFill="1"/>
    <xf numFmtId="0" fontId="14" fillId="0" borderId="0" xfId="8" applyFont="1"/>
    <xf numFmtId="0" fontId="0" fillId="4" borderId="0" xfId="0" applyFill="1" applyBorder="1"/>
    <xf numFmtId="0" fontId="6" fillId="4" borderId="0" xfId="0" applyFont="1" applyFill="1" applyBorder="1"/>
    <xf numFmtId="0" fontId="6" fillId="4" borderId="3" xfId="0" applyFont="1" applyFill="1" applyBorder="1"/>
    <xf numFmtId="0" fontId="9" fillId="4" borderId="0" xfId="0" applyFont="1" applyFill="1"/>
    <xf numFmtId="0" fontId="0" fillId="4" borderId="0" xfId="0" applyFill="1"/>
    <xf numFmtId="0" fontId="15" fillId="4" borderId="0" xfId="0" applyFont="1" applyFill="1"/>
    <xf numFmtId="0" fontId="4" fillId="5" borderId="4" xfId="0" applyFont="1" applyFill="1" applyBorder="1"/>
    <xf numFmtId="0" fontId="5" fillId="5" borderId="4" xfId="0" applyFont="1" applyFill="1" applyBorder="1"/>
    <xf numFmtId="2" fontId="5" fillId="5" borderId="4" xfId="0" applyNumberFormat="1" applyFont="1" applyFill="1" applyBorder="1"/>
    <xf numFmtId="2" fontId="5" fillId="5" borderId="4" xfId="0" applyNumberFormat="1" applyFont="1" applyFill="1" applyBorder="1" applyAlignment="1">
      <alignment horizontal="left"/>
    </xf>
    <xf numFmtId="0" fontId="5" fillId="6" borderId="0" xfId="0" applyFont="1" applyFill="1" applyBorder="1"/>
    <xf numFmtId="0" fontId="5" fillId="7" borderId="0" xfId="0" applyFont="1" applyFill="1"/>
    <xf numFmtId="0" fontId="5" fillId="7" borderId="0" xfId="0" applyFont="1" applyFill="1" applyBorder="1"/>
    <xf numFmtId="0" fontId="5" fillId="7" borderId="3" xfId="0" applyFont="1" applyFill="1" applyBorder="1"/>
    <xf numFmtId="0" fontId="5" fillId="6" borderId="3" xfId="0" applyFont="1" applyFill="1" applyBorder="1"/>
    <xf numFmtId="2" fontId="5" fillId="6" borderId="0" xfId="0" applyNumberFormat="1" applyFont="1" applyFill="1"/>
    <xf numFmtId="2" fontId="0" fillId="7" borderId="0" xfId="0" applyNumberFormat="1" applyFill="1"/>
    <xf numFmtId="0" fontId="0" fillId="3" borderId="0" xfId="0" applyFill="1"/>
    <xf numFmtId="2" fontId="0" fillId="3" borderId="0" xfId="0" applyNumberFormat="1" applyFill="1"/>
    <xf numFmtId="0" fontId="0" fillId="3" borderId="0" xfId="0" applyFill="1" applyBorder="1"/>
    <xf numFmtId="2" fontId="0" fillId="3" borderId="0" xfId="0" applyNumberFormat="1" applyFill="1" applyBorder="1"/>
    <xf numFmtId="2" fontId="4" fillId="3" borderId="0" xfId="0" applyNumberFormat="1" applyFont="1" applyFill="1" applyBorder="1"/>
    <xf numFmtId="0" fontId="0" fillId="3" borderId="3" xfId="0" applyFill="1" applyBorder="1"/>
    <xf numFmtId="2" fontId="4" fillId="3" borderId="0" xfId="0" applyNumberFormat="1" applyFont="1" applyFill="1"/>
    <xf numFmtId="0" fontId="4" fillId="8" borderId="0" xfId="0" applyFont="1" applyFill="1" applyBorder="1"/>
    <xf numFmtId="0" fontId="17" fillId="8" borderId="0" xfId="0" applyFont="1" applyFill="1" applyBorder="1"/>
    <xf numFmtId="2" fontId="5" fillId="8" borderId="0" xfId="0" applyNumberFormat="1" applyFont="1" applyFill="1" applyBorder="1"/>
    <xf numFmtId="0" fontId="5" fillId="8" borderId="0" xfId="0" applyFont="1" applyFill="1" applyBorder="1"/>
    <xf numFmtId="0" fontId="5" fillId="8" borderId="3" xfId="0" applyFont="1" applyFill="1" applyBorder="1"/>
    <xf numFmtId="2" fontId="0" fillId="8" borderId="0" xfId="0" applyNumberFormat="1" applyFill="1" applyAlignment="1">
      <alignment horizontal="center"/>
    </xf>
    <xf numFmtId="0" fontId="0" fillId="5" borderId="4" xfId="0" applyFill="1" applyBorder="1"/>
    <xf numFmtId="2" fontId="0" fillId="5" borderId="4" xfId="0" applyNumberFormat="1" applyFill="1" applyBorder="1"/>
    <xf numFmtId="2" fontId="0" fillId="6" borderId="0" xfId="0" applyNumberFormat="1" applyFill="1"/>
    <xf numFmtId="0" fontId="0" fillId="8" borderId="0" xfId="0" applyFill="1" applyAlignment="1">
      <alignment horizontal="center"/>
    </xf>
    <xf numFmtId="0" fontId="0" fillId="6" borderId="0" xfId="0" applyFill="1"/>
    <xf numFmtId="2" fontId="5" fillId="7" borderId="0" xfId="0" applyNumberFormat="1" applyFont="1" applyFill="1"/>
    <xf numFmtId="0" fontId="0" fillId="7" borderId="0" xfId="0" applyFill="1"/>
    <xf numFmtId="2" fontId="5" fillId="3" borderId="0" xfId="0" applyNumberFormat="1" applyFont="1" applyFill="1"/>
    <xf numFmtId="0" fontId="4" fillId="3" borderId="0" xfId="0" applyFont="1" applyFill="1"/>
    <xf numFmtId="2" fontId="16" fillId="3" borderId="0" xfId="0" applyNumberFormat="1" applyFont="1" applyFill="1"/>
    <xf numFmtId="2" fontId="8" fillId="3" borderId="0" xfId="0" applyNumberFormat="1" applyFont="1" applyFill="1"/>
    <xf numFmtId="2" fontId="0" fillId="9" borderId="0" xfId="0" applyNumberFormat="1" applyFill="1" applyAlignment="1">
      <alignment horizontal="center"/>
    </xf>
    <xf numFmtId="0" fontId="5" fillId="10" borderId="0" xfId="0" applyFont="1" applyFill="1" applyBorder="1"/>
    <xf numFmtId="0" fontId="5" fillId="10" borderId="0" xfId="0" quotePrefix="1" applyFont="1" applyFill="1" applyBorder="1"/>
    <xf numFmtId="0" fontId="5" fillId="10" borderId="3" xfId="0" applyFont="1" applyFill="1" applyBorder="1"/>
    <xf numFmtId="2" fontId="8" fillId="7" borderId="0" xfId="0" applyNumberFormat="1" applyFont="1" applyFill="1"/>
    <xf numFmtId="0" fontId="0" fillId="10" borderId="0" xfId="0" applyFill="1"/>
    <xf numFmtId="2" fontId="0" fillId="10" borderId="0" xfId="0" applyNumberFormat="1" applyFill="1"/>
    <xf numFmtId="0" fontId="0" fillId="5" borderId="4" xfId="0" applyFill="1" applyBorder="1" applyAlignment="1">
      <alignment horizontal="center"/>
    </xf>
    <xf numFmtId="2" fontId="8" fillId="6" borderId="0" xfId="0" applyNumberFormat="1" applyFont="1" applyFill="1"/>
    <xf numFmtId="0" fontId="5" fillId="3" borderId="0" xfId="0" applyFont="1" applyFill="1" applyBorder="1"/>
    <xf numFmtId="2" fontId="20" fillId="11" borderId="0" xfId="0" applyNumberFormat="1" applyFont="1" applyFill="1"/>
    <xf numFmtId="2" fontId="1" fillId="11" borderId="0" xfId="0" applyNumberFormat="1" applyFont="1" applyFill="1"/>
    <xf numFmtId="0" fontId="5" fillId="11" borderId="0" xfId="0" applyFont="1" applyFill="1"/>
    <xf numFmtId="0" fontId="0" fillId="11" borderId="0" xfId="0" applyFill="1"/>
    <xf numFmtId="0" fontId="20" fillId="11" borderId="0" xfId="0" applyFont="1" applyFill="1"/>
    <xf numFmtId="2" fontId="0" fillId="11" borderId="0" xfId="0" applyNumberFormat="1" applyFill="1"/>
    <xf numFmtId="0" fontId="0" fillId="11" borderId="0" xfId="0" applyFill="1" applyAlignment="1">
      <alignment horizontal="center"/>
    </xf>
    <xf numFmtId="0" fontId="3" fillId="11" borderId="0" xfId="0" applyFont="1" applyFill="1"/>
    <xf numFmtId="0" fontId="1" fillId="11" borderId="0" xfId="0" applyFont="1" applyFill="1"/>
    <xf numFmtId="0" fontId="5" fillId="0" borderId="4" xfId="0" applyFont="1" applyFill="1" applyBorder="1"/>
    <xf numFmtId="0" fontId="0" fillId="0" borderId="0" xfId="0" applyFill="1" applyBorder="1"/>
    <xf numFmtId="2" fontId="4" fillId="0" borderId="0" xfId="0" applyNumberFormat="1" applyFont="1" applyFill="1" applyBorder="1"/>
    <xf numFmtId="0" fontId="0" fillId="0" borderId="3" xfId="0" applyFill="1" applyBorder="1"/>
    <xf numFmtId="2" fontId="5" fillId="0" borderId="0" xfId="0" applyNumberFormat="1" applyFont="1" applyFill="1"/>
    <xf numFmtId="0" fontId="4" fillId="0" borderId="0" xfId="0" applyFont="1" applyFill="1"/>
    <xf numFmtId="2" fontId="16" fillId="0" borderId="0" xfId="0" applyNumberFormat="1" applyFont="1" applyFill="1"/>
    <xf numFmtId="0" fontId="3" fillId="5" borderId="4" xfId="0" applyFont="1" applyFill="1" applyBorder="1"/>
    <xf numFmtId="2" fontId="0" fillId="0" borderId="4" xfId="0" applyNumberFormat="1" applyFill="1" applyBorder="1"/>
    <xf numFmtId="15" fontId="4" fillId="4" borderId="0" xfId="0" applyNumberFormat="1" applyFont="1" applyFill="1" applyAlignment="1">
      <alignment horizontal="left"/>
    </xf>
    <xf numFmtId="0" fontId="3" fillId="5" borderId="4" xfId="0" applyFont="1" applyFill="1" applyBorder="1" applyAlignment="1">
      <alignment horizontal="left"/>
    </xf>
  </cellXfs>
  <cellStyles count="16">
    <cellStyle name="Comma0" xfId="6"/>
    <cellStyle name="Comma0 2" xfId="14"/>
    <cellStyle name="Currency0" xfId="7"/>
    <cellStyle name="Currency0 2" xfId="15"/>
    <cellStyle name="Date" xfId="2"/>
    <cellStyle name="Date 2" xfId="10"/>
    <cellStyle name="Fixed" xfId="1"/>
    <cellStyle name="Fixed 2" xfId="9"/>
    <cellStyle name="Heading 1" xfId="3" builtinId="16" customBuiltin="1"/>
    <cellStyle name="Heading 1 2" xfId="11"/>
    <cellStyle name="Heading 2" xfId="4" builtinId="17" customBuiltin="1"/>
    <cellStyle name="Heading 2 2" xfId="12"/>
    <cellStyle name="Normal" xfId="0" builtinId="0"/>
    <cellStyle name="Normal 2" xfId="8"/>
    <cellStyle name="Total" xfId="5" builtinId="25" customBuiltin="1"/>
    <cellStyle name="Total 2"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FFFFFF"/>
      <rgbColor rgb="00C0C0C0"/>
      <rgbColor rgb="00808080"/>
      <rgbColor rgb="00000000"/>
      <rgbColor rgb="00FF0000"/>
      <rgbColor rgb="000000FF"/>
      <rgbColor rgb="00FFFF00"/>
      <rgbColor rgb="00808000"/>
      <rgbColor rgb="00FFFFFF"/>
      <rgbColor rgb="00FFFFFF"/>
      <rgbColor rgb="00FFFFFF"/>
      <rgbColor rgb="00FFFFFF"/>
      <rgbColor rgb="00808000"/>
      <rgbColor rgb="00000080"/>
      <rgbColor rgb="00800000"/>
      <rgbColor rgb="00008080"/>
      <rgbColor rgb="00FFFFFF"/>
      <rgbColor rgb="00000050"/>
      <rgbColor rgb="00FFE0C0"/>
      <rgbColor rgb="00B0B0FF"/>
      <rgbColor rgb="00C890FF"/>
      <rgbColor rgb="00A040FF"/>
      <rgbColor rgb="006000C0"/>
      <rgbColor rgb="00005050"/>
      <rgbColor rgb="000080FF"/>
      <rgbColor rgb="00A0D0FF"/>
      <rgbColor rgb="00B0FFFF"/>
      <rgbColor rgb="0070FFFF"/>
      <rgbColor rgb="00005000"/>
      <rgbColor rgb="00B0FFB0"/>
      <rgbColor rgb="00FFFF90"/>
      <rgbColor rgb="00FFCC00"/>
      <rgbColor rgb="00500000"/>
      <rgbColor rgb="00FFB0B0"/>
      <rgbColor rgb="00FFB870"/>
      <rgbColor rgb="00FF8000"/>
      <rgbColor rgb="00FF6000"/>
      <rgbColor rgb="00500050"/>
      <rgbColor rgb="00FFB0FF"/>
      <rgbColor rgb="00FFA0D0"/>
      <rgbColor rgb="00FF80C0"/>
      <rgbColor rgb="00FF0080"/>
      <rgbColor rgb="00909090"/>
      <rgbColor rgb="00E0B090"/>
      <rgbColor rgb="00B07050"/>
      <rgbColor rgb="00FFFFFF"/>
      <rgbColor rgb="00FFFFFF"/>
      <rgbColor rgb="00FFFFFF"/>
      <rgbColor rgb="00804040"/>
      <rgbColor rgb="00200000"/>
      <rgbColor rgb="00400000"/>
      <rgbColor rgb="00600000"/>
      <rgbColor rgb="00800000"/>
      <rgbColor rgb="009F0000"/>
      <rgbColor rgb="00BF0000"/>
      <rgbColor rgb="00DF0000"/>
    </indexedColors>
    <mruColors>
      <color rgb="FFFFFFCC"/>
      <color rgb="FFCCFF99"/>
      <color rgb="FFCCCCFF"/>
      <color rgb="FFE2C5FF"/>
      <color rgb="FFCCFFCC"/>
      <color rgb="FFCCECFF"/>
      <color rgb="FFCCFFFF"/>
      <color rgb="FFFFE5E5"/>
      <color rgb="FF0000FF"/>
      <color rgb="FFFF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519122609673791"/>
          <c:y val="4.3787795275590548E-2"/>
          <c:w val="0.79504686914135736"/>
          <c:h val="0.78045511811023616"/>
        </c:manualLayout>
      </c:layout>
      <c:scatterChart>
        <c:scatterStyle val="lineMarker"/>
        <c:varyColors val="0"/>
        <c:ser>
          <c:idx val="0"/>
          <c:order val="0"/>
          <c:tx>
            <c:v>LB WL</c:v>
          </c:tx>
          <c:spPr>
            <a:ln w="15875">
              <a:solidFill>
                <a:srgbClr val="0000FF"/>
              </a:solidFill>
              <a:prstDash val="solid"/>
            </a:ln>
          </c:spPr>
          <c:marker>
            <c:symbol val="none"/>
          </c:marker>
          <c:xVal>
            <c:numRef>
              <c:f>'map &amp; long. profiles'!$E$15:$E$26</c:f>
              <c:numCache>
                <c:formatCode>0.00</c:formatCode>
                <c:ptCount val="12"/>
                <c:pt idx="0">
                  <c:v>32.21097787560808</c:v>
                </c:pt>
                <c:pt idx="1">
                  <c:v>28.612651876649654</c:v>
                </c:pt>
                <c:pt idx="2">
                  <c:v>23.955399626447001</c:v>
                </c:pt>
                <c:pt idx="3">
                  <c:v>19.403234249169923</c:v>
                </c:pt>
                <c:pt idx="4">
                  <c:v>14.023784796587119</c:v>
                </c:pt>
                <c:pt idx="5">
                  <c:v>13.182320120884649</c:v>
                </c:pt>
                <c:pt idx="6">
                  <c:v>11.469427772210844</c:v>
                </c:pt>
                <c:pt idx="7">
                  <c:v>10.987603482106968</c:v>
                </c:pt>
                <c:pt idx="8">
                  <c:v>10.201627190220972</c:v>
                </c:pt>
                <c:pt idx="9">
                  <c:v>9.1126529177928042</c:v>
                </c:pt>
                <c:pt idx="10">
                  <c:v>5.7234293827273977</c:v>
                </c:pt>
                <c:pt idx="11">
                  <c:v>5.4726742244155773</c:v>
                </c:pt>
              </c:numCache>
            </c:numRef>
          </c:xVal>
          <c:yVal>
            <c:numRef>
              <c:f>'map &amp; long. profiles'!$G$15:$G$26</c:f>
              <c:numCache>
                <c:formatCode>0.00</c:formatCode>
                <c:ptCount val="12"/>
                <c:pt idx="0">
                  <c:v>24.324134054514268</c:v>
                </c:pt>
                <c:pt idx="1">
                  <c:v>21.988387359556292</c:v>
                </c:pt>
                <c:pt idx="2">
                  <c:v>18.865807408284208</c:v>
                </c:pt>
                <c:pt idx="3">
                  <c:v>15.467114093798941</c:v>
                </c:pt>
                <c:pt idx="4">
                  <c:v>10.797435592048465</c:v>
                </c:pt>
                <c:pt idx="5">
                  <c:v>9.892373915408923</c:v>
                </c:pt>
                <c:pt idx="6">
                  <c:v>9.6515883872705999</c:v>
                </c:pt>
                <c:pt idx="7">
                  <c:v>9.2594440719174322</c:v>
                </c:pt>
                <c:pt idx="8">
                  <c:v>8.7282614774568508</c:v>
                </c:pt>
                <c:pt idx="9">
                  <c:v>7.252554392681084</c:v>
                </c:pt>
                <c:pt idx="10">
                  <c:v>4.1442620036143119</c:v>
                </c:pt>
                <c:pt idx="11">
                  <c:v>5.2168858906507776</c:v>
                </c:pt>
              </c:numCache>
            </c:numRef>
          </c:yVal>
          <c:smooth val="0"/>
        </c:ser>
        <c:ser>
          <c:idx val="1"/>
          <c:order val="1"/>
          <c:spPr>
            <a:ln w="19050">
              <a:solidFill>
                <a:srgbClr val="00B0F0"/>
              </a:solidFill>
              <a:prstDash val="sysDash"/>
            </a:ln>
          </c:spPr>
          <c:marker>
            <c:symbol val="none"/>
          </c:marker>
          <c:xVal>
            <c:numRef>
              <c:f>'map &amp; long. profiles'!$E$70:$E$84</c:f>
              <c:numCache>
                <c:formatCode>0.00</c:formatCode>
                <c:ptCount val="15"/>
                <c:pt idx="0">
                  <c:v>38.800375052857319</c:v>
                </c:pt>
                <c:pt idx="1">
                  <c:v>34.397609026614077</c:v>
                </c:pt>
                <c:pt idx="2">
                  <c:v>31.877105907862386</c:v>
                </c:pt>
                <c:pt idx="3">
                  <c:v>30.798206769960558</c:v>
                </c:pt>
                <c:pt idx="4">
                  <c:v>29.381746405636278</c:v>
                </c:pt>
                <c:pt idx="5">
                  <c:v>27.097223642103653</c:v>
                </c:pt>
                <c:pt idx="6">
                  <c:v>25.285129874513</c:v>
                </c:pt>
                <c:pt idx="7">
                  <c:v>23.610622920349453</c:v>
                </c:pt>
                <c:pt idx="8">
                  <c:v>21.488685599544134</c:v>
                </c:pt>
                <c:pt idx="9">
                  <c:v>18.578755465687479</c:v>
                </c:pt>
                <c:pt idx="10">
                  <c:v>15.24819206805536</c:v>
                </c:pt>
                <c:pt idx="11">
                  <c:v>13.782675944816958</c:v>
                </c:pt>
                <c:pt idx="12">
                  <c:v>11.308689170267963</c:v>
                </c:pt>
                <c:pt idx="13">
                  <c:v>8.8180066716957199</c:v>
                </c:pt>
                <c:pt idx="14">
                  <c:v>4.1729208139998537</c:v>
                </c:pt>
              </c:numCache>
            </c:numRef>
          </c:xVal>
          <c:yVal>
            <c:numRef>
              <c:f>'map &amp; long. profiles'!$G$70:$G$84</c:f>
              <c:numCache>
                <c:formatCode>0.00</c:formatCode>
                <c:ptCount val="15"/>
                <c:pt idx="0">
                  <c:v>36.927933731908944</c:v>
                </c:pt>
                <c:pt idx="1">
                  <c:v>36.562554563736867</c:v>
                </c:pt>
                <c:pt idx="2">
                  <c:v>33.90630429889336</c:v>
                </c:pt>
                <c:pt idx="3">
                  <c:v>32.421915922802647</c:v>
                </c:pt>
                <c:pt idx="4">
                  <c:v>30.41948496905345</c:v>
                </c:pt>
                <c:pt idx="5">
                  <c:v>28.764341294927135</c:v>
                </c:pt>
                <c:pt idx="6">
                  <c:v>27.274357206621776</c:v>
                </c:pt>
                <c:pt idx="7">
                  <c:v>26.009085644842099</c:v>
                </c:pt>
                <c:pt idx="8">
                  <c:v>23.507123491653797</c:v>
                </c:pt>
                <c:pt idx="9">
                  <c:v>21.150901131151954</c:v>
                </c:pt>
                <c:pt idx="10">
                  <c:v>18.902958698175837</c:v>
                </c:pt>
                <c:pt idx="11">
                  <c:v>17.488038027190264</c:v>
                </c:pt>
                <c:pt idx="12">
                  <c:v>14.35579675233226</c:v>
                </c:pt>
                <c:pt idx="13">
                  <c:v>9.2016745628889645</c:v>
                </c:pt>
                <c:pt idx="14">
                  <c:v>5.2410098895594821</c:v>
                </c:pt>
              </c:numCache>
            </c:numRef>
          </c:yVal>
          <c:smooth val="0"/>
        </c:ser>
        <c:ser>
          <c:idx val="3"/>
          <c:order val="2"/>
          <c:tx>
            <c:v>bedload traps</c:v>
          </c:tx>
          <c:spPr>
            <a:ln>
              <a:noFill/>
            </a:ln>
          </c:spPr>
          <c:marker>
            <c:symbol val="square"/>
            <c:size val="3"/>
            <c:spPr>
              <a:noFill/>
              <a:ln w="12700">
                <a:solidFill>
                  <a:schemeClr val="bg1">
                    <a:lumMod val="50000"/>
                  </a:schemeClr>
                </a:solidFill>
              </a:ln>
            </c:spPr>
          </c:marker>
          <c:dPt>
            <c:idx val="0"/>
            <c:marker>
              <c:spPr>
                <a:noFill/>
                <a:ln w="12700">
                  <a:solidFill>
                    <a:schemeClr val="bg1">
                      <a:lumMod val="50000"/>
                    </a:schemeClr>
                  </a:solidFill>
                  <a:prstDash val="solid"/>
                </a:ln>
              </c:spPr>
            </c:marker>
            <c:bubble3D val="0"/>
            <c:spPr>
              <a:ln>
                <a:solidFill>
                  <a:schemeClr val="tx1"/>
                </a:solidFill>
                <a:prstDash val="sysDash"/>
              </a:ln>
            </c:spPr>
          </c:dPt>
          <c:xVal>
            <c:numRef>
              <c:f>'map &amp; long. profiles'!$E$90:$E$96</c:f>
              <c:numCache>
                <c:formatCode>General</c:formatCode>
                <c:ptCount val="7"/>
                <c:pt idx="0" formatCode="0.00">
                  <c:v>13.4</c:v>
                </c:pt>
                <c:pt idx="2" formatCode="0.00">
                  <c:v>13.782675944816958</c:v>
                </c:pt>
                <c:pt idx="4" formatCode="0.00">
                  <c:v>14.188115001360147</c:v>
                </c:pt>
                <c:pt idx="6" formatCode="0.00">
                  <c:v>14.518630721419477</c:v>
                </c:pt>
              </c:numCache>
            </c:numRef>
          </c:xVal>
          <c:yVal>
            <c:numRef>
              <c:f>'map &amp; long. profiles'!$G$90:$G$96</c:f>
              <c:numCache>
                <c:formatCode>General</c:formatCode>
                <c:ptCount val="7"/>
                <c:pt idx="0" formatCode="0.00">
                  <c:v>19.2</c:v>
                </c:pt>
                <c:pt idx="2" formatCode="0.00">
                  <c:v>17.488038027190264</c:v>
                </c:pt>
                <c:pt idx="4" formatCode="0.00">
                  <c:v>16.079834069508685</c:v>
                </c:pt>
                <c:pt idx="6" formatCode="0.00">
                  <c:v>14.70670321710244</c:v>
                </c:pt>
              </c:numCache>
            </c:numRef>
          </c:yVal>
          <c:smooth val="0"/>
        </c:ser>
        <c:ser>
          <c:idx val="2"/>
          <c:order val="3"/>
          <c:tx>
            <c:v>x-sect.</c:v>
          </c:tx>
          <c:spPr>
            <a:ln w="6350">
              <a:solidFill>
                <a:schemeClr val="tx1"/>
              </a:solidFill>
            </a:ln>
          </c:spPr>
          <c:marker>
            <c:symbol val="plus"/>
            <c:size val="2"/>
            <c:spPr>
              <a:ln w="3175">
                <a:solidFill>
                  <a:srgbClr val="002060"/>
                </a:solidFill>
              </a:ln>
            </c:spPr>
          </c:marker>
          <c:xVal>
            <c:numRef>
              <c:f>'Q X-S'!$E$21:$E$43</c:f>
              <c:numCache>
                <c:formatCode>0.00</c:formatCode>
                <c:ptCount val="23"/>
                <c:pt idx="0">
                  <c:v>15.345984315931885</c:v>
                </c:pt>
                <c:pt idx="1">
                  <c:v>14.894976129996053</c:v>
                </c:pt>
                <c:pt idx="2">
                  <c:v>14.662557422092121</c:v>
                </c:pt>
                <c:pt idx="3">
                  <c:v>14.898032829941002</c:v>
                </c:pt>
                <c:pt idx="4">
                  <c:v>14.831379464375008</c:v>
                </c:pt>
                <c:pt idx="5">
                  <c:v>14.40556487040643</c:v>
                </c:pt>
                <c:pt idx="6">
                  <c:v>14.053677489048285</c:v>
                </c:pt>
                <c:pt idx="7">
                  <c:v>13.677518726636411</c:v>
                </c:pt>
                <c:pt idx="8">
                  <c:v>13.422356865703378</c:v>
                </c:pt>
                <c:pt idx="9">
                  <c:v>12.761799265857409</c:v>
                </c:pt>
                <c:pt idx="10">
                  <c:v>12.534692278006116</c:v>
                </c:pt>
                <c:pt idx="11">
                  <c:v>12.307585290154821</c:v>
                </c:pt>
                <c:pt idx="12">
                  <c:v>11.728478089328675</c:v>
                </c:pt>
                <c:pt idx="13">
                  <c:v>11.483631588489271</c:v>
                </c:pt>
                <c:pt idx="14">
                  <c:v>10.74119398203397</c:v>
                </c:pt>
                <c:pt idx="15">
                  <c:v>10.587543559265409</c:v>
                </c:pt>
                <c:pt idx="16">
                  <c:v>10.433893136496851</c:v>
                </c:pt>
                <c:pt idx="17">
                  <c:v>10.013704887308402</c:v>
                </c:pt>
                <c:pt idx="18">
                  <c:v>9.7141910897236023</c:v>
                </c:pt>
                <c:pt idx="19">
                  <c:v>9.8103327419332302</c:v>
                </c:pt>
                <c:pt idx="20">
                  <c:v>9.7942402939838633</c:v>
                </c:pt>
                <c:pt idx="21">
                  <c:v>9.4940708908657605</c:v>
                </c:pt>
                <c:pt idx="22">
                  <c:v>9.4783052028008239</c:v>
                </c:pt>
              </c:numCache>
            </c:numRef>
          </c:xVal>
          <c:yVal>
            <c:numRef>
              <c:f>'Q X-S'!$F$21:$F$43</c:f>
              <c:numCache>
                <c:formatCode>0.00</c:formatCode>
                <c:ptCount val="23"/>
                <c:pt idx="0">
                  <c:v>11.428369409940258</c:v>
                </c:pt>
                <c:pt idx="1">
                  <c:v>11.333389252614955</c:v>
                </c:pt>
                <c:pt idx="2">
                  <c:v>11.117003829363862</c:v>
                </c:pt>
                <c:pt idx="3">
                  <c:v>11.508900719244872</c:v>
                </c:pt>
                <c:pt idx="4">
                  <c:v>11.728478089328675</c:v>
                </c:pt>
                <c:pt idx="5">
                  <c:v>12.010318620822883</c:v>
                </c:pt>
                <c:pt idx="6">
                  <c:v>12.656903239385361</c:v>
                </c:pt>
                <c:pt idx="7">
                  <c:v>12.978173173029184</c:v>
                </c:pt>
                <c:pt idx="8">
                  <c:v>13.648043860522932</c:v>
                </c:pt>
                <c:pt idx="9">
                  <c:v>13.926428433593836</c:v>
                </c:pt>
                <c:pt idx="10">
                  <c:v>14.219741172836159</c:v>
                </c:pt>
                <c:pt idx="11">
                  <c:v>14.51305391207848</c:v>
                </c:pt>
                <c:pt idx="12">
                  <c:v>14.831379464375008</c:v>
                </c:pt>
                <c:pt idx="13">
                  <c:v>15.566659214607798</c:v>
                </c:pt>
                <c:pt idx="14">
                  <c:v>16.069870017203492</c:v>
                </c:pt>
                <c:pt idx="15">
                  <c:v>16.480826740491267</c:v>
                </c:pt>
                <c:pt idx="16">
                  <c:v>16.891783463779038</c:v>
                </c:pt>
                <c:pt idx="17">
                  <c:v>17.230555261025813</c:v>
                </c:pt>
                <c:pt idx="18">
                  <c:v>17.813683824036772</c:v>
                </c:pt>
                <c:pt idx="19">
                  <c:v>18.111456802219781</c:v>
                </c:pt>
                <c:pt idx="20">
                  <c:v>18.200449205202069</c:v>
                </c:pt>
                <c:pt idx="21">
                  <c:v>18.147521240649191</c:v>
                </c:pt>
                <c:pt idx="22">
                  <c:v>18.239272140678292</c:v>
                </c:pt>
              </c:numCache>
            </c:numRef>
          </c:yVal>
          <c:smooth val="0"/>
        </c:ser>
        <c:ser>
          <c:idx val="4"/>
          <c:order val="4"/>
          <c:tx>
            <c:v>RB WL</c:v>
          </c:tx>
          <c:spPr>
            <a:ln w="15875">
              <a:solidFill>
                <a:srgbClr val="0000FF"/>
              </a:solidFill>
            </a:ln>
          </c:spPr>
          <c:marker>
            <c:symbol val="none"/>
          </c:marker>
          <c:xVal>
            <c:numRef>
              <c:f>'map &amp; long. profiles'!$E$42:$E$53</c:f>
              <c:numCache>
                <c:formatCode>0.00</c:formatCode>
                <c:ptCount val="12"/>
                <c:pt idx="0">
                  <c:v>34.124357867369312</c:v>
                </c:pt>
                <c:pt idx="1">
                  <c:v>28.241639274710693</c:v>
                </c:pt>
                <c:pt idx="2">
                  <c:v>24.785193228677315</c:v>
                </c:pt>
                <c:pt idx="3">
                  <c:v>20.827189242866247</c:v>
                </c:pt>
                <c:pt idx="4">
                  <c:v>18.213577280547039</c:v>
                </c:pt>
                <c:pt idx="5">
                  <c:v>15.558501914681948</c:v>
                </c:pt>
                <c:pt idx="6">
                  <c:v>11.781678380783772</c:v>
                </c:pt>
                <c:pt idx="7">
                  <c:v>11.538612975091343</c:v>
                </c:pt>
                <c:pt idx="8">
                  <c:v>9.7942402939838633</c:v>
                </c:pt>
                <c:pt idx="9">
                  <c:v>8.2234323258836675</c:v>
                </c:pt>
                <c:pt idx="10">
                  <c:v>5.59029690786641</c:v>
                </c:pt>
                <c:pt idx="11">
                  <c:v>2.2991436364594762</c:v>
                </c:pt>
              </c:numCache>
            </c:numRef>
          </c:xVal>
          <c:yVal>
            <c:numRef>
              <c:f>'map &amp; long. profiles'!$G$42:$G$53</c:f>
              <c:numCache>
                <c:formatCode>0.00</c:formatCode>
                <c:ptCount val="12"/>
                <c:pt idx="0">
                  <c:v>38.743655966605942</c:v>
                </c:pt>
                <c:pt idx="1">
                  <c:v>33.716391145835196</c:v>
                </c:pt>
                <c:pt idx="2">
                  <c:v>29.192270666392552</c:v>
                </c:pt>
                <c:pt idx="3">
                  <c:v>25.885757293372393</c:v>
                </c:pt>
                <c:pt idx="4">
                  <c:v>24.208548189984569</c:v>
                </c:pt>
                <c:pt idx="5">
                  <c:v>22.668721288953932</c:v>
                </c:pt>
                <c:pt idx="6">
                  <c:v>20.430703985496933</c:v>
                </c:pt>
                <c:pt idx="7">
                  <c:v>18.886037265117196</c:v>
                </c:pt>
                <c:pt idx="8">
                  <c:v>18.200449205202069</c:v>
                </c:pt>
                <c:pt idx="9">
                  <c:v>16.844478202110071</c:v>
                </c:pt>
                <c:pt idx="10">
                  <c:v>15.038341326072938</c:v>
                </c:pt>
                <c:pt idx="11">
                  <c:v>13.381920991911091</c:v>
                </c:pt>
              </c:numCache>
            </c:numRef>
          </c:yVal>
          <c:smooth val="0"/>
        </c:ser>
        <c:ser>
          <c:idx val="5"/>
          <c:order val="5"/>
          <c:tx>
            <c:v>LB high bank</c:v>
          </c:tx>
          <c:spPr>
            <a:ln w="22225">
              <a:solidFill>
                <a:schemeClr val="accent6">
                  <a:lumMod val="50000"/>
                </a:schemeClr>
              </a:solidFill>
              <a:prstDash val="sysDot"/>
            </a:ln>
          </c:spPr>
          <c:marker>
            <c:symbol val="none"/>
          </c:marker>
          <c:xVal>
            <c:numRef>
              <c:f>'map &amp; long. profiles'!$E$28:$E$30</c:f>
              <c:numCache>
                <c:formatCode>0.00</c:formatCode>
                <c:ptCount val="3"/>
                <c:pt idx="0">
                  <c:v>28.347902883702599</c:v>
                </c:pt>
                <c:pt idx="1">
                  <c:v>24.009856351417632</c:v>
                </c:pt>
                <c:pt idx="2">
                  <c:v>19.490235590336308</c:v>
                </c:pt>
              </c:numCache>
            </c:numRef>
          </c:xVal>
          <c:yVal>
            <c:numRef>
              <c:f>'map &amp; long. profiles'!$G$28:$G$30</c:f>
              <c:numCache>
                <c:formatCode>0.00</c:formatCode>
                <c:ptCount val="3"/>
                <c:pt idx="0">
                  <c:v>21.774401534115089</c:v>
                </c:pt>
                <c:pt idx="1">
                  <c:v>18.540531644400705</c:v>
                </c:pt>
                <c:pt idx="2">
                  <c:v>15.149915620668001</c:v>
                </c:pt>
              </c:numCache>
            </c:numRef>
          </c:yVal>
          <c:smooth val="0"/>
        </c:ser>
        <c:ser>
          <c:idx val="6"/>
          <c:order val="6"/>
          <c:tx>
            <c:v>LB top of bank</c:v>
          </c:tx>
          <c:spPr>
            <a:ln w="15875">
              <a:solidFill>
                <a:srgbClr val="00B050"/>
              </a:solidFill>
              <a:prstDash val="sysDash"/>
            </a:ln>
          </c:spPr>
          <c:marker>
            <c:symbol val="none"/>
          </c:marker>
          <c:xVal>
            <c:numRef>
              <c:f>'map &amp; long. profiles'!$E$32:$E$35</c:f>
              <c:numCache>
                <c:formatCode>0.00</c:formatCode>
                <c:ptCount val="4"/>
                <c:pt idx="0">
                  <c:v>33.072929255062768</c:v>
                </c:pt>
                <c:pt idx="1">
                  <c:v>28.377599034415752</c:v>
                </c:pt>
                <c:pt idx="2">
                  <c:v>24.208548189984555</c:v>
                </c:pt>
                <c:pt idx="3">
                  <c:v>19.702278482396409</c:v>
                </c:pt>
              </c:numCache>
            </c:numRef>
          </c:xVal>
          <c:yVal>
            <c:numRef>
              <c:f>'map &amp; long. profiles'!$G$32:$G$35</c:f>
              <c:numCache>
                <c:formatCode>0.00</c:formatCode>
                <c:ptCount val="4"/>
                <c:pt idx="0">
                  <c:v>24.629367046597629</c:v>
                </c:pt>
                <c:pt idx="1">
                  <c:v>21.628440290141583</c:v>
                </c:pt>
                <c:pt idx="2">
                  <c:v>18.213577280547042</c:v>
                </c:pt>
                <c:pt idx="3">
                  <c:v>15.132296215056234</c:v>
                </c:pt>
              </c:numCache>
            </c:numRef>
          </c:yVal>
          <c:smooth val="0"/>
        </c:ser>
        <c:ser>
          <c:idx val="7"/>
          <c:order val="7"/>
          <c:tx>
            <c:v>RB high bank</c:v>
          </c:tx>
          <c:spPr>
            <a:ln w="22225">
              <a:solidFill>
                <a:schemeClr val="accent6">
                  <a:lumMod val="50000"/>
                </a:schemeClr>
              </a:solidFill>
              <a:prstDash val="sysDot"/>
            </a:ln>
          </c:spPr>
          <c:marker>
            <c:symbol val="none"/>
          </c:marker>
          <c:xVal>
            <c:numRef>
              <c:f>'map &amp; long. profiles'!$E$55:$E$59</c:f>
              <c:numCache>
                <c:formatCode>0.00</c:formatCode>
                <c:ptCount val="5"/>
                <c:pt idx="0">
                  <c:v>5.05737918897802</c:v>
                </c:pt>
                <c:pt idx="1">
                  <c:v>7.7328014138912167</c:v>
                </c:pt>
                <c:pt idx="2">
                  <c:v>9.6441555924248217</c:v>
                </c:pt>
                <c:pt idx="3">
                  <c:v>12.246533175760552</c:v>
                </c:pt>
                <c:pt idx="4">
                  <c:v>18.213577280547042</c:v>
                </c:pt>
              </c:numCache>
            </c:numRef>
          </c:xVal>
          <c:yVal>
            <c:numRef>
              <c:f>'map &amp; long. profiles'!$G$55:$G$59</c:f>
              <c:numCache>
                <c:formatCode>0.00</c:formatCode>
                <c:ptCount val="5"/>
                <c:pt idx="0">
                  <c:v>15.715272431295908</c:v>
                </c:pt>
                <c:pt idx="1">
                  <c:v>17.615498146578389</c:v>
                </c:pt>
                <c:pt idx="2">
                  <c:v>18.17398522292563</c:v>
                </c:pt>
                <c:pt idx="3">
                  <c:v>20.54217521652884</c:v>
                </c:pt>
                <c:pt idx="4">
                  <c:v>24.208548189984555</c:v>
                </c:pt>
              </c:numCache>
            </c:numRef>
          </c:yVal>
          <c:smooth val="0"/>
        </c:ser>
        <c:ser>
          <c:idx val="8"/>
          <c:order val="8"/>
          <c:tx>
            <c:v>RB top of bank</c:v>
          </c:tx>
          <c:spPr>
            <a:ln w="15875">
              <a:solidFill>
                <a:srgbClr val="00B050"/>
              </a:solidFill>
              <a:prstDash val="sysDash"/>
            </a:ln>
          </c:spPr>
          <c:marker>
            <c:symbol val="none"/>
          </c:marker>
          <c:xVal>
            <c:numRef>
              <c:f>'map &amp; long. profiles'!$E$61:$E$63</c:f>
              <c:numCache>
                <c:formatCode>0.00</c:formatCode>
                <c:ptCount val="3"/>
                <c:pt idx="0">
                  <c:v>9.7643881887444515</c:v>
                </c:pt>
                <c:pt idx="1">
                  <c:v>12.403489916953561</c:v>
                </c:pt>
                <c:pt idx="2">
                  <c:v>18.055380540665354</c:v>
                </c:pt>
              </c:numCache>
            </c:numRef>
          </c:xVal>
          <c:yVal>
            <c:numRef>
              <c:f>'map &amp; long. profiles'!$G$61:$G$63</c:f>
              <c:numCache>
                <c:formatCode>0.00</c:formatCode>
                <c:ptCount val="3"/>
                <c:pt idx="0">
                  <c:v>18.37883835189508</c:v>
                </c:pt>
                <c:pt idx="1">
                  <c:v>20.597858309446178</c:v>
                </c:pt>
                <c:pt idx="2">
                  <c:v>24.472318570761388</c:v>
                </c:pt>
              </c:numCache>
            </c:numRef>
          </c:yVal>
          <c:smooth val="0"/>
        </c:ser>
        <c:ser>
          <c:idx val="9"/>
          <c:order val="9"/>
          <c:tx>
            <c:v>thalweg surf</c:v>
          </c:tx>
          <c:marker>
            <c:symbol val="circle"/>
            <c:size val="5"/>
            <c:spPr>
              <a:solidFill>
                <a:srgbClr val="99CCFF"/>
              </a:solidFill>
              <a:ln>
                <a:solidFill>
                  <a:srgbClr val="0000FF"/>
                </a:solidFill>
              </a:ln>
            </c:spPr>
          </c:marker>
          <c:xVal>
            <c:numRef>
              <c:f>'map &amp; long. profiles'!$E$87:$E$87</c:f>
              <c:numCache>
                <c:formatCode>0.00</c:formatCode>
                <c:ptCount val="1"/>
                <c:pt idx="0">
                  <c:v>39.932927766884852</c:v>
                </c:pt>
              </c:numCache>
            </c:numRef>
          </c:xVal>
          <c:yVal>
            <c:numRef>
              <c:f>'map &amp; long. profiles'!$G$87:$G$87</c:f>
              <c:numCache>
                <c:formatCode>0.00</c:formatCode>
                <c:ptCount val="1"/>
                <c:pt idx="0">
                  <c:v>37.947688775999836</c:v>
                </c:pt>
              </c:numCache>
            </c:numRef>
          </c:yVal>
          <c:smooth val="0"/>
        </c:ser>
        <c:ser>
          <c:idx val="10"/>
          <c:order val="10"/>
          <c:tx>
            <c:v>center stream, water surface</c:v>
          </c:tx>
          <c:marker>
            <c:symbol val="circle"/>
            <c:size val="5"/>
            <c:spPr>
              <a:solidFill>
                <a:srgbClr val="00B0F0"/>
              </a:solidFill>
              <a:ln>
                <a:solidFill>
                  <a:srgbClr val="0000FF"/>
                </a:solidFill>
              </a:ln>
            </c:spPr>
          </c:marker>
          <c:xVal>
            <c:numRef>
              <c:f>'map &amp; long. profiles'!$E$86</c:f>
              <c:numCache>
                <c:formatCode>0.00</c:formatCode>
                <c:ptCount val="1"/>
              </c:numCache>
            </c:numRef>
          </c:xVal>
          <c:yVal>
            <c:numRef>
              <c:f>'map &amp; long. profiles'!$G$86</c:f>
              <c:numCache>
                <c:formatCode>0.00</c:formatCode>
                <c:ptCount val="1"/>
              </c:numCache>
            </c:numRef>
          </c:yVal>
          <c:smooth val="0"/>
        </c:ser>
        <c:ser>
          <c:idx val="11"/>
          <c:order val="11"/>
          <c:tx>
            <c:v>cntr. Stream, water surf.</c:v>
          </c:tx>
          <c:marker>
            <c:symbol val="circle"/>
            <c:size val="5"/>
            <c:spPr>
              <a:solidFill>
                <a:srgbClr val="99CCFF"/>
              </a:solidFill>
              <a:ln>
                <a:solidFill>
                  <a:srgbClr val="0000FF"/>
                </a:solidFill>
              </a:ln>
            </c:spPr>
          </c:marker>
          <c:xVal>
            <c:numRef>
              <c:f>'map &amp; long. profiles'!$E$88</c:f>
              <c:numCache>
                <c:formatCode>0.00</c:formatCode>
                <c:ptCount val="1"/>
                <c:pt idx="0">
                  <c:v>4.020637241645785</c:v>
                </c:pt>
              </c:numCache>
            </c:numRef>
          </c:xVal>
          <c:yVal>
            <c:numRef>
              <c:f>'map &amp; long. profiles'!$G$88</c:f>
              <c:numCache>
                <c:formatCode>0.00</c:formatCode>
                <c:ptCount val="1"/>
                <c:pt idx="0">
                  <c:v>8.8111297408128788</c:v>
                </c:pt>
              </c:numCache>
            </c:numRef>
          </c:yVal>
          <c:smooth val="0"/>
        </c:ser>
        <c:dLbls>
          <c:showLegendKey val="0"/>
          <c:showVal val="0"/>
          <c:showCatName val="0"/>
          <c:showSerName val="0"/>
          <c:showPercent val="0"/>
          <c:showBubbleSize val="0"/>
        </c:dLbls>
        <c:axId val="81865728"/>
        <c:axId val="96200960"/>
      </c:scatterChart>
      <c:valAx>
        <c:axId val="81865728"/>
        <c:scaling>
          <c:orientation val="minMax"/>
          <c:max val="40"/>
        </c:scaling>
        <c:delete val="0"/>
        <c:axPos val="b"/>
        <c:majorGridlines>
          <c:spPr>
            <a:ln w="3175">
              <a:solidFill>
                <a:schemeClr val="bg1">
                  <a:lumMod val="75000"/>
                </a:schemeClr>
              </a:solidFill>
              <a:prstDash val="sysDash"/>
            </a:ln>
          </c:spPr>
        </c:majorGridlines>
        <c:minorGridlines>
          <c:spPr>
            <a:ln w="3175">
              <a:noFill/>
              <a:prstDash val="solid"/>
            </a:ln>
          </c:spPr>
        </c:minorGridlines>
        <c:title>
          <c:tx>
            <c:rich>
              <a:bodyPr/>
              <a:lstStyle/>
              <a:p>
                <a:pPr>
                  <a:defRPr sz="700" b="0" i="0" u="none" strike="noStrike" baseline="0">
                    <a:solidFill>
                      <a:srgbClr val="000000"/>
                    </a:solidFill>
                    <a:latin typeface="Arial"/>
                    <a:ea typeface="Arial"/>
                    <a:cs typeface="Arial"/>
                  </a:defRPr>
                </a:pPr>
                <a:r>
                  <a:rPr lang="en-US" sz="1000"/>
                  <a:t>Distance (m)</a:t>
                </a:r>
              </a:p>
            </c:rich>
          </c:tx>
          <c:layout>
            <c:manualLayout>
              <c:xMode val="edge"/>
              <c:yMode val="edge"/>
              <c:x val="0.42764213299575343"/>
              <c:y val="0.90587046477100164"/>
            </c:manualLayout>
          </c:layout>
          <c:overlay val="0"/>
          <c:spPr>
            <a:noFill/>
            <a:ln w="25400">
              <a:noFill/>
            </a:ln>
          </c:spPr>
        </c:title>
        <c:numFmt formatCode="General" sourceLinked="0"/>
        <c:majorTickMark val="cross"/>
        <c:minorTickMark val="out"/>
        <c:tickLblPos val="nextTo"/>
        <c:spPr>
          <a:solidFill>
            <a:srgbClr val="FFFFFF"/>
          </a:solidFill>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96200960"/>
        <c:crosses val="autoZero"/>
        <c:crossBetween val="midCat"/>
        <c:minorUnit val="2"/>
      </c:valAx>
      <c:valAx>
        <c:axId val="96200960"/>
        <c:scaling>
          <c:orientation val="minMax"/>
          <c:max val="40"/>
        </c:scaling>
        <c:delete val="0"/>
        <c:axPos val="l"/>
        <c:majorGridlines>
          <c:spPr>
            <a:ln w="3175">
              <a:solidFill>
                <a:schemeClr val="bg1">
                  <a:lumMod val="75000"/>
                </a:schemeClr>
              </a:solidFill>
              <a:prstDash val="sysDash"/>
            </a:ln>
          </c:spPr>
        </c:majorGridlines>
        <c:minorGridlines>
          <c:spPr>
            <a:ln w="3175">
              <a:noFill/>
              <a:prstDash val="solid"/>
            </a:ln>
          </c:spPr>
        </c:minorGridlines>
        <c:title>
          <c:tx>
            <c:rich>
              <a:bodyPr rot="-5400000" vert="horz"/>
              <a:lstStyle/>
              <a:p>
                <a:pPr algn="ctr">
                  <a:defRPr sz="1000" b="0" i="0" u="none" strike="noStrike" baseline="0">
                    <a:solidFill>
                      <a:srgbClr val="000000"/>
                    </a:solidFill>
                    <a:latin typeface="Arial"/>
                    <a:ea typeface="Arial"/>
                    <a:cs typeface="Arial"/>
                  </a:defRPr>
                </a:pPr>
                <a:r>
                  <a:rPr lang="en-US" sz="1000"/>
                  <a:t>Distance (m)</a:t>
                </a:r>
              </a:p>
            </c:rich>
          </c:tx>
          <c:layout>
            <c:manualLayout>
              <c:xMode val="edge"/>
              <c:yMode val="edge"/>
              <c:x val="1.6921634795650543E-3"/>
              <c:y val="0.34170897796070121"/>
            </c:manualLayout>
          </c:layout>
          <c:overlay val="0"/>
          <c:spPr>
            <a:noFill/>
            <a:ln w="25400">
              <a:noFill/>
            </a:ln>
          </c:spPr>
        </c:title>
        <c:numFmt formatCode="General" sourceLinked="0"/>
        <c:majorTickMark val="cross"/>
        <c:minorTickMark val="out"/>
        <c:tickLblPos val="nextTo"/>
        <c:spPr>
          <a:solidFill>
            <a:srgbClr val="FFFFFF"/>
          </a:solidFill>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81865728"/>
        <c:crosses val="autoZero"/>
        <c:crossBetween val="midCat"/>
        <c:majorUnit val="10"/>
        <c:minorUnit val="2"/>
      </c:valAx>
      <c:spPr>
        <a:solidFill>
          <a:srgbClr val="FFFFFF"/>
        </a:solidFill>
        <a:ln w="3175">
          <a:solidFill>
            <a:srgbClr val="000000"/>
          </a:solidFill>
          <a:prstDash val="solid"/>
        </a:ln>
      </c:spPr>
    </c:plotArea>
    <c:plotVisOnly val="0"/>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1" l="0.75" r="0.75" t="1" header="0.5" footer="0.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633837147713518"/>
          <c:y val="3.7041178733416232E-2"/>
          <c:w val="0.8210433189503713"/>
          <c:h val="0.79779861758910076"/>
        </c:manualLayout>
      </c:layout>
      <c:scatterChart>
        <c:scatterStyle val="lineMarker"/>
        <c:varyColors val="0"/>
        <c:ser>
          <c:idx val="0"/>
          <c:order val="0"/>
          <c:tx>
            <c:v>LB</c:v>
          </c:tx>
          <c:spPr>
            <a:ln w="9525">
              <a:solidFill>
                <a:schemeClr val="accent6">
                  <a:lumMod val="50000"/>
                </a:schemeClr>
              </a:solidFill>
            </a:ln>
          </c:spPr>
          <c:marker>
            <c:symbol val="triangle"/>
            <c:size val="4"/>
            <c:spPr>
              <a:solidFill>
                <a:schemeClr val="accent6">
                  <a:lumMod val="75000"/>
                </a:schemeClr>
              </a:solidFill>
              <a:ln>
                <a:solidFill>
                  <a:schemeClr val="accent6">
                    <a:lumMod val="50000"/>
                  </a:schemeClr>
                </a:solidFill>
                <a:prstDash val="solid"/>
              </a:ln>
            </c:spPr>
          </c:marker>
          <c:trendline>
            <c:spPr>
              <a:ln>
                <a:solidFill>
                  <a:schemeClr val="accent6">
                    <a:lumMod val="50000"/>
                  </a:schemeClr>
                </a:solidFill>
                <a:prstDash val="lgDash"/>
              </a:ln>
            </c:spPr>
            <c:trendlineType val="linear"/>
            <c:dispRSqr val="1"/>
            <c:dispEq val="1"/>
            <c:trendlineLbl>
              <c:layout>
                <c:manualLayout>
                  <c:x val="-0.41474680034110223"/>
                  <c:y val="-0.10483458359164281"/>
                </c:manualLayout>
              </c:layout>
              <c:tx>
                <c:rich>
                  <a:bodyPr/>
                  <a:lstStyle/>
                  <a:p>
                    <a:pPr>
                      <a:defRPr sz="700">
                        <a:solidFill>
                          <a:schemeClr val="accent6">
                            <a:lumMod val="50000"/>
                          </a:schemeClr>
                        </a:solidFill>
                      </a:defRPr>
                    </a:pPr>
                    <a:r>
                      <a:rPr lang="en-US" sz="700" i="1" baseline="0">
                        <a:solidFill>
                          <a:schemeClr val="accent6">
                            <a:lumMod val="50000"/>
                          </a:schemeClr>
                        </a:solidFill>
                      </a:rPr>
                      <a:t>S</a:t>
                    </a:r>
                    <a:r>
                      <a:rPr lang="en-US" sz="700" i="1" baseline="-25000">
                        <a:solidFill>
                          <a:schemeClr val="accent6">
                            <a:lumMod val="50000"/>
                          </a:schemeClr>
                        </a:solidFill>
                      </a:rPr>
                      <a:t>LB</a:t>
                    </a:r>
                    <a:r>
                      <a:rPr lang="en-US" sz="700" baseline="0">
                        <a:solidFill>
                          <a:schemeClr val="accent6">
                            <a:lumMod val="50000"/>
                          </a:schemeClr>
                        </a:solidFill>
                      </a:rPr>
                      <a:t> = 0.0119 m/m</a:t>
                    </a:r>
                    <a:endParaRPr lang="en-US" sz="700">
                      <a:solidFill>
                        <a:schemeClr val="accent6">
                          <a:lumMod val="50000"/>
                        </a:schemeClr>
                      </a:solidFill>
                    </a:endParaRPr>
                  </a:p>
                </c:rich>
              </c:tx>
              <c:numFmt formatCode="General" sourceLinked="0"/>
            </c:trendlineLbl>
          </c:trendline>
          <c:xVal>
            <c:numRef>
              <c:f>'map &amp; long. profiles'!$K$15:$K$26</c:f>
              <c:numCache>
                <c:formatCode>0.00</c:formatCode>
                <c:ptCount val="12"/>
                <c:pt idx="0">
                  <c:v>9.7890221243919218</c:v>
                </c:pt>
                <c:pt idx="1">
                  <c:v>14.078971147141175</c:v>
                </c:pt>
                <c:pt idx="2">
                  <c:v>19.686154403831118</c:v>
                </c:pt>
                <c:pt idx="3">
                  <c:v>25.367116106571864</c:v>
                </c:pt>
                <c:pt idx="4">
                  <c:v>32.490624632755008</c:v>
                </c:pt>
                <c:pt idx="5">
                  <c:v>33.726423742228974</c:v>
                </c:pt>
                <c:pt idx="6">
                  <c:v>35.456157209762658</c:v>
                </c:pt>
                <c:pt idx="7">
                  <c:v>36.077391312656175</c:v>
                </c:pt>
                <c:pt idx="8">
                  <c:v>37.026029115015291</c:v>
                </c:pt>
                <c:pt idx="9">
                  <c:v>38.860034667369987</c:v>
                </c:pt>
                <c:pt idx="10">
                  <c:v>43.458764681903531</c:v>
                </c:pt>
                <c:pt idx="11">
                  <c:v>44.560309121525101</c:v>
                </c:pt>
              </c:numCache>
            </c:numRef>
          </c:xVal>
          <c:yVal>
            <c:numRef>
              <c:f>'map &amp; long. profiles'!$D$15:$D$26</c:f>
              <c:numCache>
                <c:formatCode>0.00</c:formatCode>
                <c:ptCount val="12"/>
                <c:pt idx="0">
                  <c:v>2.003304</c:v>
                </c:pt>
                <c:pt idx="1">
                  <c:v>1.9149119999999999</c:v>
                </c:pt>
                <c:pt idx="2">
                  <c:v>1.835664</c:v>
                </c:pt>
                <c:pt idx="3">
                  <c:v>1.777752</c:v>
                </c:pt>
                <c:pt idx="4">
                  <c:v>1.7045999999999999</c:v>
                </c:pt>
                <c:pt idx="5">
                  <c:v>1.664976</c:v>
                </c:pt>
                <c:pt idx="6">
                  <c:v>1.6375440000000001</c:v>
                </c:pt>
                <c:pt idx="7">
                  <c:v>1.6375440000000001</c:v>
                </c:pt>
                <c:pt idx="8">
                  <c:v>1.6466879999999997</c:v>
                </c:pt>
                <c:pt idx="9">
                  <c:v>1.6405920000000001</c:v>
                </c:pt>
                <c:pt idx="10">
                  <c:v>1.6131599999999999</c:v>
                </c:pt>
                <c:pt idx="11">
                  <c:v>1.5522</c:v>
                </c:pt>
              </c:numCache>
            </c:numRef>
          </c:yVal>
          <c:smooth val="0"/>
        </c:ser>
        <c:ser>
          <c:idx val="1"/>
          <c:order val="1"/>
          <c:tx>
            <c:v>RB</c:v>
          </c:tx>
          <c:spPr>
            <a:ln w="9525">
              <a:solidFill>
                <a:srgbClr val="00B050"/>
              </a:solidFill>
            </a:ln>
          </c:spPr>
          <c:marker>
            <c:symbol val="diamond"/>
            <c:size val="4"/>
            <c:spPr>
              <a:solidFill>
                <a:srgbClr val="92D050"/>
              </a:solidFill>
              <a:ln>
                <a:solidFill>
                  <a:srgbClr val="00B050"/>
                </a:solidFill>
                <a:prstDash val="solid"/>
              </a:ln>
            </c:spPr>
          </c:marker>
          <c:trendline>
            <c:spPr>
              <a:ln>
                <a:solidFill>
                  <a:srgbClr val="00B050"/>
                </a:solidFill>
                <a:prstDash val="lgDash"/>
              </a:ln>
            </c:spPr>
            <c:trendlineType val="linear"/>
            <c:dispRSqr val="1"/>
            <c:dispEq val="1"/>
            <c:trendlineLbl>
              <c:layout>
                <c:manualLayout>
                  <c:x val="-0.14787627955172375"/>
                  <c:y val="-0.21057321799832579"/>
                </c:manualLayout>
              </c:layout>
              <c:tx>
                <c:rich>
                  <a:bodyPr/>
                  <a:lstStyle/>
                  <a:p>
                    <a:pPr>
                      <a:defRPr sz="700">
                        <a:solidFill>
                          <a:srgbClr val="00B050"/>
                        </a:solidFill>
                      </a:defRPr>
                    </a:pPr>
                    <a:r>
                      <a:rPr lang="en-US" sz="700" i="1" baseline="0">
                        <a:solidFill>
                          <a:srgbClr val="00B050"/>
                        </a:solidFill>
                      </a:rPr>
                      <a:t>S</a:t>
                    </a:r>
                    <a:r>
                      <a:rPr lang="en-US" sz="700" i="1" baseline="-25000">
                        <a:solidFill>
                          <a:srgbClr val="00B050"/>
                        </a:solidFill>
                      </a:rPr>
                      <a:t>RB</a:t>
                    </a:r>
                    <a:r>
                      <a:rPr lang="en-US" sz="700" baseline="0">
                        <a:solidFill>
                          <a:srgbClr val="00B050"/>
                        </a:solidFill>
                      </a:rPr>
                      <a:t> = 0.0115 m/m</a:t>
                    </a:r>
                    <a:endParaRPr lang="en-US" sz="700">
                      <a:solidFill>
                        <a:srgbClr val="00B050"/>
                      </a:solidFill>
                    </a:endParaRPr>
                  </a:p>
                </c:rich>
              </c:tx>
              <c:numFmt formatCode="General" sourceLinked="0"/>
            </c:trendlineLbl>
          </c:trendline>
          <c:xVal>
            <c:numRef>
              <c:f>'map &amp; long. profiles'!$K$42:$K$53</c:f>
              <c:numCache>
                <c:formatCode>0.00</c:formatCode>
                <c:ptCount val="12"/>
                <c:pt idx="0">
                  <c:v>2.4756421326306874</c:v>
                </c:pt>
                <c:pt idx="1">
                  <c:v>10.213844095526884</c:v>
                </c:pt>
                <c:pt idx="2">
                  <c:v>15.907233716978425</c:v>
                </c:pt>
                <c:pt idx="3">
                  <c:v>21.064638707635787</c:v>
                </c:pt>
                <c:pt idx="4">
                  <c:v>24.170117393130994</c:v>
                </c:pt>
                <c:pt idx="5">
                  <c:v>27.239399407472664</c:v>
                </c:pt>
                <c:pt idx="6">
                  <c:v>31.629515289403351</c:v>
                </c:pt>
                <c:pt idx="7">
                  <c:v>33.193189190347255</c:v>
                </c:pt>
                <c:pt idx="8">
                  <c:v>35.067453589649631</c:v>
                </c:pt>
                <c:pt idx="9">
                  <c:v>37.142566847733001</c:v>
                </c:pt>
                <c:pt idx="10">
                  <c:v>40.335611248394869</c:v>
                </c:pt>
                <c:pt idx="11">
                  <c:v>44.020094682923705</c:v>
                </c:pt>
              </c:numCache>
            </c:numRef>
          </c:xVal>
          <c:yVal>
            <c:numRef>
              <c:f>'map &amp; long. profiles'!$D$42:$D$53</c:f>
              <c:numCache>
                <c:formatCode>0.00</c:formatCode>
                <c:ptCount val="12"/>
                <c:pt idx="0">
                  <c:v>2.1496079999999997</c:v>
                </c:pt>
                <c:pt idx="1">
                  <c:v>1.949964</c:v>
                </c:pt>
                <c:pt idx="2">
                  <c:v>1.8661439999999998</c:v>
                </c:pt>
                <c:pt idx="3">
                  <c:v>1.832616</c:v>
                </c:pt>
                <c:pt idx="4">
                  <c:v>1.8265199999999999</c:v>
                </c:pt>
                <c:pt idx="5">
                  <c:v>1.789944</c:v>
                </c:pt>
                <c:pt idx="6">
                  <c:v>1.7381280000000001</c:v>
                </c:pt>
                <c:pt idx="7">
                  <c:v>1.7320319999999998</c:v>
                </c:pt>
                <c:pt idx="8">
                  <c:v>1.698504</c:v>
                </c:pt>
                <c:pt idx="9">
                  <c:v>1.6924079999999999</c:v>
                </c:pt>
                <c:pt idx="10">
                  <c:v>1.6405920000000001</c:v>
                </c:pt>
                <c:pt idx="11">
                  <c:v>1.610112</c:v>
                </c:pt>
              </c:numCache>
            </c:numRef>
          </c:yVal>
          <c:smooth val="0"/>
        </c:ser>
        <c:ser>
          <c:idx val="3"/>
          <c:order val="2"/>
          <c:tx>
            <c:v>Stream cntr. water surf.</c:v>
          </c:tx>
          <c:spPr>
            <a:ln>
              <a:noFill/>
            </a:ln>
          </c:spPr>
          <c:marker>
            <c:symbol val="circle"/>
            <c:size val="5"/>
            <c:spPr>
              <a:solidFill>
                <a:srgbClr val="99CCFF"/>
              </a:solidFill>
              <a:ln>
                <a:solidFill>
                  <a:srgbClr val="0000FF"/>
                </a:solidFill>
              </a:ln>
            </c:spPr>
          </c:marker>
          <c:dPt>
            <c:idx val="1"/>
            <c:bubble3D val="0"/>
            <c:spPr>
              <a:ln w="15875">
                <a:noFill/>
                <a:prstDash val="lgDashDotDot"/>
              </a:ln>
            </c:spPr>
          </c:dPt>
          <c:xVal>
            <c:numRef>
              <c:f>'map &amp; long. profiles'!$K$87:$K$88</c:f>
              <c:numCache>
                <c:formatCode>0.00</c:formatCode>
                <c:ptCount val="2"/>
                <c:pt idx="0">
                  <c:v>6.7072233115148094E-2</c:v>
                </c:pt>
                <c:pt idx="1">
                  <c:v>46.312414519448268</c:v>
                </c:pt>
              </c:numCache>
            </c:numRef>
          </c:xVal>
          <c:yVal>
            <c:numRef>
              <c:f>'map &amp; long. profiles'!$D$87:$D$88</c:f>
              <c:numCache>
                <c:formatCode>0.00</c:formatCode>
                <c:ptCount val="2"/>
                <c:pt idx="0">
                  <c:v>2.1861839999999999</c:v>
                </c:pt>
                <c:pt idx="1">
                  <c:v>1.573536</c:v>
                </c:pt>
              </c:numCache>
            </c:numRef>
          </c:yVal>
          <c:smooth val="0"/>
        </c:ser>
        <c:dLbls>
          <c:showLegendKey val="0"/>
          <c:showVal val="0"/>
          <c:showCatName val="0"/>
          <c:showSerName val="0"/>
          <c:showPercent val="0"/>
          <c:showBubbleSize val="0"/>
        </c:dLbls>
        <c:axId val="96398720"/>
        <c:axId val="96400896"/>
      </c:scatterChart>
      <c:valAx>
        <c:axId val="96398720"/>
        <c:scaling>
          <c:orientation val="minMax"/>
          <c:max val="50"/>
        </c:scaling>
        <c:delete val="0"/>
        <c:axPos val="b"/>
        <c:title>
          <c:tx>
            <c:rich>
              <a:bodyPr/>
              <a:lstStyle/>
              <a:p>
                <a:pPr>
                  <a:defRPr sz="1200" b="0" i="0" u="none" strike="noStrike" baseline="30000">
                    <a:solidFill>
                      <a:srgbClr val="000000"/>
                    </a:solidFill>
                    <a:latin typeface="Arial"/>
                    <a:ea typeface="Arial"/>
                    <a:cs typeface="Arial"/>
                  </a:defRPr>
                </a:pPr>
                <a:r>
                  <a:rPr lang="en-US" sz="1200" u="none"/>
                  <a:t>Distance downstream from uppermost survey point (m)</a:t>
                </a:r>
              </a:p>
            </c:rich>
          </c:tx>
          <c:layout>
            <c:manualLayout>
              <c:xMode val="edge"/>
              <c:yMode val="edge"/>
              <c:x val="0.15148931043620137"/>
              <c:y val="0.90513582565948736"/>
            </c:manualLayout>
          </c:layout>
          <c:overlay val="0"/>
          <c:spPr>
            <a:noFill/>
            <a:ln w="25400">
              <a:noFill/>
            </a:ln>
          </c:spPr>
        </c:title>
        <c:numFmt formatCode="General" sourceLinked="0"/>
        <c:majorTickMark val="cross"/>
        <c:minorTickMark val="out"/>
        <c:tickLblPos val="nextTo"/>
        <c:spPr>
          <a:solidFill>
            <a:srgbClr val="FFFFFF"/>
          </a:solidFill>
          <a:ln w="3175">
            <a:solidFill>
              <a:srgbClr val="000000"/>
            </a:solidFill>
            <a:prstDash val="solid"/>
          </a:ln>
        </c:spPr>
        <c:txPr>
          <a:bodyPr rot="0" vert="horz"/>
          <a:lstStyle/>
          <a:p>
            <a:pPr>
              <a:defRPr sz="900" b="0" i="0" u="none" strike="noStrike" baseline="30000">
                <a:solidFill>
                  <a:srgbClr val="000000"/>
                </a:solidFill>
                <a:latin typeface="Arial"/>
                <a:ea typeface="Arial"/>
                <a:cs typeface="Arial"/>
              </a:defRPr>
            </a:pPr>
            <a:endParaRPr lang="en-US"/>
          </a:p>
        </c:txPr>
        <c:crossAx val="96400896"/>
        <c:crosses val="autoZero"/>
        <c:crossBetween val="midCat"/>
        <c:majorUnit val="10"/>
        <c:minorUnit val="2"/>
      </c:valAx>
      <c:valAx>
        <c:axId val="96400896"/>
        <c:scaling>
          <c:orientation val="minMax"/>
          <c:min val="1"/>
        </c:scaling>
        <c:delete val="0"/>
        <c:axPos val="l"/>
        <c:majorGridlines>
          <c:spPr>
            <a:ln w="3175">
              <a:solidFill>
                <a:schemeClr val="bg1">
                  <a:lumMod val="75000"/>
                </a:schemeClr>
              </a:solidFill>
              <a:prstDash val="sysDash"/>
            </a:ln>
          </c:spPr>
        </c:majorGridlines>
        <c:title>
          <c:tx>
            <c:rich>
              <a:bodyPr rot="-5400000" vert="horz"/>
              <a:lstStyle/>
              <a:p>
                <a:pPr algn="ctr">
                  <a:defRPr sz="1200" b="0" i="0" u="none" strike="noStrike" baseline="30000">
                    <a:solidFill>
                      <a:srgbClr val="000000"/>
                    </a:solidFill>
                    <a:latin typeface="Arial"/>
                    <a:ea typeface="Arial"/>
                    <a:cs typeface="Arial"/>
                  </a:defRPr>
                </a:pPr>
                <a:r>
                  <a:rPr lang="en-US" sz="1200" u="none"/>
                  <a:t>Elevation above arbitrary datum (m)</a:t>
                </a:r>
              </a:p>
            </c:rich>
          </c:tx>
          <c:layout>
            <c:manualLayout>
              <c:xMode val="edge"/>
              <c:yMode val="edge"/>
              <c:x val="9.4186445901433859E-3"/>
              <c:y val="0.11824948295815438"/>
            </c:manualLayout>
          </c:layout>
          <c:overlay val="0"/>
          <c:spPr>
            <a:noFill/>
            <a:ln w="25400">
              <a:noFill/>
            </a:ln>
          </c:spPr>
        </c:title>
        <c:numFmt formatCode="0.0" sourceLinked="0"/>
        <c:majorTickMark val="cross"/>
        <c:minorTickMark val="out"/>
        <c:tickLblPos val="nextTo"/>
        <c:spPr>
          <a:solidFill>
            <a:srgbClr val="FFFFFF"/>
          </a:solidFill>
          <a:ln w="3175">
            <a:solidFill>
              <a:srgbClr val="000000"/>
            </a:solidFill>
            <a:prstDash val="solid"/>
          </a:ln>
        </c:spPr>
        <c:txPr>
          <a:bodyPr rot="0" vert="horz"/>
          <a:lstStyle/>
          <a:p>
            <a:pPr>
              <a:defRPr sz="900" b="0" i="0" u="none" strike="noStrike" baseline="30000">
                <a:solidFill>
                  <a:srgbClr val="000000"/>
                </a:solidFill>
                <a:latin typeface="Arial"/>
                <a:ea typeface="Arial"/>
                <a:cs typeface="Arial"/>
              </a:defRPr>
            </a:pPr>
            <a:endParaRPr lang="en-US"/>
          </a:p>
        </c:txPr>
        <c:crossAx val="96398720"/>
        <c:crossesAt val="0"/>
        <c:crossBetween val="midCat"/>
        <c:minorUnit val="0.1"/>
      </c:valAx>
      <c:spPr>
        <a:noFill/>
        <a:ln w="3175">
          <a:solidFill>
            <a:srgbClr val="000000"/>
          </a:solidFill>
          <a:prstDash val="solid"/>
        </a:ln>
      </c:spPr>
    </c:plotArea>
    <c:legend>
      <c:legendPos val="r"/>
      <c:legendEntry>
        <c:idx val="3"/>
        <c:delete val="1"/>
      </c:legendEntry>
      <c:legendEntry>
        <c:idx val="4"/>
        <c:delete val="1"/>
      </c:legendEntry>
      <c:layout>
        <c:manualLayout>
          <c:xMode val="edge"/>
          <c:yMode val="edge"/>
          <c:x val="0.16438377835534079"/>
          <c:y val="0.59205947894094058"/>
          <c:w val="0.34773627308380217"/>
          <c:h val="0.20300697913356811"/>
        </c:manualLayout>
      </c:layout>
      <c:overlay val="1"/>
      <c:txPr>
        <a:bodyPr/>
        <a:lstStyle/>
        <a:p>
          <a:pPr>
            <a:defRPr sz="600"/>
          </a:pPr>
          <a:endParaRPr lang="en-US"/>
        </a:p>
      </c:txPr>
    </c:legend>
    <c:plotVisOnly val="0"/>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1" l="0.75" r="0.75" t="1" header="0.5" footer="0.5"/>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4733401380383"/>
          <c:y val="4.2162305581855221E-2"/>
          <c:w val="0.84264824535821914"/>
          <c:h val="0.79779861758910076"/>
        </c:manualLayout>
      </c:layout>
      <c:scatterChart>
        <c:scatterStyle val="lineMarker"/>
        <c:varyColors val="0"/>
        <c:ser>
          <c:idx val="0"/>
          <c:order val="0"/>
          <c:tx>
            <c:v>LB</c:v>
          </c:tx>
          <c:spPr>
            <a:ln w="9525">
              <a:solidFill>
                <a:srgbClr val="0070C0"/>
              </a:solidFill>
            </a:ln>
          </c:spPr>
          <c:marker>
            <c:symbol val="triangle"/>
            <c:size val="4"/>
            <c:spPr>
              <a:solidFill>
                <a:srgbClr val="99CCFF"/>
              </a:solidFill>
              <a:ln>
                <a:solidFill>
                  <a:srgbClr val="0070C0"/>
                </a:solidFill>
                <a:prstDash val="solid"/>
              </a:ln>
            </c:spPr>
          </c:marker>
          <c:trendline>
            <c:spPr>
              <a:ln>
                <a:solidFill>
                  <a:srgbClr val="0070C0"/>
                </a:solidFill>
                <a:prstDash val="lgDash"/>
              </a:ln>
            </c:spPr>
            <c:trendlineType val="linear"/>
            <c:dispRSqr val="1"/>
            <c:dispEq val="1"/>
            <c:trendlineLbl>
              <c:layout>
                <c:manualLayout>
                  <c:x val="9.75578399922232E-2"/>
                  <c:y val="-0.13549511202581974"/>
                </c:manualLayout>
              </c:layout>
              <c:tx>
                <c:rich>
                  <a:bodyPr/>
                  <a:lstStyle/>
                  <a:p>
                    <a:pPr>
                      <a:defRPr sz="700">
                        <a:solidFill>
                          <a:srgbClr val="0070C0"/>
                        </a:solidFill>
                      </a:defRPr>
                    </a:pPr>
                    <a:r>
                      <a:rPr lang="en-US" sz="700" i="1" baseline="0">
                        <a:solidFill>
                          <a:srgbClr val="0070C0"/>
                        </a:solidFill>
                      </a:rPr>
                      <a:t>S</a:t>
                    </a:r>
                    <a:r>
                      <a:rPr lang="en-US" sz="700" baseline="0">
                        <a:solidFill>
                          <a:srgbClr val="0070C0"/>
                        </a:solidFill>
                      </a:rPr>
                      <a:t> = 0.017 m/m</a:t>
                    </a:r>
                    <a:endParaRPr lang="en-US" sz="700">
                      <a:solidFill>
                        <a:srgbClr val="0070C0"/>
                      </a:solidFill>
                    </a:endParaRPr>
                  </a:p>
                </c:rich>
              </c:tx>
              <c:numFmt formatCode="General" sourceLinked="0"/>
            </c:trendlineLbl>
          </c:trendline>
          <c:xVal>
            <c:numRef>
              <c:f>'map &amp; long. profiles'!$K$128:$K$146</c:f>
              <c:numCache>
                <c:formatCode>0.00</c:formatCode>
                <c:ptCount val="19"/>
              </c:numCache>
            </c:numRef>
          </c:xVal>
          <c:yVal>
            <c:numRef>
              <c:f>'map &amp; long. profiles'!$D$128:$D$146</c:f>
              <c:numCache>
                <c:formatCode>0.00</c:formatCode>
                <c:ptCount val="19"/>
              </c:numCache>
            </c:numRef>
          </c:yVal>
          <c:smooth val="0"/>
        </c:ser>
        <c:ser>
          <c:idx val="1"/>
          <c:order val="1"/>
          <c:tx>
            <c:v>RB</c:v>
          </c:tx>
          <c:spPr>
            <a:ln w="9525">
              <a:solidFill>
                <a:srgbClr val="00B050"/>
              </a:solidFill>
            </a:ln>
          </c:spPr>
          <c:marker>
            <c:symbol val="diamond"/>
            <c:size val="4"/>
            <c:spPr>
              <a:solidFill>
                <a:srgbClr val="92D050"/>
              </a:solidFill>
              <a:ln>
                <a:solidFill>
                  <a:srgbClr val="00B050"/>
                </a:solidFill>
                <a:prstDash val="solid"/>
              </a:ln>
            </c:spPr>
          </c:marker>
          <c:trendline>
            <c:spPr>
              <a:ln>
                <a:solidFill>
                  <a:srgbClr val="00B050"/>
                </a:solidFill>
                <a:prstDash val="lgDash"/>
              </a:ln>
            </c:spPr>
            <c:trendlineType val="linear"/>
            <c:dispRSqr val="1"/>
            <c:dispEq val="1"/>
            <c:trendlineLbl>
              <c:layout>
                <c:manualLayout>
                  <c:x val="-0.31787857040070994"/>
                  <c:y val="-0.47364114962959142"/>
                </c:manualLayout>
              </c:layout>
              <c:tx>
                <c:rich>
                  <a:bodyPr/>
                  <a:lstStyle/>
                  <a:p>
                    <a:pPr>
                      <a:defRPr sz="700">
                        <a:solidFill>
                          <a:srgbClr val="00B050"/>
                        </a:solidFill>
                      </a:defRPr>
                    </a:pPr>
                    <a:r>
                      <a:rPr lang="en-US" sz="700" i="1" baseline="0">
                        <a:solidFill>
                          <a:srgbClr val="00B050"/>
                        </a:solidFill>
                      </a:rPr>
                      <a:t>S</a:t>
                    </a:r>
                    <a:r>
                      <a:rPr lang="en-US" sz="700" baseline="0">
                        <a:solidFill>
                          <a:srgbClr val="00B050"/>
                        </a:solidFill>
                      </a:rPr>
                      <a:t> = 0.0187 m/m</a:t>
                    </a:r>
                    <a:endParaRPr lang="en-US" sz="700">
                      <a:solidFill>
                        <a:srgbClr val="00B050"/>
                      </a:solidFill>
                    </a:endParaRPr>
                  </a:p>
                </c:rich>
              </c:tx>
              <c:numFmt formatCode="General" sourceLinked="0"/>
            </c:trendlineLbl>
          </c:trendline>
          <c:xVal>
            <c:numRef>
              <c:f>'map &amp; long. profiles'!$K$149:$K$160</c:f>
              <c:numCache>
                <c:formatCode>0.00</c:formatCode>
                <c:ptCount val="12"/>
              </c:numCache>
            </c:numRef>
          </c:xVal>
          <c:yVal>
            <c:numRef>
              <c:f>'map &amp; long. profiles'!$D$149:$D$160</c:f>
              <c:numCache>
                <c:formatCode>0.00</c:formatCode>
                <c:ptCount val="12"/>
              </c:numCache>
            </c:numRef>
          </c:yVal>
          <c:smooth val="0"/>
        </c:ser>
        <c:ser>
          <c:idx val="2"/>
          <c:order val="2"/>
          <c:tx>
            <c:v>thalweg</c:v>
          </c:tx>
          <c:spPr>
            <a:ln w="9525">
              <a:solidFill>
                <a:schemeClr val="accent6">
                  <a:lumMod val="50000"/>
                </a:schemeClr>
              </a:solidFill>
            </a:ln>
          </c:spPr>
          <c:marker>
            <c:symbol val="circle"/>
            <c:size val="3"/>
            <c:spPr>
              <a:solidFill>
                <a:schemeClr val="accent6">
                  <a:lumMod val="60000"/>
                  <a:lumOff val="40000"/>
                </a:schemeClr>
              </a:solidFill>
              <a:ln>
                <a:solidFill>
                  <a:schemeClr val="accent6">
                    <a:lumMod val="50000"/>
                  </a:schemeClr>
                </a:solidFill>
              </a:ln>
            </c:spPr>
          </c:marker>
          <c:trendline>
            <c:spPr>
              <a:ln>
                <a:solidFill>
                  <a:schemeClr val="accent6">
                    <a:lumMod val="50000"/>
                  </a:schemeClr>
                </a:solidFill>
                <a:prstDash val="lgDash"/>
              </a:ln>
            </c:spPr>
            <c:trendlineType val="linear"/>
            <c:dispRSqr val="1"/>
            <c:dispEq val="1"/>
            <c:trendlineLbl>
              <c:layout>
                <c:manualLayout>
                  <c:x val="0.10780961407601827"/>
                  <c:y val="3.9005808148827967E-2"/>
                </c:manualLayout>
              </c:layout>
              <c:tx>
                <c:rich>
                  <a:bodyPr/>
                  <a:lstStyle/>
                  <a:p>
                    <a:pPr>
                      <a:defRPr sz="700">
                        <a:solidFill>
                          <a:schemeClr val="accent6">
                            <a:lumMod val="50000"/>
                          </a:schemeClr>
                        </a:solidFill>
                      </a:defRPr>
                    </a:pPr>
                    <a:r>
                      <a:rPr lang="en-US" sz="700" i="1" baseline="0">
                        <a:solidFill>
                          <a:schemeClr val="accent6">
                            <a:lumMod val="50000"/>
                          </a:schemeClr>
                        </a:solidFill>
                      </a:rPr>
                      <a:t>S</a:t>
                    </a:r>
                    <a:r>
                      <a:rPr lang="en-US" sz="700" baseline="0">
                        <a:solidFill>
                          <a:schemeClr val="accent6">
                            <a:lumMod val="50000"/>
                          </a:schemeClr>
                        </a:solidFill>
                      </a:rPr>
                      <a:t> = 0.0165 m/m</a:t>
                    </a:r>
                    <a:endParaRPr lang="en-US" sz="700">
                      <a:solidFill>
                        <a:schemeClr val="accent6">
                          <a:lumMod val="50000"/>
                        </a:schemeClr>
                      </a:solidFill>
                    </a:endParaRPr>
                  </a:p>
                </c:rich>
              </c:tx>
              <c:numFmt formatCode="General" sourceLinked="0"/>
            </c:trendlineLbl>
          </c:trendline>
          <c:xVal>
            <c:numRef>
              <c:f>'map &amp; long. profiles'!$K$163:$K$178</c:f>
              <c:numCache>
                <c:formatCode>0.00</c:formatCode>
                <c:ptCount val="16"/>
              </c:numCache>
            </c:numRef>
          </c:xVal>
          <c:yVal>
            <c:numRef>
              <c:f>'map &amp; long. profiles'!$D$163:$D$178</c:f>
              <c:numCache>
                <c:formatCode>0.00</c:formatCode>
                <c:ptCount val="16"/>
              </c:numCache>
            </c:numRef>
          </c:yVal>
          <c:smooth val="0"/>
        </c:ser>
        <c:dLbls>
          <c:showLegendKey val="0"/>
          <c:showVal val="0"/>
          <c:showCatName val="0"/>
          <c:showSerName val="0"/>
          <c:showPercent val="0"/>
          <c:showBubbleSize val="0"/>
        </c:dLbls>
        <c:axId val="96536832"/>
        <c:axId val="96556160"/>
      </c:scatterChart>
      <c:valAx>
        <c:axId val="96536832"/>
        <c:scaling>
          <c:orientation val="minMax"/>
          <c:max val="80"/>
        </c:scaling>
        <c:delete val="0"/>
        <c:axPos val="b"/>
        <c:title>
          <c:tx>
            <c:rich>
              <a:bodyPr/>
              <a:lstStyle/>
              <a:p>
                <a:pPr>
                  <a:defRPr sz="1100" b="0" i="0" u="none" strike="noStrike" baseline="30000">
                    <a:solidFill>
                      <a:srgbClr val="000000"/>
                    </a:solidFill>
                    <a:latin typeface="Arial"/>
                    <a:ea typeface="Arial"/>
                    <a:cs typeface="Arial"/>
                  </a:defRPr>
                </a:pPr>
                <a:r>
                  <a:rPr lang="en-US" sz="1100" u="none"/>
                  <a:t>Distance (m)</a:t>
                </a:r>
              </a:p>
            </c:rich>
          </c:tx>
          <c:layout>
            <c:manualLayout>
              <c:xMode val="edge"/>
              <c:yMode val="edge"/>
              <c:x val="0.44404970783049935"/>
              <c:y val="0.9051359136196937"/>
            </c:manualLayout>
          </c:layout>
          <c:overlay val="0"/>
          <c:spPr>
            <a:noFill/>
            <a:ln w="25400">
              <a:noFill/>
            </a:ln>
          </c:spPr>
        </c:title>
        <c:numFmt formatCode="General" sourceLinked="0"/>
        <c:majorTickMark val="cross"/>
        <c:minorTickMark val="out"/>
        <c:tickLblPos val="nextTo"/>
        <c:spPr>
          <a:solidFill>
            <a:srgbClr val="FFFFFF"/>
          </a:solidFill>
          <a:ln w="3175">
            <a:solidFill>
              <a:srgbClr val="000000"/>
            </a:solidFill>
            <a:prstDash val="solid"/>
          </a:ln>
        </c:spPr>
        <c:txPr>
          <a:bodyPr rot="0" vert="horz"/>
          <a:lstStyle/>
          <a:p>
            <a:pPr>
              <a:defRPr sz="900" b="0" i="0" u="none" strike="noStrike" baseline="30000">
                <a:solidFill>
                  <a:srgbClr val="000000"/>
                </a:solidFill>
                <a:latin typeface="Arial"/>
                <a:ea typeface="Arial"/>
                <a:cs typeface="Arial"/>
              </a:defRPr>
            </a:pPr>
            <a:endParaRPr lang="en-US"/>
          </a:p>
        </c:txPr>
        <c:crossAx val="96556160"/>
        <c:crossesAt val="0.5"/>
        <c:crossBetween val="midCat"/>
        <c:majorUnit val="10"/>
        <c:minorUnit val="2"/>
      </c:valAx>
      <c:valAx>
        <c:axId val="96556160"/>
        <c:scaling>
          <c:orientation val="minMax"/>
          <c:max val="2.5"/>
          <c:min val="0.5"/>
        </c:scaling>
        <c:delete val="0"/>
        <c:axPos val="l"/>
        <c:majorGridlines>
          <c:spPr>
            <a:ln w="3175">
              <a:solidFill>
                <a:schemeClr val="bg1">
                  <a:lumMod val="75000"/>
                </a:schemeClr>
              </a:solidFill>
              <a:prstDash val="sysDash"/>
            </a:ln>
          </c:spPr>
        </c:majorGridlines>
        <c:title>
          <c:tx>
            <c:rich>
              <a:bodyPr rot="-5400000" vert="horz"/>
              <a:lstStyle/>
              <a:p>
                <a:pPr algn="ctr">
                  <a:defRPr sz="1100" b="0" i="0" u="none" strike="noStrike" baseline="30000">
                    <a:solidFill>
                      <a:srgbClr val="000000"/>
                    </a:solidFill>
                    <a:latin typeface="Arial"/>
                    <a:ea typeface="Arial"/>
                    <a:cs typeface="Arial"/>
                  </a:defRPr>
                </a:pPr>
                <a:r>
                  <a:rPr lang="en-US" sz="1100" u="none"/>
                  <a:t>Elevation above arbitrary datum (m)</a:t>
                </a:r>
              </a:p>
            </c:rich>
          </c:tx>
          <c:layout>
            <c:manualLayout>
              <c:xMode val="edge"/>
              <c:yMode val="edge"/>
              <c:x val="9.4186445901433859E-3"/>
              <c:y val="0.11824948295815438"/>
            </c:manualLayout>
          </c:layout>
          <c:overlay val="0"/>
          <c:spPr>
            <a:noFill/>
            <a:ln w="25400">
              <a:noFill/>
            </a:ln>
          </c:spPr>
        </c:title>
        <c:numFmt formatCode="0.0" sourceLinked="0"/>
        <c:majorTickMark val="cross"/>
        <c:minorTickMark val="out"/>
        <c:tickLblPos val="nextTo"/>
        <c:spPr>
          <a:solidFill>
            <a:srgbClr val="FFFFFF"/>
          </a:solidFill>
          <a:ln w="3175">
            <a:solidFill>
              <a:srgbClr val="000000"/>
            </a:solidFill>
            <a:prstDash val="solid"/>
          </a:ln>
        </c:spPr>
        <c:txPr>
          <a:bodyPr rot="0" vert="horz"/>
          <a:lstStyle/>
          <a:p>
            <a:pPr>
              <a:defRPr sz="900" b="0" i="0" u="none" strike="noStrike" baseline="30000">
                <a:solidFill>
                  <a:srgbClr val="000000"/>
                </a:solidFill>
                <a:latin typeface="Arial"/>
                <a:ea typeface="Arial"/>
                <a:cs typeface="Arial"/>
              </a:defRPr>
            </a:pPr>
            <a:endParaRPr lang="en-US"/>
          </a:p>
        </c:txPr>
        <c:crossAx val="96536832"/>
        <c:crossesAt val="0"/>
        <c:crossBetween val="midCat"/>
        <c:minorUnit val="0.1"/>
      </c:valAx>
      <c:spPr>
        <a:noFill/>
        <a:ln w="3175">
          <a:solidFill>
            <a:srgbClr val="000000"/>
          </a:solidFill>
          <a:prstDash val="solid"/>
        </a:ln>
      </c:spPr>
    </c:plotArea>
    <c:legend>
      <c:legendPos val="r"/>
      <c:legendEntry>
        <c:idx val="3"/>
        <c:delete val="1"/>
      </c:legendEntry>
      <c:legendEntry>
        <c:idx val="4"/>
        <c:delete val="1"/>
      </c:legendEntry>
      <c:legendEntry>
        <c:idx val="5"/>
        <c:delete val="1"/>
      </c:legendEntry>
      <c:layout>
        <c:manualLayout>
          <c:xMode val="edge"/>
          <c:yMode val="edge"/>
          <c:x val="0.12346019247594051"/>
          <c:y val="0.65872488471606838"/>
          <c:w val="0.19403251676873723"/>
          <c:h val="0.16659757964228514"/>
        </c:manualLayout>
      </c:layout>
      <c:overlay val="1"/>
      <c:spPr>
        <a:solidFill>
          <a:schemeClr val="bg1"/>
        </a:solidFill>
      </c:spPr>
      <c:txPr>
        <a:bodyPr/>
        <a:lstStyle/>
        <a:p>
          <a:pPr>
            <a:defRPr sz="600"/>
          </a:pPr>
          <a:endParaRPr lang="en-US"/>
        </a:p>
      </c:txPr>
    </c:legend>
    <c:plotVisOnly val="0"/>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1" l="0.75" r="0.75" t="1" header="0.5" footer="0.5"/>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4733401380383"/>
          <c:y val="3.7041178733416232E-2"/>
          <c:w val="0.84264824535821914"/>
          <c:h val="0.79779861758910076"/>
        </c:manualLayout>
      </c:layout>
      <c:scatterChart>
        <c:scatterStyle val="lineMarker"/>
        <c:varyColors val="0"/>
        <c:ser>
          <c:idx val="2"/>
          <c:order val="0"/>
          <c:tx>
            <c:v>thalweg</c:v>
          </c:tx>
          <c:spPr>
            <a:ln w="9525">
              <a:solidFill>
                <a:schemeClr val="accent6">
                  <a:lumMod val="50000"/>
                </a:schemeClr>
              </a:solidFill>
            </a:ln>
          </c:spPr>
          <c:marker>
            <c:symbol val="circle"/>
            <c:size val="3"/>
            <c:spPr>
              <a:solidFill>
                <a:schemeClr val="accent6">
                  <a:lumMod val="60000"/>
                  <a:lumOff val="40000"/>
                </a:schemeClr>
              </a:solidFill>
              <a:ln>
                <a:solidFill>
                  <a:schemeClr val="accent6">
                    <a:lumMod val="50000"/>
                  </a:schemeClr>
                </a:solidFill>
              </a:ln>
            </c:spPr>
          </c:marker>
          <c:trendline>
            <c:spPr>
              <a:ln>
                <a:solidFill>
                  <a:schemeClr val="accent6">
                    <a:lumMod val="50000"/>
                  </a:schemeClr>
                </a:solidFill>
                <a:prstDash val="lgDash"/>
              </a:ln>
            </c:spPr>
            <c:trendlineType val="linear"/>
            <c:dispRSqr val="1"/>
            <c:dispEq val="1"/>
            <c:trendlineLbl>
              <c:layout>
                <c:manualLayout>
                  <c:x val="0.10780961407601827"/>
                  <c:y val="3.9005808148827967E-2"/>
                </c:manualLayout>
              </c:layout>
              <c:tx>
                <c:rich>
                  <a:bodyPr/>
                  <a:lstStyle/>
                  <a:p>
                    <a:pPr>
                      <a:defRPr sz="700">
                        <a:solidFill>
                          <a:schemeClr val="accent6">
                            <a:lumMod val="50000"/>
                          </a:schemeClr>
                        </a:solidFill>
                      </a:defRPr>
                    </a:pPr>
                    <a:r>
                      <a:rPr lang="en-US" sz="700" i="1" baseline="0">
                        <a:solidFill>
                          <a:schemeClr val="accent6">
                            <a:lumMod val="50000"/>
                          </a:schemeClr>
                        </a:solidFill>
                      </a:rPr>
                      <a:t>S</a:t>
                    </a:r>
                    <a:r>
                      <a:rPr lang="en-US" sz="700" baseline="0">
                        <a:solidFill>
                          <a:schemeClr val="accent6">
                            <a:lumMod val="50000"/>
                          </a:schemeClr>
                        </a:solidFill>
                      </a:rPr>
                      <a:t> = 0.0165 m/m</a:t>
                    </a:r>
                    <a:endParaRPr lang="en-US" sz="700">
                      <a:solidFill>
                        <a:schemeClr val="accent6">
                          <a:lumMod val="50000"/>
                        </a:schemeClr>
                      </a:solidFill>
                    </a:endParaRPr>
                  </a:p>
                </c:rich>
              </c:tx>
              <c:numFmt formatCode="General" sourceLinked="0"/>
            </c:trendlineLbl>
          </c:trendline>
          <c:xVal>
            <c:numRef>
              <c:f>'map &amp; long. profiles'!$K$163:$K$178</c:f>
              <c:numCache>
                <c:formatCode>0.00</c:formatCode>
                <c:ptCount val="16"/>
              </c:numCache>
            </c:numRef>
          </c:xVal>
          <c:yVal>
            <c:numRef>
              <c:f>'map &amp; long. profiles'!$D$163:$D$178</c:f>
              <c:numCache>
                <c:formatCode>0.00</c:formatCode>
                <c:ptCount val="16"/>
              </c:numCache>
            </c:numRef>
          </c:yVal>
          <c:smooth val="0"/>
        </c:ser>
        <c:ser>
          <c:idx val="3"/>
          <c:order val="1"/>
          <c:tx>
            <c:v>water surf.</c:v>
          </c:tx>
          <c:spPr>
            <a:ln w="15875">
              <a:solidFill>
                <a:srgbClr val="0000FF"/>
              </a:solidFill>
            </a:ln>
          </c:spPr>
          <c:marker>
            <c:symbol val="circle"/>
            <c:size val="3"/>
            <c:spPr>
              <a:solidFill>
                <a:srgbClr val="00FFFF"/>
              </a:solidFill>
              <a:ln>
                <a:solidFill>
                  <a:srgbClr val="0000FF"/>
                </a:solidFill>
              </a:ln>
            </c:spPr>
          </c:marker>
          <c:trendline>
            <c:spPr>
              <a:ln w="15875">
                <a:solidFill>
                  <a:srgbClr val="00B0F0"/>
                </a:solidFill>
                <a:prstDash val="sysDash"/>
              </a:ln>
            </c:spPr>
            <c:trendlineType val="linear"/>
            <c:dispRSqr val="1"/>
            <c:dispEq val="1"/>
            <c:trendlineLbl>
              <c:layout>
                <c:manualLayout>
                  <c:x val="-3.4165694565957035E-2"/>
                  <c:y val="-0.18443090302923751"/>
                </c:manualLayout>
              </c:layout>
              <c:tx>
                <c:rich>
                  <a:bodyPr/>
                  <a:lstStyle/>
                  <a:p>
                    <a:pPr>
                      <a:defRPr sz="700">
                        <a:solidFill>
                          <a:srgbClr val="00B0F0"/>
                        </a:solidFill>
                      </a:defRPr>
                    </a:pPr>
                    <a:r>
                      <a:rPr lang="en-US" sz="700" i="1" baseline="0">
                        <a:solidFill>
                          <a:srgbClr val="00B0F0"/>
                        </a:solidFill>
                      </a:rPr>
                      <a:t>S</a:t>
                    </a:r>
                    <a:r>
                      <a:rPr lang="en-US" sz="700" baseline="0">
                        <a:solidFill>
                          <a:srgbClr val="00B0F0"/>
                        </a:solidFill>
                      </a:rPr>
                      <a:t> = 0.0177 m/m</a:t>
                    </a:r>
                    <a:endParaRPr lang="en-US" sz="700">
                      <a:solidFill>
                        <a:srgbClr val="00B0F0"/>
                      </a:solidFill>
                    </a:endParaRPr>
                  </a:p>
                </c:rich>
              </c:tx>
              <c:numFmt formatCode="General" sourceLinked="0"/>
            </c:trendlineLbl>
          </c:trendline>
          <c:xVal>
            <c:numRef>
              <c:f>'map &amp; long. profiles'!$K$163:$K$178</c:f>
              <c:numCache>
                <c:formatCode>0.00</c:formatCode>
                <c:ptCount val="16"/>
              </c:numCache>
            </c:numRef>
          </c:xVal>
          <c:yVal>
            <c:numRef>
              <c:f>'map &amp; long. profiles'!$N$163:$N$178</c:f>
              <c:numCache>
                <c:formatCode>0.00</c:formatCode>
                <c:ptCount val="16"/>
              </c:numCache>
            </c:numRef>
          </c:yVal>
          <c:smooth val="0"/>
        </c:ser>
        <c:dLbls>
          <c:showLegendKey val="0"/>
          <c:showVal val="0"/>
          <c:showCatName val="0"/>
          <c:showSerName val="0"/>
          <c:showPercent val="0"/>
          <c:showBubbleSize val="0"/>
        </c:dLbls>
        <c:axId val="97385472"/>
        <c:axId val="97473664"/>
      </c:scatterChart>
      <c:valAx>
        <c:axId val="97385472"/>
        <c:scaling>
          <c:orientation val="minMax"/>
          <c:max val="80"/>
        </c:scaling>
        <c:delete val="0"/>
        <c:axPos val="b"/>
        <c:title>
          <c:tx>
            <c:rich>
              <a:bodyPr/>
              <a:lstStyle/>
              <a:p>
                <a:pPr>
                  <a:defRPr sz="1100" b="0" i="0" u="none" strike="noStrike" baseline="30000">
                    <a:solidFill>
                      <a:srgbClr val="000000"/>
                    </a:solidFill>
                    <a:latin typeface="Arial"/>
                    <a:ea typeface="Arial"/>
                    <a:cs typeface="Arial"/>
                  </a:defRPr>
                </a:pPr>
                <a:r>
                  <a:rPr lang="en-US" sz="1100" u="none"/>
                  <a:t>Distance (m)</a:t>
                </a:r>
              </a:p>
            </c:rich>
          </c:tx>
          <c:layout>
            <c:manualLayout>
              <c:xMode val="edge"/>
              <c:yMode val="edge"/>
              <c:x val="0.44404970783049935"/>
              <c:y val="0.9051359136196937"/>
            </c:manualLayout>
          </c:layout>
          <c:overlay val="0"/>
          <c:spPr>
            <a:noFill/>
            <a:ln w="25400">
              <a:noFill/>
            </a:ln>
          </c:spPr>
        </c:title>
        <c:numFmt formatCode="General" sourceLinked="0"/>
        <c:majorTickMark val="cross"/>
        <c:minorTickMark val="out"/>
        <c:tickLblPos val="nextTo"/>
        <c:spPr>
          <a:solidFill>
            <a:srgbClr val="FFFFFF"/>
          </a:solidFill>
          <a:ln w="3175">
            <a:solidFill>
              <a:srgbClr val="000000"/>
            </a:solidFill>
            <a:prstDash val="solid"/>
          </a:ln>
        </c:spPr>
        <c:txPr>
          <a:bodyPr rot="0" vert="horz"/>
          <a:lstStyle/>
          <a:p>
            <a:pPr>
              <a:defRPr sz="900" b="0" i="0" u="none" strike="noStrike" baseline="30000">
                <a:solidFill>
                  <a:srgbClr val="000000"/>
                </a:solidFill>
                <a:latin typeface="Arial"/>
                <a:ea typeface="Arial"/>
                <a:cs typeface="Arial"/>
              </a:defRPr>
            </a:pPr>
            <a:endParaRPr lang="en-US"/>
          </a:p>
        </c:txPr>
        <c:crossAx val="97473664"/>
        <c:crossesAt val="0.5"/>
        <c:crossBetween val="midCat"/>
        <c:majorUnit val="10"/>
        <c:minorUnit val="2"/>
      </c:valAx>
      <c:valAx>
        <c:axId val="97473664"/>
        <c:scaling>
          <c:orientation val="minMax"/>
          <c:max val="2.5"/>
          <c:min val="0.5"/>
        </c:scaling>
        <c:delete val="0"/>
        <c:axPos val="l"/>
        <c:majorGridlines>
          <c:spPr>
            <a:ln w="3175">
              <a:solidFill>
                <a:schemeClr val="bg1">
                  <a:lumMod val="75000"/>
                </a:schemeClr>
              </a:solidFill>
              <a:prstDash val="sysDash"/>
            </a:ln>
          </c:spPr>
        </c:majorGridlines>
        <c:title>
          <c:tx>
            <c:rich>
              <a:bodyPr rot="-5400000" vert="horz"/>
              <a:lstStyle/>
              <a:p>
                <a:pPr algn="ctr">
                  <a:defRPr sz="1100" b="0" i="0" u="none" strike="noStrike" baseline="30000">
                    <a:solidFill>
                      <a:srgbClr val="000000"/>
                    </a:solidFill>
                    <a:latin typeface="Arial"/>
                    <a:ea typeface="Arial"/>
                    <a:cs typeface="Arial"/>
                  </a:defRPr>
                </a:pPr>
                <a:r>
                  <a:rPr lang="en-US" sz="1100" u="none"/>
                  <a:t>Elevation above arbitrary datum (m)</a:t>
                </a:r>
              </a:p>
            </c:rich>
          </c:tx>
          <c:layout>
            <c:manualLayout>
              <c:xMode val="edge"/>
              <c:yMode val="edge"/>
              <c:x val="9.4186445901433859E-3"/>
              <c:y val="0.11824948295815438"/>
            </c:manualLayout>
          </c:layout>
          <c:overlay val="0"/>
          <c:spPr>
            <a:noFill/>
            <a:ln w="25400">
              <a:noFill/>
            </a:ln>
          </c:spPr>
        </c:title>
        <c:numFmt formatCode="0.0" sourceLinked="0"/>
        <c:majorTickMark val="cross"/>
        <c:minorTickMark val="out"/>
        <c:tickLblPos val="nextTo"/>
        <c:spPr>
          <a:solidFill>
            <a:srgbClr val="FFFFFF"/>
          </a:solidFill>
          <a:ln w="3175">
            <a:solidFill>
              <a:srgbClr val="000000"/>
            </a:solidFill>
            <a:prstDash val="solid"/>
          </a:ln>
        </c:spPr>
        <c:txPr>
          <a:bodyPr rot="0" vert="horz"/>
          <a:lstStyle/>
          <a:p>
            <a:pPr>
              <a:defRPr sz="900" b="0" i="0" u="none" strike="noStrike" baseline="30000">
                <a:solidFill>
                  <a:srgbClr val="000000"/>
                </a:solidFill>
                <a:latin typeface="Arial"/>
                <a:ea typeface="Arial"/>
                <a:cs typeface="Arial"/>
              </a:defRPr>
            </a:pPr>
            <a:endParaRPr lang="en-US"/>
          </a:p>
        </c:txPr>
        <c:crossAx val="97385472"/>
        <c:crossesAt val="0"/>
        <c:crossBetween val="midCat"/>
        <c:minorUnit val="0.1"/>
      </c:valAx>
      <c:spPr>
        <a:noFill/>
        <a:ln w="3175">
          <a:solidFill>
            <a:srgbClr val="000000"/>
          </a:solidFill>
          <a:prstDash val="solid"/>
        </a:ln>
      </c:spPr>
    </c:plotArea>
    <c:legend>
      <c:legendPos val="r"/>
      <c:legendEntry>
        <c:idx val="2"/>
        <c:delete val="1"/>
      </c:legendEntry>
      <c:legendEntry>
        <c:idx val="3"/>
        <c:delete val="1"/>
      </c:legendEntry>
      <c:layout>
        <c:manualLayout>
          <c:xMode val="edge"/>
          <c:yMode val="edge"/>
          <c:x val="0.12346019247594051"/>
          <c:y val="0.68433009511428378"/>
          <c:w val="0.19403251676873723"/>
          <c:h val="0.14099236924406966"/>
        </c:manualLayout>
      </c:layout>
      <c:overlay val="1"/>
      <c:spPr>
        <a:solidFill>
          <a:schemeClr val="bg1"/>
        </a:solidFill>
      </c:spPr>
      <c:txPr>
        <a:bodyPr/>
        <a:lstStyle/>
        <a:p>
          <a:pPr>
            <a:defRPr sz="600"/>
          </a:pPr>
          <a:endParaRPr lang="en-US"/>
        </a:p>
      </c:txPr>
    </c:legend>
    <c:plotVisOnly val="0"/>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1" l="0.75" r="0.75" t="1" header="0.5" footer="0.5"/>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33837147713518"/>
          <c:y val="3.7041178733416232E-2"/>
          <c:w val="0.8210433189503713"/>
          <c:h val="0.79779861758910076"/>
        </c:manualLayout>
      </c:layout>
      <c:scatterChart>
        <c:scatterStyle val="lineMarker"/>
        <c:varyColors val="0"/>
        <c:ser>
          <c:idx val="2"/>
          <c:order val="0"/>
          <c:tx>
            <c:v>thalweg</c:v>
          </c:tx>
          <c:spPr>
            <a:ln w="9525">
              <a:solidFill>
                <a:srgbClr val="0000FF"/>
              </a:solidFill>
            </a:ln>
          </c:spPr>
          <c:marker>
            <c:symbol val="square"/>
            <c:size val="3"/>
            <c:spPr>
              <a:solidFill>
                <a:srgbClr val="99CCFF"/>
              </a:solidFill>
              <a:ln>
                <a:solidFill>
                  <a:srgbClr val="0000FF"/>
                </a:solidFill>
              </a:ln>
            </c:spPr>
          </c:marker>
          <c:trendline>
            <c:spPr>
              <a:ln>
                <a:solidFill>
                  <a:srgbClr val="0000FF"/>
                </a:solidFill>
                <a:prstDash val="lgDash"/>
              </a:ln>
            </c:spPr>
            <c:trendlineType val="linear"/>
            <c:dispRSqr val="1"/>
            <c:dispEq val="1"/>
            <c:trendlineLbl>
              <c:layout>
                <c:manualLayout>
                  <c:x val="-0.32902584765215359"/>
                  <c:y val="-0.11735049379749062"/>
                </c:manualLayout>
              </c:layout>
              <c:tx>
                <c:rich>
                  <a:bodyPr/>
                  <a:lstStyle/>
                  <a:p>
                    <a:pPr>
                      <a:defRPr sz="700">
                        <a:solidFill>
                          <a:srgbClr val="0000FF"/>
                        </a:solidFill>
                      </a:defRPr>
                    </a:pPr>
                    <a:r>
                      <a:rPr lang="en-US" sz="700" i="1" baseline="0">
                        <a:solidFill>
                          <a:srgbClr val="0000FF"/>
                        </a:solidFill>
                      </a:rPr>
                      <a:t>S</a:t>
                    </a:r>
                    <a:r>
                      <a:rPr lang="en-US" sz="700" i="1" baseline="-25000">
                        <a:solidFill>
                          <a:srgbClr val="0000FF"/>
                        </a:solidFill>
                      </a:rPr>
                      <a:t>th</a:t>
                    </a:r>
                    <a:r>
                      <a:rPr lang="en-US" sz="700" baseline="0">
                        <a:solidFill>
                          <a:srgbClr val="0000FF"/>
                        </a:solidFill>
                      </a:rPr>
                      <a:t> = 0.0124 m/m</a:t>
                    </a:r>
                    <a:endParaRPr lang="en-US" sz="700">
                      <a:solidFill>
                        <a:srgbClr val="0000FF"/>
                      </a:solidFill>
                    </a:endParaRPr>
                  </a:p>
                </c:rich>
              </c:tx>
              <c:numFmt formatCode="General" sourceLinked="0"/>
            </c:trendlineLbl>
          </c:trendline>
          <c:xVal>
            <c:numRef>
              <c:f>'map &amp; long. profiles'!$K$70:$K$84</c:f>
              <c:numCache>
                <c:formatCode>0.00</c:formatCode>
                <c:ptCount val="15"/>
                <c:pt idx="0">
                  <c:v>0.97962494714268411</c:v>
                </c:pt>
                <c:pt idx="1">
                  <c:v>5.3975261024850969</c:v>
                </c:pt>
                <c:pt idx="2">
                  <c:v>9.0593018248796575</c:v>
                </c:pt>
                <c:pt idx="3">
                  <c:v>10.894358282005305</c:v>
                </c:pt>
                <c:pt idx="4">
                  <c:v>13.347130119790995</c:v>
                </c:pt>
                <c:pt idx="5">
                  <c:v>16.168219419883975</c:v>
                </c:pt>
                <c:pt idx="6">
                  <c:v>18.514223768972876</c:v>
                </c:pt>
                <c:pt idx="7">
                  <c:v>20.613005716815593</c:v>
                </c:pt>
                <c:pt idx="8">
                  <c:v>23.893620386265983</c:v>
                </c:pt>
                <c:pt idx="9">
                  <c:v>27.637879618217731</c:v>
                </c:pt>
                <c:pt idx="10">
                  <c:v>31.656075448142076</c:v>
                </c:pt>
                <c:pt idx="11">
                  <c:v>33.693166023608462</c:v>
                </c:pt>
                <c:pt idx="12">
                  <c:v>37.684600097292687</c:v>
                </c:pt>
                <c:pt idx="13">
                  <c:v>43.408975596192619</c:v>
                </c:pt>
                <c:pt idx="14">
                  <c:v>49.513374606736264</c:v>
                </c:pt>
              </c:numCache>
            </c:numRef>
          </c:xVal>
          <c:yVal>
            <c:numRef>
              <c:f>'map &amp; long. profiles'!$D$70:$D$84</c:f>
              <c:numCache>
                <c:formatCode>0.00</c:formatCode>
                <c:ptCount val="15"/>
                <c:pt idx="0">
                  <c:v>1.8752880000000001</c:v>
                </c:pt>
                <c:pt idx="1">
                  <c:v>1.802136</c:v>
                </c:pt>
                <c:pt idx="2">
                  <c:v>1.7411760000000001</c:v>
                </c:pt>
                <c:pt idx="3">
                  <c:v>1.6162079999999999</c:v>
                </c:pt>
                <c:pt idx="4">
                  <c:v>1.6314479999999998</c:v>
                </c:pt>
                <c:pt idx="5">
                  <c:v>1.5613440000000001</c:v>
                </c:pt>
                <c:pt idx="6">
                  <c:v>1.4485679999999999</c:v>
                </c:pt>
                <c:pt idx="7">
                  <c:v>1.5003839999999999</c:v>
                </c:pt>
                <c:pt idx="8">
                  <c:v>1.4866679999999999</c:v>
                </c:pt>
                <c:pt idx="9">
                  <c:v>1.4516159999999998</c:v>
                </c:pt>
                <c:pt idx="10">
                  <c:v>1.38456</c:v>
                </c:pt>
                <c:pt idx="11">
                  <c:v>1.417232</c:v>
                </c:pt>
                <c:pt idx="12">
                  <c:v>1.3937040000000001</c:v>
                </c:pt>
                <c:pt idx="13">
                  <c:v>1.3022639999999999</c:v>
                </c:pt>
                <c:pt idx="14">
                  <c:v>1.2199679999999999</c:v>
                </c:pt>
              </c:numCache>
            </c:numRef>
          </c:yVal>
          <c:smooth val="0"/>
        </c:ser>
        <c:dLbls>
          <c:showLegendKey val="0"/>
          <c:showVal val="0"/>
          <c:showCatName val="0"/>
          <c:showSerName val="0"/>
          <c:showPercent val="0"/>
          <c:showBubbleSize val="0"/>
        </c:dLbls>
        <c:axId val="98524160"/>
        <c:axId val="98551680"/>
      </c:scatterChart>
      <c:valAx>
        <c:axId val="98524160"/>
        <c:scaling>
          <c:orientation val="minMax"/>
          <c:max val="50"/>
        </c:scaling>
        <c:delete val="0"/>
        <c:axPos val="b"/>
        <c:title>
          <c:tx>
            <c:rich>
              <a:bodyPr/>
              <a:lstStyle/>
              <a:p>
                <a:pPr>
                  <a:defRPr sz="1200" b="0" i="0" u="none" strike="noStrike" baseline="30000">
                    <a:solidFill>
                      <a:srgbClr val="000000"/>
                    </a:solidFill>
                    <a:latin typeface="Arial"/>
                    <a:ea typeface="Arial"/>
                    <a:cs typeface="Arial"/>
                  </a:defRPr>
                </a:pPr>
                <a:r>
                  <a:rPr lang="en-US" sz="1200" u="none"/>
                  <a:t>Distance from uppermost survey point (m)</a:t>
                </a:r>
              </a:p>
            </c:rich>
          </c:tx>
          <c:layout>
            <c:manualLayout>
              <c:xMode val="edge"/>
              <c:yMode val="edge"/>
              <c:x val="0.25828242304283766"/>
              <c:y val="0.91030025431220629"/>
            </c:manualLayout>
          </c:layout>
          <c:overlay val="0"/>
          <c:spPr>
            <a:noFill/>
            <a:ln w="25400">
              <a:noFill/>
            </a:ln>
          </c:spPr>
        </c:title>
        <c:numFmt formatCode="General" sourceLinked="0"/>
        <c:majorTickMark val="cross"/>
        <c:minorTickMark val="out"/>
        <c:tickLblPos val="nextTo"/>
        <c:spPr>
          <a:solidFill>
            <a:srgbClr val="FFFFFF"/>
          </a:solidFill>
          <a:ln w="3175">
            <a:solidFill>
              <a:srgbClr val="000000"/>
            </a:solidFill>
            <a:prstDash val="solid"/>
          </a:ln>
        </c:spPr>
        <c:txPr>
          <a:bodyPr rot="0" vert="horz"/>
          <a:lstStyle/>
          <a:p>
            <a:pPr>
              <a:defRPr sz="900" b="0" i="0" u="none" strike="noStrike" baseline="30000">
                <a:solidFill>
                  <a:srgbClr val="000000"/>
                </a:solidFill>
                <a:latin typeface="Arial"/>
                <a:ea typeface="Arial"/>
                <a:cs typeface="Arial"/>
              </a:defRPr>
            </a:pPr>
            <a:endParaRPr lang="en-US"/>
          </a:p>
        </c:txPr>
        <c:crossAx val="98551680"/>
        <c:crosses val="autoZero"/>
        <c:crossBetween val="midCat"/>
        <c:majorUnit val="10"/>
        <c:minorUnit val="2"/>
      </c:valAx>
      <c:valAx>
        <c:axId val="98551680"/>
        <c:scaling>
          <c:orientation val="minMax"/>
          <c:max val="2.4"/>
          <c:min val="1"/>
        </c:scaling>
        <c:delete val="0"/>
        <c:axPos val="l"/>
        <c:majorGridlines>
          <c:spPr>
            <a:ln w="3175">
              <a:solidFill>
                <a:schemeClr val="bg1">
                  <a:lumMod val="75000"/>
                </a:schemeClr>
              </a:solidFill>
              <a:prstDash val="sysDash"/>
            </a:ln>
          </c:spPr>
        </c:majorGridlines>
        <c:title>
          <c:tx>
            <c:rich>
              <a:bodyPr rot="-5400000" vert="horz"/>
              <a:lstStyle/>
              <a:p>
                <a:pPr algn="ctr">
                  <a:defRPr sz="1200" b="0" i="0" u="none" strike="noStrike" baseline="30000">
                    <a:solidFill>
                      <a:srgbClr val="000000"/>
                    </a:solidFill>
                    <a:latin typeface="Arial"/>
                    <a:ea typeface="Arial"/>
                    <a:cs typeface="Arial"/>
                  </a:defRPr>
                </a:pPr>
                <a:r>
                  <a:rPr lang="en-US" sz="1200" u="none"/>
                  <a:t>Elevation above arbitrary datum (m)</a:t>
                </a:r>
              </a:p>
            </c:rich>
          </c:tx>
          <c:layout>
            <c:manualLayout>
              <c:xMode val="edge"/>
              <c:yMode val="edge"/>
              <c:x val="1.6912124188961878E-3"/>
              <c:y val="0.11308516409114901"/>
            </c:manualLayout>
          </c:layout>
          <c:overlay val="0"/>
          <c:spPr>
            <a:noFill/>
            <a:ln w="25400">
              <a:noFill/>
            </a:ln>
          </c:spPr>
        </c:title>
        <c:numFmt formatCode="0.0" sourceLinked="0"/>
        <c:majorTickMark val="cross"/>
        <c:minorTickMark val="out"/>
        <c:tickLblPos val="nextTo"/>
        <c:spPr>
          <a:solidFill>
            <a:srgbClr val="FFFFFF"/>
          </a:solidFill>
          <a:ln w="3175">
            <a:solidFill>
              <a:srgbClr val="000000"/>
            </a:solidFill>
            <a:prstDash val="solid"/>
          </a:ln>
        </c:spPr>
        <c:txPr>
          <a:bodyPr rot="0" vert="horz"/>
          <a:lstStyle/>
          <a:p>
            <a:pPr>
              <a:defRPr sz="900" b="0" i="0" u="none" strike="noStrike" baseline="30000">
                <a:solidFill>
                  <a:srgbClr val="000000"/>
                </a:solidFill>
                <a:latin typeface="Arial"/>
                <a:ea typeface="Arial"/>
                <a:cs typeface="Arial"/>
              </a:defRPr>
            </a:pPr>
            <a:endParaRPr lang="en-US"/>
          </a:p>
        </c:txPr>
        <c:crossAx val="98524160"/>
        <c:crossesAt val="0"/>
        <c:crossBetween val="midCat"/>
        <c:minorUnit val="0.1"/>
      </c:valAx>
      <c:spPr>
        <a:noFill/>
        <a:ln w="3175">
          <a:solidFill>
            <a:srgbClr val="000000"/>
          </a:solidFill>
          <a:prstDash val="solid"/>
        </a:ln>
      </c:spPr>
    </c:plotArea>
    <c:legend>
      <c:legendPos val="r"/>
      <c:legendEntry>
        <c:idx val="1"/>
        <c:delete val="1"/>
      </c:legendEntry>
      <c:layout>
        <c:manualLayout>
          <c:xMode val="edge"/>
          <c:yMode val="edge"/>
          <c:x val="0.14506519792722281"/>
          <c:y val="0.63311967431785299"/>
          <c:w val="0.34773627308380217"/>
          <c:h val="0.20300697913356811"/>
        </c:manualLayout>
      </c:layout>
      <c:overlay val="1"/>
      <c:txPr>
        <a:bodyPr/>
        <a:lstStyle/>
        <a:p>
          <a:pPr>
            <a:defRPr sz="600"/>
          </a:pPr>
          <a:endParaRPr lang="en-US"/>
        </a:p>
      </c:txPr>
    </c:legend>
    <c:plotVisOnly val="0"/>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1" l="0.75" r="0.75" t="1" header="0.5" footer="0.5"/>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61101125015671"/>
          <c:y val="8.7878852893327475E-2"/>
          <c:w val="0.81797497179431655"/>
          <c:h val="0.74393976377952753"/>
        </c:manualLayout>
      </c:layout>
      <c:scatterChart>
        <c:scatterStyle val="lineMarker"/>
        <c:varyColors val="0"/>
        <c:ser>
          <c:idx val="0"/>
          <c:order val="0"/>
          <c:tx>
            <c:v>Q-cross-sect.</c:v>
          </c:tx>
          <c:spPr>
            <a:ln w="19050">
              <a:solidFill>
                <a:schemeClr val="accent6">
                  <a:lumMod val="50000"/>
                </a:schemeClr>
              </a:solidFill>
              <a:prstDash val="solid"/>
            </a:ln>
          </c:spPr>
          <c:marker>
            <c:symbol val="circle"/>
            <c:size val="3"/>
            <c:spPr>
              <a:solidFill>
                <a:schemeClr val="bg1"/>
              </a:solidFill>
              <a:ln>
                <a:solidFill>
                  <a:schemeClr val="accent6">
                    <a:lumMod val="50000"/>
                  </a:schemeClr>
                </a:solidFill>
              </a:ln>
            </c:spPr>
          </c:marker>
          <c:xVal>
            <c:numRef>
              <c:f>'Q X-S'!$I$21:$I$43</c:f>
              <c:numCache>
                <c:formatCode>0.00</c:formatCode>
                <c:ptCount val="23"/>
                <c:pt idx="0" formatCode="General">
                  <c:v>0</c:v>
                </c:pt>
                <c:pt idx="1">
                  <c:v>0.2</c:v>
                </c:pt>
                <c:pt idx="2">
                  <c:v>0.4</c:v>
                </c:pt>
                <c:pt idx="3">
                  <c:v>0.60000000000000009</c:v>
                </c:pt>
                <c:pt idx="4">
                  <c:v>0.82947089705274912</c:v>
                </c:pt>
                <c:pt idx="5">
                  <c:v>1.3401098630840957</c:v>
                </c:pt>
                <c:pt idx="6">
                  <c:v>2.0762459905229536</c:v>
                </c:pt>
                <c:pt idx="7">
                  <c:v>2.5709274888658156</c:v>
                </c:pt>
                <c:pt idx="8">
                  <c:v>3.2877498610321396</c:v>
                </c:pt>
                <c:pt idx="9">
                  <c:v>4.0045722331984503</c:v>
                </c:pt>
                <c:pt idx="10">
                  <c:v>4.3755303803427372</c:v>
                </c:pt>
                <c:pt idx="11">
                  <c:v>4.7464885274870232</c:v>
                </c:pt>
                <c:pt idx="12">
                  <c:v>5.4073185414040541</c:v>
                </c:pt>
                <c:pt idx="13">
                  <c:v>6.182293457175974</c:v>
                </c:pt>
                <c:pt idx="14">
                  <c:v>7.0791963010381611</c:v>
                </c:pt>
                <c:pt idx="15">
                  <c:v>7.5179375469136573</c:v>
                </c:pt>
                <c:pt idx="16">
                  <c:v>7.9566787927891491</c:v>
                </c:pt>
                <c:pt idx="17">
                  <c:v>8.4964236356231169</c:v>
                </c:pt>
                <c:pt idx="18">
                  <c:v>9.1519748814787665</c:v>
                </c:pt>
                <c:pt idx="19">
                  <c:v>9.4648837561141388</c:v>
                </c:pt>
                <c:pt idx="20">
                  <c:v>9.5553194496735134</c:v>
                </c:pt>
                <c:pt idx="21">
                  <c:v>9.8601194496734959</c:v>
                </c:pt>
                <c:pt idx="22">
                  <c:v>9.9532150165728446</c:v>
                </c:pt>
              </c:numCache>
            </c:numRef>
          </c:xVal>
          <c:yVal>
            <c:numRef>
              <c:f>'Q X-S'!$D$21:$D$43</c:f>
              <c:numCache>
                <c:formatCode>0.00</c:formatCode>
                <c:ptCount val="23"/>
                <c:pt idx="0">
                  <c:v>2.0398800000000001</c:v>
                </c:pt>
                <c:pt idx="1">
                  <c:v>1.9088159999999998</c:v>
                </c:pt>
                <c:pt idx="2">
                  <c:v>1.8265199999999999</c:v>
                </c:pt>
                <c:pt idx="3">
                  <c:v>1.6954559999999999</c:v>
                </c:pt>
                <c:pt idx="4">
                  <c:v>1.6009679999999999</c:v>
                </c:pt>
                <c:pt idx="5">
                  <c:v>1.5308639999999998</c:v>
                </c:pt>
                <c:pt idx="6">
                  <c:v>1.5369599999999999</c:v>
                </c:pt>
                <c:pt idx="7">
                  <c:v>1.4485679999999999</c:v>
                </c:pt>
                <c:pt idx="8">
                  <c:v>1.396752</c:v>
                </c:pt>
                <c:pt idx="9">
                  <c:v>1.4302799999999998</c:v>
                </c:pt>
                <c:pt idx="10">
                  <c:v>1.4241839999999999</c:v>
                </c:pt>
                <c:pt idx="11">
                  <c:v>1.4180879999999998</c:v>
                </c:pt>
                <c:pt idx="12">
                  <c:v>1.38456</c:v>
                </c:pt>
                <c:pt idx="13">
                  <c:v>1.4318040000000001</c:v>
                </c:pt>
                <c:pt idx="14">
                  <c:v>1.4302799999999998</c:v>
                </c:pt>
                <c:pt idx="15">
                  <c:v>1.4318039999999999</c:v>
                </c:pt>
                <c:pt idx="16">
                  <c:v>1.4333279999999999</c:v>
                </c:pt>
                <c:pt idx="17">
                  <c:v>1.4028479999999999</c:v>
                </c:pt>
                <c:pt idx="18">
                  <c:v>1.5278159999999998</c:v>
                </c:pt>
                <c:pt idx="19">
                  <c:v>1.6131599999999999</c:v>
                </c:pt>
                <c:pt idx="20">
                  <c:v>1.698504</c:v>
                </c:pt>
                <c:pt idx="21">
                  <c:v>1.7503200000000001</c:v>
                </c:pt>
                <c:pt idx="22">
                  <c:v>1.8204239999999998</c:v>
                </c:pt>
              </c:numCache>
            </c:numRef>
          </c:yVal>
          <c:smooth val="0"/>
        </c:ser>
        <c:ser>
          <c:idx val="1"/>
          <c:order val="1"/>
          <c:tx>
            <c:v>traps</c:v>
          </c:tx>
          <c:marker>
            <c:symbol val="square"/>
            <c:size val="9"/>
            <c:spPr>
              <a:solidFill>
                <a:schemeClr val="bg1">
                  <a:lumMod val="95000"/>
                </a:schemeClr>
              </a:solidFill>
              <a:ln w="12700">
                <a:solidFill>
                  <a:schemeClr val="bg1">
                    <a:lumMod val="65000"/>
                  </a:schemeClr>
                </a:solidFill>
                <a:prstDash val="sysDot"/>
              </a:ln>
            </c:spPr>
          </c:marker>
          <c:xVal>
            <c:numRef>
              <c:f>'Q X-S'!$I$29:$I$36</c:f>
              <c:numCache>
                <c:formatCode>0.00</c:formatCode>
                <c:ptCount val="8"/>
                <c:pt idx="0">
                  <c:v>3.2877498610321396</c:v>
                </c:pt>
                <c:pt idx="1">
                  <c:v>4.0045722331984503</c:v>
                </c:pt>
                <c:pt idx="2">
                  <c:v>4.3755303803427372</c:v>
                </c:pt>
                <c:pt idx="3">
                  <c:v>4.7464885274870232</c:v>
                </c:pt>
                <c:pt idx="4">
                  <c:v>5.4073185414040541</c:v>
                </c:pt>
                <c:pt idx="5">
                  <c:v>6.182293457175974</c:v>
                </c:pt>
                <c:pt idx="6">
                  <c:v>7.0791963010381611</c:v>
                </c:pt>
                <c:pt idx="7">
                  <c:v>7.5179375469136573</c:v>
                </c:pt>
              </c:numCache>
            </c:numRef>
          </c:xVal>
          <c:yVal>
            <c:numRef>
              <c:f>'Q X-S'!$J$29:$J$36</c:f>
              <c:numCache>
                <c:formatCode>General</c:formatCode>
                <c:ptCount val="8"/>
                <c:pt idx="0" formatCode="0.00">
                  <c:v>1.5067520000000001</c:v>
                </c:pt>
                <c:pt idx="2" formatCode="0.00">
                  <c:v>1.534184</c:v>
                </c:pt>
                <c:pt idx="5" formatCode="0.00">
                  <c:v>1.5418040000000002</c:v>
                </c:pt>
                <c:pt idx="7" formatCode="0.00">
                  <c:v>1.541804</c:v>
                </c:pt>
              </c:numCache>
            </c:numRef>
          </c:yVal>
          <c:smooth val="0"/>
        </c:ser>
        <c:dLbls>
          <c:showLegendKey val="0"/>
          <c:showVal val="0"/>
          <c:showCatName val="0"/>
          <c:showSerName val="0"/>
          <c:showPercent val="0"/>
          <c:showBubbleSize val="0"/>
        </c:dLbls>
        <c:axId val="98920320"/>
        <c:axId val="98996992"/>
      </c:scatterChart>
      <c:valAx>
        <c:axId val="98920320"/>
        <c:scaling>
          <c:orientation val="minMax"/>
          <c:max val="12"/>
          <c:min val="0"/>
        </c:scaling>
        <c:delete val="0"/>
        <c:axPos val="b"/>
        <c:title>
          <c:tx>
            <c:rich>
              <a:bodyPr/>
              <a:lstStyle/>
              <a:p>
                <a:pPr>
                  <a:defRPr sz="800" b="0" i="0" u="none" strike="noStrike" baseline="0">
                    <a:solidFill>
                      <a:srgbClr val="000000"/>
                    </a:solidFill>
                    <a:latin typeface="Arial"/>
                    <a:ea typeface="Arial"/>
                    <a:cs typeface="Arial"/>
                  </a:defRPr>
                </a:pPr>
                <a:r>
                  <a:rPr lang="en-US"/>
                  <a:t>Distance  from LB (m)</a:t>
                </a:r>
              </a:p>
            </c:rich>
          </c:tx>
          <c:layout>
            <c:manualLayout>
              <c:xMode val="edge"/>
              <c:yMode val="edge"/>
              <c:x val="0.49612045881016997"/>
              <c:y val="0.91057326557110418"/>
            </c:manualLayout>
          </c:layout>
          <c:overlay val="0"/>
          <c:spPr>
            <a:noFill/>
            <a:ln w="25400">
              <a:noFill/>
            </a:ln>
          </c:spPr>
        </c:title>
        <c:numFmt formatCode="General" sourceLinked="1"/>
        <c:majorTickMark val="cross"/>
        <c:minorTickMark val="out"/>
        <c:tickLblPos val="nextTo"/>
        <c:spPr>
          <a:solidFill>
            <a:srgbClr val="FFFFFF"/>
          </a:solidFill>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en-US"/>
          </a:p>
        </c:txPr>
        <c:crossAx val="98996992"/>
        <c:crossesAt val="1"/>
        <c:crossBetween val="midCat"/>
        <c:majorUnit val="1"/>
        <c:minorUnit val="0.2"/>
      </c:valAx>
      <c:valAx>
        <c:axId val="98996992"/>
        <c:scaling>
          <c:orientation val="minMax"/>
          <c:max val="6"/>
          <c:min val="1"/>
        </c:scaling>
        <c:delete val="0"/>
        <c:axPos val="l"/>
        <c:majorGridlines>
          <c:spPr>
            <a:ln w="3175">
              <a:solidFill>
                <a:schemeClr val="bg1">
                  <a:lumMod val="75000"/>
                </a:schemeClr>
              </a:solidFill>
              <a:prstDash val="sysDash"/>
            </a:ln>
          </c:spPr>
        </c:majorGridlines>
        <c:title>
          <c:tx>
            <c:rich>
              <a:bodyPr rot="-5400000" vert="horz"/>
              <a:lstStyle/>
              <a:p>
                <a:pPr algn="ctr">
                  <a:defRPr sz="800" b="0" i="0" u="none" strike="noStrike" baseline="0">
                    <a:solidFill>
                      <a:srgbClr val="000000"/>
                    </a:solidFill>
                    <a:latin typeface="Arial"/>
                    <a:ea typeface="Arial"/>
                    <a:cs typeface="Arial"/>
                  </a:defRPr>
                </a:pPr>
                <a:r>
                  <a:rPr lang="en-US"/>
                  <a:t>Elevation above arbitrary datum (m)</a:t>
                </a:r>
              </a:p>
            </c:rich>
          </c:tx>
          <c:layout>
            <c:manualLayout>
              <c:xMode val="edge"/>
              <c:yMode val="edge"/>
              <c:x val="4.2407465156009287E-2"/>
              <c:y val="0.13593467483231264"/>
            </c:manualLayout>
          </c:layout>
          <c:overlay val="0"/>
          <c:spPr>
            <a:noFill/>
            <a:ln w="25400">
              <a:noFill/>
            </a:ln>
          </c:spPr>
        </c:title>
        <c:numFmt formatCode="0.0" sourceLinked="0"/>
        <c:majorTickMark val="cross"/>
        <c:minorTickMark val="out"/>
        <c:tickLblPos val="nextTo"/>
        <c:spPr>
          <a:solidFill>
            <a:srgbClr val="FFFFFF"/>
          </a:solidFill>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en-US"/>
          </a:p>
        </c:txPr>
        <c:crossAx val="98920320"/>
        <c:crosses val="autoZero"/>
        <c:crossBetween val="midCat"/>
        <c:majorUnit val="0.5"/>
        <c:minorUnit val="0.1"/>
      </c:valAx>
      <c:spPr>
        <a:noFill/>
        <a:ln w="3175">
          <a:solidFill>
            <a:srgbClr val="000000"/>
          </a:solidFill>
          <a:prstDash val="solid"/>
        </a:ln>
      </c:spPr>
    </c:plotArea>
    <c:plotVisOnly val="0"/>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1" l="0.75" r="0.75" t="1" header="0.5" footer="0.5"/>
    <c:pageSetup/>
  </c:printSettings>
  <c:userShapes r:id="rId1"/>
</c:chartSpace>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5387340" cy="1615440"/>
    <xdr:sp macro="" textlink="">
      <xdr:nvSpPr>
        <xdr:cNvPr id="2" name="TextBox 1"/>
        <xdr:cNvSpPr txBox="1"/>
      </xdr:nvSpPr>
      <xdr:spPr>
        <a:xfrm>
          <a:off x="609600" y="0"/>
          <a:ext cx="5387340" cy="1615440"/>
        </a:xfrm>
        <a:prstGeom prst="rect">
          <a:avLst/>
        </a:prstGeom>
        <a:solidFill>
          <a:srgbClr val="FFFF00"/>
        </a:solidFill>
        <a:ln w="254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400" b="1">
              <a:solidFill>
                <a:srgbClr val="0000FF"/>
              </a:solidFill>
            </a:rPr>
            <a:t>User beware!</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The spreadsheets are "live", in order to allow a user to see whether a cell contains a data entry or a formula used to compute a value.  Some of the data in a cell may also be linked to another worksheet.  While this arrangement clearly shows the origin of all cell values, it makes the worksheets vulnerable to inadvertent change.</a:t>
          </a:r>
        </a:p>
        <a:p>
          <a:endParaRPr lang="en-US" sz="1100" b="1" baseline="0">
            <a:solidFill>
              <a:srgbClr val="0000FF"/>
            </a:solidFill>
          </a:endParaRPr>
        </a:p>
        <a:p>
          <a:r>
            <a:rPr lang="en-US" sz="1400" b="1" baseline="0">
              <a:solidFill>
                <a:srgbClr val="0000FF"/>
              </a:solidFill>
            </a:rPr>
            <a:t>The user is advised to be aware of this arrangement and create a inert copy before working with the data!  </a:t>
          </a:r>
        </a:p>
      </xdr:txBody>
    </xdr:sp>
    <xdr:clientData/>
  </xdr:oneCellAnchor>
  <xdr:oneCellAnchor>
    <xdr:from>
      <xdr:col>1</xdr:col>
      <xdr:colOff>0</xdr:colOff>
      <xdr:row>11</xdr:row>
      <xdr:rowOff>0</xdr:rowOff>
    </xdr:from>
    <xdr:ext cx="5455919" cy="17236440"/>
    <xdr:sp macro="" textlink="">
      <xdr:nvSpPr>
        <xdr:cNvPr id="4" name="TextBox 3"/>
        <xdr:cNvSpPr txBox="1"/>
      </xdr:nvSpPr>
      <xdr:spPr>
        <a:xfrm>
          <a:off x="609600" y="1844040"/>
          <a:ext cx="5455919" cy="17236440"/>
        </a:xfrm>
        <a:prstGeom prst="rect">
          <a:avLst/>
        </a:prstGeom>
        <a:solidFill>
          <a:srgbClr val="FFCC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400" b="1">
              <a:solidFill>
                <a:schemeClr val="tx1"/>
              </a:solidFill>
              <a:effectLst/>
              <a:latin typeface="+mn-lt"/>
              <a:ea typeface="+mn-ea"/>
              <a:cs typeface="+mn-cs"/>
            </a:rPr>
            <a:t>Worksheet Overview </a:t>
          </a:r>
        </a:p>
        <a:p>
          <a:pPr marL="0" marR="0" indent="0" defTabSz="914400" eaLnBrk="1" fontAlgn="auto" latinLnBrk="0" hangingPunct="1">
            <a:lnSpc>
              <a:spcPct val="100000"/>
            </a:lnSpc>
            <a:spcBef>
              <a:spcPts val="0"/>
            </a:spcBef>
            <a:spcAft>
              <a:spcPts val="0"/>
            </a:spcAft>
            <a:buClrTx/>
            <a:buSzTx/>
            <a:buFontTx/>
            <a:buNone/>
            <a:tabLst/>
            <a:defRPr/>
          </a:pPr>
          <a:endParaRPr lang="en-US" sz="1400">
            <a:solidFill>
              <a:schemeClr val="tx1"/>
            </a:solidFill>
            <a:effectLst/>
            <a:latin typeface="+mn-lt"/>
            <a:ea typeface="+mn-ea"/>
            <a:cs typeface="+mn-cs"/>
          </a:endParaRPr>
        </a:p>
        <a:p>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Navigation</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This text offers a brief overview of the kind of information contained on the worksheets of the files Stream name_year_Survey.xlsx.  </a:t>
          </a:r>
        </a:p>
        <a:p>
          <a:r>
            <a:rPr lang="en-US" sz="1100">
              <a:solidFill>
                <a:schemeClr val="tx1"/>
              </a:solidFill>
              <a:effectLst/>
              <a:latin typeface="+mn-lt"/>
              <a:ea typeface="+mn-ea"/>
              <a:cs typeface="+mn-cs"/>
            </a:rPr>
            <a:t> </a:t>
          </a:r>
        </a:p>
        <a:p>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Methods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This text explains how topographic surveys were conducted in the field, how site maps were constructed, and how longitudinal profiles and channel cross sections were computed and plotted.</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Naming conventions for the following worksheets</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Each spreadsheet consists of several worksheets that present the survey data, a map of the study site, computed and plotted longitudinal profiles along the water lines and the thalweg, and computed and plotted channel cross sections.  The various features surveyed, such as water lines and transects, served multiple purposes such as plotting a site map, longitudinal profiles, and channel cross sections for the site.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The order in which survey data points for specific features are arranged on a particular worksheet and among the worksheets for one study site differs somewhat between sites because work developed over time and the study objectives were modified.  Hence, while worksheet naming reflects the contents, worksheets names are similar, but not identical between study sites.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Structure of individual worksheets</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Almost all worksheets of the Topo Survey files contain three blocks placed adjacent to each other: </a:t>
          </a:r>
        </a:p>
        <a:p>
          <a:r>
            <a:rPr lang="en-US" sz="1100" b="0">
              <a:solidFill>
                <a:schemeClr val="tx1"/>
              </a:solidFill>
              <a:effectLst/>
              <a:latin typeface="+mn-lt"/>
              <a:ea typeface="+mn-ea"/>
              <a:cs typeface="+mn-cs"/>
              <a:sym typeface="Symbol"/>
            </a:rPr>
            <a:t></a:t>
          </a:r>
          <a:r>
            <a:rPr lang="en-US" sz="1100">
              <a:solidFill>
                <a:schemeClr val="tx1"/>
              </a:solidFill>
              <a:effectLst/>
              <a:latin typeface="+mn-lt"/>
              <a:ea typeface="+mn-ea"/>
              <a:cs typeface="+mn-cs"/>
            </a:rPr>
            <a:t> Block 1 lists the surveyed field data (distance from tripod and elevation) as well as the </a:t>
          </a:r>
        </a:p>
        <a:p>
          <a:r>
            <a:rPr lang="en-US" sz="1100">
              <a:solidFill>
                <a:schemeClr val="tx1"/>
              </a:solidFill>
              <a:effectLst/>
              <a:latin typeface="+mn-lt"/>
              <a:ea typeface="+mn-ea"/>
              <a:cs typeface="+mn-cs"/>
            </a:rPr>
            <a:t>   computed x-y coordinates, </a:t>
          </a:r>
        </a:p>
        <a:p>
          <a:r>
            <a:rPr lang="en-US" sz="1100" b="0">
              <a:solidFill>
                <a:schemeClr val="tx1"/>
              </a:solidFill>
              <a:effectLst/>
              <a:latin typeface="+mn-lt"/>
              <a:ea typeface="+mn-ea"/>
              <a:cs typeface="+mn-cs"/>
              <a:sym typeface="Symbol"/>
            </a:rPr>
            <a:t></a:t>
          </a:r>
          <a:r>
            <a:rPr lang="en-US" sz="1100">
              <a:solidFill>
                <a:schemeClr val="tx1"/>
              </a:solidFill>
              <a:effectLst/>
              <a:latin typeface="+mn-lt"/>
              <a:ea typeface="+mn-ea"/>
              <a:cs typeface="+mn-cs"/>
            </a:rPr>
            <a:t> Block 2 presents computations needed to plot longitudinal profiles and channel cross</a:t>
          </a:r>
        </a:p>
        <a:p>
          <a:r>
            <a:rPr lang="en-US" sz="1100">
              <a:solidFill>
                <a:schemeClr val="tx1"/>
              </a:solidFill>
              <a:effectLst/>
              <a:latin typeface="+mn-lt"/>
              <a:ea typeface="+mn-ea"/>
              <a:cs typeface="+mn-cs"/>
            </a:rPr>
            <a:t>   sections,</a:t>
          </a:r>
        </a:p>
        <a:p>
          <a:r>
            <a:rPr lang="en-US" sz="1100" b="0">
              <a:solidFill>
                <a:schemeClr val="tx1"/>
              </a:solidFill>
              <a:effectLst/>
              <a:latin typeface="+mn-lt"/>
              <a:ea typeface="+mn-ea"/>
              <a:cs typeface="+mn-cs"/>
              <a:sym typeface="Symbol"/>
            </a:rPr>
            <a:t></a:t>
          </a:r>
          <a:r>
            <a:rPr lang="en-US" sz="1100">
              <a:solidFill>
                <a:schemeClr val="tx1"/>
              </a:solidFill>
              <a:effectLst/>
              <a:latin typeface="+mn-lt"/>
              <a:ea typeface="+mn-ea"/>
              <a:cs typeface="+mn-cs"/>
            </a:rPr>
            <a:t> Block 3 shows plotted longitudinal profiles, channel cross sections, and site maps.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Within Block 1, the left column provides survey point annotation, followed by distance from the tripod, and elevation above an arbitrary datum.  Cartesian x-y coordinates for each survey point follow in the adjacent columns to the right.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Survey data and computations pertaining to a specific survey feature (such as waterlines, thalweg, cross-section(s), and bedload trap locations) are typically organized in a vertical sequence along the left part of the worksheets within Block 1.  The headings of block 1 reflect the survey feature.  For example:</a:t>
          </a:r>
        </a:p>
        <a:p>
          <a:pPr lvl="0"/>
          <a:r>
            <a:rPr lang="en-US" sz="1100" b="0">
              <a:solidFill>
                <a:schemeClr val="tx1"/>
              </a:solidFill>
              <a:effectLst/>
              <a:latin typeface="+mn-lt"/>
              <a:ea typeface="+mn-ea"/>
              <a:cs typeface="+mn-cs"/>
              <a:sym typeface="Symbol"/>
            </a:rPr>
            <a:t>   </a:t>
          </a:r>
          <a:r>
            <a:rPr lang="en-US" sz="1100" b="1" baseline="0">
              <a:solidFill>
                <a:schemeClr val="tx1"/>
              </a:solidFill>
              <a:effectLst/>
              <a:latin typeface="+mn-lt"/>
              <a:ea typeface="+mn-ea"/>
              <a:cs typeface="+mn-cs"/>
              <a:sym typeface="Symbol"/>
            </a:rPr>
            <a:t>  </a:t>
          </a:r>
          <a:r>
            <a:rPr lang="en-US" sz="1100" b="1">
              <a:solidFill>
                <a:schemeClr val="tx1"/>
              </a:solidFill>
              <a:effectLst/>
              <a:latin typeface="+mn-lt"/>
              <a:ea typeface="+mn-ea"/>
              <a:cs typeface="+mn-cs"/>
            </a:rPr>
            <a:t>First heading.</a:t>
          </a:r>
          <a:r>
            <a:rPr lang="en-US" sz="1100">
              <a:solidFill>
                <a:schemeClr val="tx1"/>
              </a:solidFill>
              <a:effectLst/>
              <a:latin typeface="+mn-lt"/>
              <a:ea typeface="+mn-ea"/>
              <a:cs typeface="+mn-cs"/>
            </a:rPr>
            <a:t> </a:t>
          </a:r>
          <a:r>
            <a:rPr lang="en-US" sz="1100" b="1">
              <a:solidFill>
                <a:schemeClr val="tx1"/>
              </a:solidFill>
              <a:effectLst/>
              <a:latin typeface="+mn-lt"/>
              <a:ea typeface="+mn-ea"/>
              <a:cs typeface="+mn-cs"/>
            </a:rPr>
            <a:t>Survey proceeding upstream along the left (or right) bank;</a:t>
          </a:r>
          <a:r>
            <a:rPr lang="en-US" sz="1100">
              <a:solidFill>
                <a:schemeClr val="tx1"/>
              </a:solidFill>
              <a:effectLst/>
              <a:latin typeface="+mn-lt"/>
              <a:ea typeface="+mn-ea"/>
              <a:cs typeface="+mn-cs"/>
            </a:rPr>
            <a:t> </a:t>
          </a:r>
        </a:p>
        <a:p>
          <a:pPr lvl="0"/>
          <a:r>
            <a:rPr lang="en-US" sz="1100" b="0">
              <a:solidFill>
                <a:schemeClr val="tx1"/>
              </a:solidFill>
              <a:effectLst/>
              <a:latin typeface="+mn-lt"/>
              <a:ea typeface="+mn-ea"/>
              <a:cs typeface="+mn-cs"/>
              <a:sym typeface="Symbol"/>
            </a:rPr>
            <a:t>     </a:t>
          </a:r>
          <a:r>
            <a:rPr lang="en-US" sz="1100" b="1">
              <a:solidFill>
                <a:schemeClr val="tx1"/>
              </a:solidFill>
              <a:effectLst/>
              <a:latin typeface="+mn-lt"/>
              <a:ea typeface="+mn-ea"/>
              <a:cs typeface="+mn-cs"/>
            </a:rPr>
            <a:t>Second Heading. Survey of the bedload trap transect;</a:t>
          </a:r>
          <a:r>
            <a:rPr lang="en-US" sz="1100">
              <a:solidFill>
                <a:schemeClr val="tx1"/>
              </a:solidFill>
              <a:effectLst/>
              <a:latin typeface="+mn-lt"/>
              <a:ea typeface="+mn-ea"/>
              <a:cs typeface="+mn-cs"/>
            </a:rPr>
            <a:t> </a:t>
          </a:r>
        </a:p>
        <a:p>
          <a:pPr lvl="0"/>
          <a:r>
            <a:rPr lang="en-US" sz="1100" b="0">
              <a:solidFill>
                <a:schemeClr val="tx1"/>
              </a:solidFill>
              <a:effectLst/>
              <a:latin typeface="+mn-lt"/>
              <a:ea typeface="+mn-ea"/>
              <a:cs typeface="+mn-cs"/>
              <a:sym typeface="Symbol"/>
            </a:rPr>
            <a:t>     </a:t>
          </a:r>
          <a:r>
            <a:rPr lang="en-US" sz="1100" b="1">
              <a:solidFill>
                <a:schemeClr val="tx1"/>
              </a:solidFill>
              <a:effectLst/>
              <a:latin typeface="+mn-lt"/>
              <a:ea typeface="+mn-ea"/>
              <a:cs typeface="+mn-cs"/>
            </a:rPr>
            <a:t>Third Heading. Survey of transect along upstream side of bridge near peak flow</a:t>
          </a:r>
          <a:r>
            <a:rPr lang="en-US" sz="1100">
              <a:solidFill>
                <a:schemeClr val="tx1"/>
              </a:solidFill>
              <a:effectLst/>
              <a:latin typeface="+mn-lt"/>
              <a:ea typeface="+mn-ea"/>
              <a:cs typeface="+mn-cs"/>
            </a:rPr>
            <a:t>. </a:t>
          </a:r>
        </a:p>
        <a:p>
          <a:pPr lvl="0"/>
          <a:r>
            <a:rPr lang="en-US" sz="1100" b="0">
              <a:solidFill>
                <a:schemeClr val="tx1"/>
              </a:solidFill>
              <a:effectLst/>
              <a:latin typeface="+mn-lt"/>
              <a:ea typeface="+mn-ea"/>
              <a:cs typeface="+mn-cs"/>
              <a:sym typeface="Symbol"/>
            </a:rPr>
            <a:t>     </a:t>
          </a:r>
          <a:r>
            <a:rPr lang="en-US" sz="1100" b="1">
              <a:solidFill>
                <a:schemeClr val="tx1"/>
              </a:solidFill>
              <a:effectLst/>
              <a:latin typeface="+mn-lt"/>
              <a:ea typeface="+mn-ea"/>
              <a:cs typeface="+mn-cs"/>
            </a:rPr>
            <a:t>Etc.</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Any computations necessary to plot longitudinal profile(s) and channel cross section(s) from the survey data, such as appropriate sequential ordering of survey points and computations of the distance along a profile, are performed in block 2.  Block 2 is always located to the right of Block 1 and uses the same survey features as the respective data in block 1.  For example, if block 1 lists the field data for “Survey proceeding downstream along the thalweg”, the values computed for the “Longitudinal thalweg profile” are in the adjacent Block 2.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Finally, survey data and values computed block 2 are plotted in block 3.  Block 3 is located adjacent and to the right of Block 2.  The headings within block 3 correspond to the survey feature.  For example:</a:t>
          </a:r>
        </a:p>
        <a:p>
          <a:pPr lvl="0"/>
          <a:r>
            <a:rPr lang="en-US" sz="1100" b="0">
              <a:solidFill>
                <a:schemeClr val="tx1"/>
              </a:solidFill>
              <a:effectLst/>
              <a:latin typeface="+mn-lt"/>
              <a:ea typeface="+mn-ea"/>
              <a:cs typeface="+mn-cs"/>
              <a:sym typeface="Symbol"/>
            </a:rPr>
            <a:t>     </a:t>
          </a:r>
          <a:r>
            <a:rPr lang="en-US" sz="1100" b="1">
              <a:solidFill>
                <a:schemeClr val="tx1"/>
              </a:solidFill>
              <a:effectLst/>
              <a:latin typeface="+mn-lt"/>
              <a:ea typeface="+mn-ea"/>
              <a:cs typeface="+mn-cs"/>
            </a:rPr>
            <a:t>First Heading. Plotted longitudinal profile;</a:t>
          </a:r>
          <a:endParaRPr lang="en-US" sz="1100">
            <a:solidFill>
              <a:schemeClr val="tx1"/>
            </a:solidFill>
            <a:effectLst/>
            <a:latin typeface="+mn-lt"/>
            <a:ea typeface="+mn-ea"/>
            <a:cs typeface="+mn-cs"/>
          </a:endParaRPr>
        </a:p>
        <a:p>
          <a:pPr lvl="0"/>
          <a:r>
            <a:rPr lang="en-US" sz="1100" b="0">
              <a:solidFill>
                <a:schemeClr val="tx1"/>
              </a:solidFill>
              <a:effectLst/>
              <a:latin typeface="+mn-lt"/>
              <a:ea typeface="+mn-ea"/>
              <a:cs typeface="+mn-cs"/>
              <a:sym typeface="Symbol"/>
            </a:rPr>
            <a:t>     </a:t>
          </a:r>
          <a:r>
            <a:rPr lang="en-US" sz="1100" b="1">
              <a:solidFill>
                <a:schemeClr val="tx1"/>
              </a:solidFill>
              <a:effectLst/>
              <a:latin typeface="+mn-lt"/>
              <a:ea typeface="+mn-ea"/>
              <a:cs typeface="+mn-cs"/>
            </a:rPr>
            <a:t>Second Heading. Plotted channel cross section</a:t>
          </a:r>
          <a:r>
            <a:rPr lang="en-US" sz="1100">
              <a:solidFill>
                <a:schemeClr val="tx1"/>
              </a:solidFill>
              <a:effectLst/>
              <a:latin typeface="+mn-lt"/>
              <a:ea typeface="+mn-ea"/>
              <a:cs typeface="+mn-cs"/>
            </a:rPr>
            <a:t>.  </a:t>
          </a:r>
        </a:p>
        <a:p>
          <a:pPr lvl="0"/>
          <a:r>
            <a:rPr lang="en-US" sz="1100" b="0">
              <a:solidFill>
                <a:schemeClr val="tx1"/>
              </a:solidFill>
              <a:effectLst/>
              <a:latin typeface="+mn-lt"/>
              <a:ea typeface="+mn-ea"/>
              <a:cs typeface="+mn-cs"/>
              <a:sym typeface="Symbol"/>
            </a:rPr>
            <a:t>     </a:t>
          </a:r>
          <a:r>
            <a:rPr lang="en-US" sz="1100" b="1">
              <a:solidFill>
                <a:schemeClr val="tx1"/>
              </a:solidFill>
              <a:effectLst/>
              <a:latin typeface="+mn-lt"/>
              <a:ea typeface="+mn-ea"/>
              <a:cs typeface="+mn-cs"/>
            </a:rPr>
            <a:t>Etc.</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Please note that a block 3 displaying the “</a:t>
          </a:r>
          <a:r>
            <a:rPr lang="en-US" sz="1100" b="1">
              <a:solidFill>
                <a:schemeClr val="tx1"/>
              </a:solidFill>
              <a:effectLst/>
              <a:latin typeface="+mn-lt"/>
              <a:ea typeface="+mn-ea"/>
              <a:cs typeface="+mn-cs"/>
            </a:rPr>
            <a:t>Plotted site map”</a:t>
          </a:r>
          <a:r>
            <a:rPr lang="en-US" sz="1100">
              <a:solidFill>
                <a:schemeClr val="tx1"/>
              </a:solidFill>
              <a:effectLst/>
              <a:latin typeface="+mn-lt"/>
              <a:ea typeface="+mn-ea"/>
              <a:cs typeface="+mn-cs"/>
            </a:rPr>
            <a:t> does not need corresponding data from block 2 because the plotted x-y data have already been computed in block 1.  Also, please note that all of the cross sections surveyed may not be plotted.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Contents and naming of individual worksheets</a:t>
          </a:r>
          <a:endParaRPr lang="en-US" sz="1100">
            <a:solidFill>
              <a:schemeClr val="tx1"/>
            </a:solidFill>
            <a:effectLst/>
            <a:latin typeface="+mn-lt"/>
            <a:ea typeface="+mn-ea"/>
            <a:cs typeface="+mn-cs"/>
          </a:endParaRPr>
        </a:p>
        <a:p>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map </a:t>
          </a:r>
          <a:r>
            <a:rPr lang="en-US" sz="1100" u="sng">
              <a:solidFill>
                <a:schemeClr val="tx1"/>
              </a:solidFill>
              <a:effectLst/>
              <a:latin typeface="+mn-lt"/>
              <a:ea typeface="+mn-ea"/>
              <a:cs typeface="+mn-cs"/>
            </a:rPr>
            <a:t>&amp; </a:t>
          </a:r>
          <a:r>
            <a:rPr lang="en-US" sz="1100" b="1" u="sng">
              <a:solidFill>
                <a:schemeClr val="tx1"/>
              </a:solidFill>
              <a:effectLst/>
              <a:latin typeface="+mn-lt"/>
              <a:ea typeface="+mn-ea"/>
              <a:cs typeface="+mn-cs"/>
            </a:rPr>
            <a:t>long. profile</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Survey data, computations, and plots of the study site map and longitudinal profiles are typically presented on the same worksheet named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map &amp; long. profile</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long. profile thalweg</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or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long. profile WL</a:t>
          </a:r>
          <a:r>
            <a:rPr lang="en-US" sz="1100" u="sng">
              <a:solidFill>
                <a:schemeClr val="tx1"/>
              </a:solidFill>
              <a:effectLst/>
              <a:latin typeface="+mn-lt"/>
              <a:ea typeface="+mn-ea"/>
              <a:cs typeface="+mn-cs"/>
              <a:sym typeface="Symbol"/>
            </a:rPr>
            <a:t></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In a few spreadsheets, longitudinal profiles are presented on a separate worksheet, and the worksheet name may include a qualifier such as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long. profile thalweg</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or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long. profile WL</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for water lines.  The organization of data in these worksheets is the same as discussed previously; block 1, block 2, block 3.</a:t>
          </a:r>
        </a:p>
        <a:p>
          <a:r>
            <a:rPr lang="en-US" sz="1100">
              <a:solidFill>
                <a:schemeClr val="tx1"/>
              </a:solidFill>
              <a:effectLst/>
              <a:latin typeface="+mn-lt"/>
              <a:ea typeface="+mn-ea"/>
              <a:cs typeface="+mn-cs"/>
            </a:rPr>
            <a:t> </a:t>
          </a:r>
        </a:p>
        <a:p>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map</a:t>
          </a:r>
          <a:r>
            <a:rPr lang="en-US" sz="1100" u="sng">
              <a:solidFill>
                <a:schemeClr val="tx1"/>
              </a:solidFill>
              <a:effectLst/>
              <a:latin typeface="+mn-lt"/>
              <a:ea typeface="+mn-ea"/>
              <a:cs typeface="+mn-cs"/>
              <a:sym typeface="Symbol"/>
            </a:rPr>
            <a:t></a:t>
          </a:r>
          <a:r>
            <a:rPr lang="en-US" sz="1100" u="sng">
              <a:solidFill>
                <a:schemeClr val="tx1"/>
              </a:solidFill>
              <a:effectLst/>
              <a:latin typeface="+mn-lt"/>
              <a:ea typeface="+mn-ea"/>
              <a:cs typeface="+mn-cs"/>
            </a:rPr>
            <a:t>,</a:t>
          </a:r>
          <a:r>
            <a:rPr lang="en-US" sz="1100">
              <a:solidFill>
                <a:schemeClr val="tx1"/>
              </a:solidFill>
              <a:effectLst/>
              <a:latin typeface="+mn-lt"/>
              <a:ea typeface="+mn-ea"/>
              <a:cs typeface="+mn-cs"/>
            </a:rPr>
            <a:t>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2001 map</a:t>
          </a:r>
          <a:r>
            <a:rPr lang="en-US" sz="1100" u="sng">
              <a:solidFill>
                <a:schemeClr val="tx1"/>
              </a:solidFill>
              <a:effectLst/>
              <a:latin typeface="+mn-lt"/>
              <a:ea typeface="+mn-ea"/>
              <a:cs typeface="+mn-cs"/>
              <a:sym typeface="Symbol"/>
            </a:rPr>
            <a:t></a:t>
          </a:r>
          <a:r>
            <a:rPr lang="en-US" sz="1100" u="sng">
              <a:solidFill>
                <a:schemeClr val="tx1"/>
              </a:solidFill>
              <a:effectLst/>
              <a:latin typeface="+mn-lt"/>
              <a:ea typeface="+mn-ea"/>
              <a:cs typeface="+mn-cs"/>
            </a:rPr>
            <a:t>,</a:t>
          </a:r>
          <a:r>
            <a:rPr lang="en-US" sz="1100">
              <a:solidFill>
                <a:schemeClr val="tx1"/>
              </a:solidFill>
              <a:effectLst/>
              <a:latin typeface="+mn-lt"/>
              <a:ea typeface="+mn-ea"/>
              <a:cs typeface="+mn-cs"/>
            </a:rPr>
            <a:t>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2003 site plan</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or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sketch map</a:t>
          </a:r>
          <a:r>
            <a:rPr lang="en-US" sz="1100" u="sng">
              <a:solidFill>
                <a:schemeClr val="tx1"/>
              </a:solidFill>
              <a:effectLst/>
              <a:latin typeface="+mn-lt"/>
              <a:ea typeface="+mn-ea"/>
              <a:cs typeface="+mn-cs"/>
            </a:rPr>
            <a:t> </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Spreadsheets for a few study sites (Cherry, East St. Louis, and Halfmoon, 2015) present maps on separate worksheets.  At Halfmoon Creek, 2015, the map was very extensive.  At East St. Louis Creek, 2001 &amp; 2003, separate worksheets show a surveyed map, and site plans that were prepared from a combination of survey points and hand drawings to depict the direct vicinity of the bedload trap set-up for different bedload measurement years, e.g.,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2001 site plan</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sketch map</a:t>
          </a:r>
          <a:r>
            <a:rPr lang="en-US" sz="1100" u="sng">
              <a:solidFill>
                <a:schemeClr val="tx1"/>
              </a:solidFill>
              <a:effectLst/>
              <a:latin typeface="+mn-lt"/>
              <a:ea typeface="+mn-ea"/>
              <a:cs typeface="+mn-cs"/>
            </a:rPr>
            <a:t> </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indicates that a map is entirely sketched rather than based on survey data, while no map was prepared for the generally straight reach at Fool Creek, 2009 &amp; 2010.</a:t>
          </a:r>
        </a:p>
        <a:p>
          <a:r>
            <a:rPr lang="en-US" sz="1100">
              <a:solidFill>
                <a:schemeClr val="tx1"/>
              </a:solidFill>
              <a:effectLst/>
              <a:latin typeface="+mn-lt"/>
              <a:ea typeface="+mn-ea"/>
              <a:cs typeface="+mn-cs"/>
            </a:rPr>
            <a:t> </a:t>
          </a:r>
        </a:p>
        <a:p>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trap X-S</a:t>
          </a:r>
          <a:r>
            <a:rPr lang="en-US" sz="1100" u="sng">
              <a:solidFill>
                <a:schemeClr val="tx1"/>
              </a:solidFill>
              <a:effectLst/>
              <a:latin typeface="+mn-lt"/>
              <a:ea typeface="+mn-ea"/>
              <a:cs typeface="+mn-cs"/>
              <a:sym typeface="Symbol"/>
            </a:rPr>
            <a:t></a:t>
          </a:r>
          <a:r>
            <a:rPr lang="en-US" sz="1100" u="sng">
              <a:solidFill>
                <a:schemeClr val="tx1"/>
              </a:solidFill>
              <a:effectLst/>
              <a:latin typeface="+mn-lt"/>
              <a:ea typeface="+mn-ea"/>
              <a:cs typeface="+mn-cs"/>
            </a:rPr>
            <a:t>,</a:t>
          </a:r>
          <a:r>
            <a:rPr lang="en-US" sz="1100">
              <a:solidFill>
                <a:schemeClr val="tx1"/>
              </a:solidFill>
              <a:effectLst/>
              <a:latin typeface="+mn-lt"/>
              <a:ea typeface="+mn-ea"/>
              <a:cs typeface="+mn-cs"/>
            </a:rPr>
            <a:t>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Q</a:t>
          </a:r>
          <a:r>
            <a:rPr lang="en-US" sz="1100" u="sng">
              <a:solidFill>
                <a:schemeClr val="tx1"/>
              </a:solidFill>
              <a:effectLst/>
              <a:latin typeface="+mn-lt"/>
              <a:ea typeface="+mn-ea"/>
              <a:cs typeface="+mn-cs"/>
            </a:rPr>
            <a:t> </a:t>
          </a:r>
          <a:r>
            <a:rPr lang="en-US" sz="1100" b="1" u="sng">
              <a:solidFill>
                <a:schemeClr val="tx1"/>
              </a:solidFill>
              <a:effectLst/>
              <a:latin typeface="+mn-lt"/>
              <a:ea typeface="+mn-ea"/>
              <a:cs typeface="+mn-cs"/>
            </a:rPr>
            <a:t>X-S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and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other</a:t>
          </a:r>
          <a:r>
            <a:rPr lang="en-US" sz="1100" u="sng">
              <a:solidFill>
                <a:schemeClr val="tx1"/>
              </a:solidFill>
              <a:effectLst/>
              <a:latin typeface="+mn-lt"/>
              <a:ea typeface="+mn-ea"/>
              <a:cs typeface="+mn-cs"/>
            </a:rPr>
            <a:t> </a:t>
          </a:r>
          <a:r>
            <a:rPr lang="en-US" sz="1100" b="1" u="sng">
              <a:solidFill>
                <a:schemeClr val="tx1"/>
              </a:solidFill>
              <a:effectLst/>
              <a:latin typeface="+mn-lt"/>
              <a:ea typeface="+mn-ea"/>
              <a:cs typeface="+mn-cs"/>
            </a:rPr>
            <a:t>X-S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Channel cross sections of the bedload trap transect, the discharge transect, and any other transects placed across the study stream are presented on these worksheets.  Again, worksheets are organized by block 1 (data), block 2 (computations), and block 3 (plots).  Please note that all of the cross-sections surveyed may not be plotted.   Please note that the discharge cross section may also be plotted from the individual discharge measurements in a separate discharge worksheet, “Stream name_year_Discharge”.</a:t>
          </a:r>
        </a:p>
        <a:p>
          <a:r>
            <a:rPr lang="en-US" sz="1100">
              <a:solidFill>
                <a:schemeClr val="tx1"/>
              </a:solidFill>
              <a:effectLst/>
              <a:latin typeface="+mn-lt"/>
              <a:ea typeface="+mn-ea"/>
              <a:cs typeface="+mn-cs"/>
            </a:rPr>
            <a:t> </a:t>
          </a:r>
        </a:p>
        <a:p>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Google Earth image</a:t>
          </a:r>
          <a:r>
            <a:rPr lang="en-US" sz="1100" u="sng">
              <a:solidFill>
                <a:schemeClr val="tx1"/>
              </a:solidFill>
              <a:effectLst/>
              <a:latin typeface="+mn-lt"/>
              <a:ea typeface="+mn-ea"/>
              <a:cs typeface="+mn-cs"/>
              <a:sym typeface="Symbol"/>
            </a:rPr>
            <a:t></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For each site, the survey files contain an image obtained from Google Earth along with a site marker and the site’s elevation and coordinates.</a:t>
          </a:r>
        </a:p>
        <a:p>
          <a:r>
            <a:rPr lang="en-US" sz="1100">
              <a:solidFill>
                <a:schemeClr val="tx1"/>
              </a:solidFill>
              <a:effectLst/>
              <a:latin typeface="+mn-lt"/>
              <a:ea typeface="+mn-ea"/>
              <a:cs typeface="+mn-cs"/>
            </a:rPr>
            <a:t>  </a:t>
          </a:r>
        </a:p>
        <a:p>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Reports &amp; Refs.</a:t>
          </a:r>
          <a:r>
            <a:rPr lang="en-US" sz="1100" u="sng">
              <a:solidFill>
                <a:schemeClr val="tx1"/>
              </a:solidFill>
              <a:effectLst/>
              <a:latin typeface="+mn-lt"/>
              <a:ea typeface="+mn-ea"/>
              <a:cs typeface="+mn-cs"/>
            </a:rPr>
            <a:t> </a:t>
          </a:r>
          <a:r>
            <a:rPr lang="en-US" sz="1100" u="sng">
              <a:solidFill>
                <a:schemeClr val="tx1"/>
              </a:solidFill>
              <a:effectLst/>
              <a:latin typeface="+mn-lt"/>
              <a:ea typeface="+mn-ea"/>
              <a:cs typeface="+mn-cs"/>
              <a:sym typeface="Symbol"/>
            </a:rPr>
            <a:t></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Reports and other references are provided here.</a:t>
          </a:r>
        </a:p>
      </xdr:txBody>
    </xdr:sp>
    <xdr:clientData/>
  </xdr:oneCellAnchor>
</xdr:wsDr>
</file>

<file path=xl/drawings/drawing10.xml><?xml version="1.0" encoding="utf-8"?>
<c:userShapes xmlns:c="http://schemas.openxmlformats.org/drawingml/2006/chart">
  <cdr:relSizeAnchor xmlns:cdr="http://schemas.openxmlformats.org/drawingml/2006/chartDrawing">
    <cdr:from>
      <cdr:x>0.83401</cdr:x>
      <cdr:y>0.67427</cdr:y>
    </cdr:from>
    <cdr:to>
      <cdr:x>0.92564</cdr:x>
      <cdr:y>0.70427</cdr:y>
    </cdr:to>
    <cdr:sp macro="" textlink="">
      <cdr:nvSpPr>
        <cdr:cNvPr id="2" name="Freeform 1"/>
        <cdr:cNvSpPr/>
      </cdr:nvSpPr>
      <cdr:spPr bwMode="auto">
        <a:xfrm xmlns:a="http://schemas.openxmlformats.org/drawingml/2006/main">
          <a:off x="3313851" y="1700649"/>
          <a:ext cx="364084" cy="75666"/>
        </a:xfrm>
        <a:custGeom xmlns:a="http://schemas.openxmlformats.org/drawingml/2006/main">
          <a:avLst/>
          <a:gdLst>
            <a:gd name="connsiteX0" fmla="*/ 0 w 347133"/>
            <a:gd name="connsiteY0" fmla="*/ 84667 h 84667"/>
            <a:gd name="connsiteX1" fmla="*/ 160866 w 347133"/>
            <a:gd name="connsiteY1" fmla="*/ 16933 h 84667"/>
            <a:gd name="connsiteX2" fmla="*/ 347133 w 347133"/>
            <a:gd name="connsiteY2" fmla="*/ 0 h 84667"/>
          </a:gdLst>
          <a:ahLst/>
          <a:cxnLst>
            <a:cxn ang="0">
              <a:pos x="connsiteX0" y="connsiteY0"/>
            </a:cxn>
            <a:cxn ang="0">
              <a:pos x="connsiteX1" y="connsiteY1"/>
            </a:cxn>
            <a:cxn ang="0">
              <a:pos x="connsiteX2" y="connsiteY2"/>
            </a:cxn>
          </a:cxnLst>
          <a:rect l="l" t="t" r="r" b="b"/>
          <a:pathLst>
            <a:path w="347133" h="84667">
              <a:moveTo>
                <a:pt x="0" y="84667"/>
              </a:moveTo>
              <a:lnTo>
                <a:pt x="160866" y="16933"/>
              </a:lnTo>
              <a:lnTo>
                <a:pt x="347133" y="0"/>
              </a:lnTo>
            </a:path>
          </a:pathLst>
        </a:custGeom>
        <a:noFill xmlns:a="http://schemas.openxmlformats.org/drawingml/2006/main"/>
        <a:ln xmlns:a="http://schemas.openxmlformats.org/drawingml/2006/main" w="15875" cap="flat" cmpd="sng" algn="ctr">
          <a:solidFill>
            <a:schemeClr val="accent6">
              <a:lumMod val="50000"/>
            </a:schemeClr>
          </a:solidFill>
          <a:prstDash val="dash"/>
          <a:round/>
          <a:headEnd type="none" w="med" len="med"/>
          <a:tailEnd type="none" w="med" len="med"/>
        </a:ln>
        <a:effec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en-US"/>
        </a:p>
      </cdr:txBody>
    </cdr:sp>
  </cdr:relSizeAnchor>
  <cdr:relSizeAnchor xmlns:cdr="http://schemas.openxmlformats.org/drawingml/2006/chartDrawing">
    <cdr:from>
      <cdr:x>0.24697</cdr:x>
      <cdr:y>0.72365</cdr:y>
    </cdr:from>
    <cdr:to>
      <cdr:x>0.81377</cdr:x>
      <cdr:y>0.72365</cdr:y>
    </cdr:to>
    <cdr:cxnSp macro="">
      <cdr:nvCxnSpPr>
        <cdr:cNvPr id="4" name="Straight Connector 3"/>
        <cdr:cNvCxnSpPr/>
      </cdr:nvCxnSpPr>
      <cdr:spPr bwMode="auto">
        <a:xfrm xmlns:a="http://schemas.openxmlformats.org/drawingml/2006/main">
          <a:off x="981297" y="1825202"/>
          <a:ext cx="2252127" cy="0"/>
        </a:xfrm>
        <a:prstGeom xmlns:a="http://schemas.openxmlformats.org/drawingml/2006/main" prst="line">
          <a:avLst/>
        </a:prstGeom>
        <a:solidFill xmlns:a="http://schemas.openxmlformats.org/drawingml/2006/main">
          <a:srgbClr val="C0C0C0"/>
        </a:solidFill>
        <a:ln xmlns:a="http://schemas.openxmlformats.org/drawingml/2006/main" w="9525" cap="flat" cmpd="sng" algn="ctr">
          <a:solidFill>
            <a:srgbClr val="0000FF"/>
          </a:solidFill>
          <a:prstDash val="solid"/>
          <a:round/>
          <a:headEnd type="none" w="med" len="med"/>
          <a:tailEnd type="none" w="med" len="med"/>
        </a:ln>
        <a:effectLst xmlns:a="http://schemas.openxmlformats.org/drawingml/2006/main"/>
      </cdr:spPr>
    </cdr:cxnSp>
  </cdr:relSizeAnchor>
  <cdr:relSizeAnchor xmlns:cdr="http://schemas.openxmlformats.org/drawingml/2006/chartDrawing">
    <cdr:from>
      <cdr:x>0.43256</cdr:x>
      <cdr:y>0.69</cdr:y>
    </cdr:from>
    <cdr:to>
      <cdr:x>0.73152</cdr:x>
      <cdr:y>0.72299</cdr:y>
    </cdr:to>
    <cdr:sp macro="" textlink="">
      <cdr:nvSpPr>
        <cdr:cNvPr id="6" name="TextBox 1"/>
        <cdr:cNvSpPr txBox="1"/>
      </cdr:nvSpPr>
      <cdr:spPr>
        <a:xfrm xmlns:a="http://schemas.openxmlformats.org/drawingml/2006/main">
          <a:off x="1718737" y="1971675"/>
          <a:ext cx="1187890" cy="94257"/>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latin typeface="Arial" panose="020B0604020202020204" pitchFamily="34" charset="0"/>
              <a:cs typeface="Arial" panose="020B0604020202020204" pitchFamily="34" charset="0"/>
            </a:rPr>
            <a:t>water surface at  Q </a:t>
          </a:r>
          <a:r>
            <a:rPr lang="en-US" sz="600">
              <a:latin typeface="Arial" panose="020B0604020202020204" pitchFamily="34" charset="0"/>
              <a:cs typeface="Arial" panose="020B0604020202020204" pitchFamily="34" charset="0"/>
              <a:sym typeface="Symbol"/>
            </a:rPr>
            <a:t> </a:t>
          </a:r>
          <a:r>
            <a:rPr lang="en-US" sz="600">
              <a:latin typeface="Arial" panose="020B0604020202020204" pitchFamily="34" charset="0"/>
              <a:cs typeface="Arial" panose="020B0604020202020204" pitchFamily="34" charset="0"/>
            </a:rPr>
            <a:t>1.8 m</a:t>
          </a:r>
          <a:r>
            <a:rPr lang="en-US" sz="600" baseline="30000">
              <a:latin typeface="Arial" panose="020B0604020202020204" pitchFamily="34" charset="0"/>
              <a:cs typeface="Arial" panose="020B0604020202020204" pitchFamily="34" charset="0"/>
            </a:rPr>
            <a:t>3</a:t>
          </a:r>
          <a:r>
            <a:rPr lang="en-US" sz="600">
              <a:latin typeface="Arial" panose="020B0604020202020204" pitchFamily="34" charset="0"/>
              <a:cs typeface="Arial" panose="020B0604020202020204" pitchFamily="34" charset="0"/>
            </a:rPr>
            <a:t>/s</a:t>
          </a:r>
        </a:p>
      </cdr:txBody>
    </cdr:sp>
  </cdr:relSizeAnchor>
  <cdr:relSizeAnchor xmlns:cdr="http://schemas.openxmlformats.org/drawingml/2006/chartDrawing">
    <cdr:from>
      <cdr:x>0.22872</cdr:x>
      <cdr:y>0.68222</cdr:y>
    </cdr:from>
    <cdr:to>
      <cdr:x>0.84641</cdr:x>
      <cdr:y>0.70045</cdr:y>
    </cdr:to>
    <cdr:sp macro="" textlink="">
      <cdr:nvSpPr>
        <cdr:cNvPr id="7" name="Freeform 6"/>
        <cdr:cNvSpPr/>
      </cdr:nvSpPr>
      <cdr:spPr bwMode="auto">
        <a:xfrm xmlns:a="http://schemas.openxmlformats.org/drawingml/2006/main">
          <a:off x="908798" y="1720709"/>
          <a:ext cx="2454317" cy="45977"/>
        </a:xfrm>
        <a:custGeom xmlns:a="http://schemas.openxmlformats.org/drawingml/2006/main">
          <a:avLst/>
          <a:gdLst>
            <a:gd name="connsiteX0" fmla="*/ 0 w 2611582"/>
            <a:gd name="connsiteY0" fmla="*/ 41607 h 48535"/>
            <a:gd name="connsiteX1" fmla="*/ 1336964 w 2611582"/>
            <a:gd name="connsiteY1" fmla="*/ 44 h 48535"/>
            <a:gd name="connsiteX2" fmla="*/ 2611582 w 2611582"/>
            <a:gd name="connsiteY2" fmla="*/ 48535 h 48535"/>
          </a:gdLst>
          <a:ahLst/>
          <a:cxnLst>
            <a:cxn ang="0">
              <a:pos x="connsiteX0" y="connsiteY0"/>
            </a:cxn>
            <a:cxn ang="0">
              <a:pos x="connsiteX1" y="connsiteY1"/>
            </a:cxn>
            <a:cxn ang="0">
              <a:pos x="connsiteX2" y="connsiteY2"/>
            </a:cxn>
          </a:cxnLst>
          <a:rect l="l" t="t" r="r" b="b"/>
          <a:pathLst>
            <a:path w="2611582" h="48535">
              <a:moveTo>
                <a:pt x="0" y="41607"/>
              </a:moveTo>
              <a:cubicBezTo>
                <a:pt x="450850" y="20248"/>
                <a:pt x="901700" y="-1111"/>
                <a:pt x="1336964" y="44"/>
              </a:cubicBezTo>
              <a:cubicBezTo>
                <a:pt x="1772228" y="1199"/>
                <a:pt x="2191905" y="24867"/>
                <a:pt x="2611582" y="48535"/>
              </a:cubicBezTo>
            </a:path>
          </a:pathLst>
        </a:custGeom>
        <a:noFill xmlns:a="http://schemas.openxmlformats.org/drawingml/2006/main"/>
        <a:ln xmlns:a="http://schemas.openxmlformats.org/drawingml/2006/main" w="25400" cap="flat" cmpd="sng" algn="ctr">
          <a:solidFill>
            <a:srgbClr val="6699FF"/>
          </a:solidFill>
          <a:prstDash val="sysDot"/>
          <a:round/>
          <a:headEnd type="none" w="med" len="med"/>
          <a:tailEnd type="none" w="med" len="med"/>
        </a:ln>
        <a:effec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en-US"/>
        </a:p>
      </cdr:txBody>
    </cdr:sp>
  </cdr:relSizeAnchor>
  <cdr:relSizeAnchor xmlns:cdr="http://schemas.openxmlformats.org/drawingml/2006/chartDrawing">
    <cdr:from>
      <cdr:x>0.42162</cdr:x>
      <cdr:y>0.63274</cdr:y>
    </cdr:from>
    <cdr:to>
      <cdr:x>0.72175</cdr:x>
      <cdr:y>0.66791</cdr:y>
    </cdr:to>
    <cdr:sp macro="" textlink="">
      <cdr:nvSpPr>
        <cdr:cNvPr id="8" name="TextBox 1"/>
        <cdr:cNvSpPr txBox="1"/>
      </cdr:nvSpPr>
      <cdr:spPr>
        <a:xfrm xmlns:a="http://schemas.openxmlformats.org/drawingml/2006/main">
          <a:off x="1675263" y="1591092"/>
          <a:ext cx="1192552" cy="88422"/>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latin typeface="Arial" panose="020B0604020202020204" pitchFamily="34" charset="0"/>
              <a:cs typeface="Arial" panose="020B0604020202020204" pitchFamily="34" charset="0"/>
            </a:rPr>
            <a:t>approx. water surface at  </a:t>
          </a:r>
          <a:r>
            <a:rPr lang="en-US" sz="600">
              <a:latin typeface="Arial" panose="020B0604020202020204" pitchFamily="34" charset="0"/>
              <a:cs typeface="Arial" panose="020B0604020202020204" pitchFamily="34" charset="0"/>
              <a:sym typeface="Symbol"/>
            </a:rPr>
            <a:t>bankfull</a:t>
          </a:r>
          <a:endParaRPr lang="en-US" sz="6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0.22025</cdr:x>
      <cdr:y>0.10926</cdr:y>
    </cdr:from>
    <cdr:to>
      <cdr:x>0.5637</cdr:x>
      <cdr:y>0.20383</cdr:y>
    </cdr:to>
    <cdr:sp macro="" textlink="">
      <cdr:nvSpPr>
        <cdr:cNvPr id="9" name="TextBox 1"/>
        <cdr:cNvSpPr txBox="1"/>
      </cdr:nvSpPr>
      <cdr:spPr>
        <a:xfrm xmlns:a="http://schemas.openxmlformats.org/drawingml/2006/main">
          <a:off x="875145" y="272472"/>
          <a:ext cx="1364672" cy="235834"/>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St. Louis Creek, lower site</a:t>
          </a:r>
        </a:p>
        <a:p xmlns:a="http://schemas.openxmlformats.org/drawingml/2006/main">
          <a:r>
            <a:rPr lang="en-US" sz="800">
              <a:latin typeface="Arial" panose="020B0604020202020204" pitchFamily="34" charset="0"/>
              <a:cs typeface="Arial" panose="020B0604020202020204" pitchFamily="34" charset="0"/>
            </a:rPr>
            <a:t>(</a:t>
          </a:r>
          <a:r>
            <a:rPr lang="en-US" sz="700">
              <a:latin typeface="Arial" panose="020B0604020202020204" pitchFamily="34" charset="0"/>
              <a:cs typeface="Arial" panose="020B0604020202020204" pitchFamily="34" charset="0"/>
            </a:rPr>
            <a:t>btw. S. Ryan's sites 2 and 3)</a:t>
          </a:r>
        </a:p>
      </cdr:txBody>
    </cdr:sp>
  </cdr:relSizeAnchor>
  <cdr:relSizeAnchor xmlns:cdr="http://schemas.openxmlformats.org/drawingml/2006/chartDrawing">
    <cdr:from>
      <cdr:x>0.35467</cdr:x>
      <cdr:y>0.73511</cdr:y>
    </cdr:from>
    <cdr:to>
      <cdr:x>0.37696</cdr:x>
      <cdr:y>0.77638</cdr:y>
    </cdr:to>
    <cdr:sp macro="" textlink="">
      <cdr:nvSpPr>
        <cdr:cNvPr id="10" name="TextBox 1"/>
        <cdr:cNvSpPr txBox="1"/>
      </cdr:nvSpPr>
      <cdr:spPr>
        <a:xfrm xmlns:a="http://schemas.openxmlformats.org/drawingml/2006/main">
          <a:off x="1624948" y="2142588"/>
          <a:ext cx="102122" cy="120288"/>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b="1">
              <a:solidFill>
                <a:schemeClr val="tx1"/>
              </a:solidFill>
              <a:latin typeface="Arial" panose="020B0604020202020204" pitchFamily="34" charset="0"/>
              <a:cs typeface="Arial" panose="020B0604020202020204" pitchFamily="34" charset="0"/>
            </a:rPr>
            <a:t>1</a:t>
          </a:r>
        </a:p>
      </cdr:txBody>
    </cdr:sp>
  </cdr:relSizeAnchor>
  <cdr:relSizeAnchor xmlns:cdr="http://schemas.openxmlformats.org/drawingml/2006/chartDrawing">
    <cdr:from>
      <cdr:x>0.64565</cdr:x>
      <cdr:y>0.72711</cdr:y>
    </cdr:from>
    <cdr:to>
      <cdr:x>0.67526</cdr:x>
      <cdr:y>0.76756</cdr:y>
    </cdr:to>
    <cdr:sp macro="" textlink="">
      <cdr:nvSpPr>
        <cdr:cNvPr id="11" name="TextBox 1"/>
        <cdr:cNvSpPr txBox="1"/>
      </cdr:nvSpPr>
      <cdr:spPr>
        <a:xfrm xmlns:a="http://schemas.openxmlformats.org/drawingml/2006/main">
          <a:off x="2958040" y="2077707"/>
          <a:ext cx="135680" cy="115605"/>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b="1">
              <a:solidFill>
                <a:schemeClr val="tx1"/>
              </a:solidFill>
              <a:latin typeface="Arial" panose="020B0604020202020204" pitchFamily="34" charset="0"/>
              <a:cs typeface="Arial" panose="020B0604020202020204" pitchFamily="34" charset="0"/>
            </a:rPr>
            <a:t>4</a:t>
          </a:r>
        </a:p>
      </cdr:txBody>
    </cdr:sp>
  </cdr:relSizeAnchor>
  <cdr:relSizeAnchor xmlns:cdr="http://schemas.openxmlformats.org/drawingml/2006/chartDrawing">
    <cdr:from>
      <cdr:x>0.55406</cdr:x>
      <cdr:y>0.73305</cdr:y>
    </cdr:from>
    <cdr:to>
      <cdr:x>0.5883</cdr:x>
      <cdr:y>0.77431</cdr:y>
    </cdr:to>
    <cdr:sp macro="" textlink="">
      <cdr:nvSpPr>
        <cdr:cNvPr id="12" name="TextBox 1"/>
        <cdr:cNvSpPr txBox="1"/>
      </cdr:nvSpPr>
      <cdr:spPr>
        <a:xfrm xmlns:a="http://schemas.openxmlformats.org/drawingml/2006/main">
          <a:off x="2538417" y="2136578"/>
          <a:ext cx="156917" cy="120259"/>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b="1">
              <a:solidFill>
                <a:schemeClr val="tx1"/>
              </a:solidFill>
              <a:latin typeface="Arial" panose="020B0604020202020204" pitchFamily="34" charset="0"/>
              <a:cs typeface="Arial" panose="020B0604020202020204" pitchFamily="34" charset="0"/>
            </a:rPr>
            <a:t>3</a:t>
          </a:r>
        </a:p>
      </cdr:txBody>
    </cdr:sp>
  </cdr:relSizeAnchor>
  <cdr:relSizeAnchor xmlns:cdr="http://schemas.openxmlformats.org/drawingml/2006/chartDrawing">
    <cdr:from>
      <cdr:x>0.43106</cdr:x>
      <cdr:y>0.73038</cdr:y>
    </cdr:from>
    <cdr:to>
      <cdr:x>0.45738</cdr:x>
      <cdr:y>0.77085</cdr:y>
    </cdr:to>
    <cdr:sp macro="" textlink="">
      <cdr:nvSpPr>
        <cdr:cNvPr id="13" name="TextBox 1"/>
        <cdr:cNvSpPr txBox="1"/>
      </cdr:nvSpPr>
      <cdr:spPr>
        <a:xfrm xmlns:a="http://schemas.openxmlformats.org/drawingml/2006/main">
          <a:off x="1974916" y="2128796"/>
          <a:ext cx="120583" cy="117950"/>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b="1">
              <a:solidFill>
                <a:schemeClr val="tx1"/>
              </a:solidFill>
              <a:latin typeface="Arial" panose="020B0604020202020204" pitchFamily="34" charset="0"/>
              <a:cs typeface="Arial" panose="020B0604020202020204" pitchFamily="34" charset="0"/>
            </a:rPr>
            <a:t>2</a:t>
          </a:r>
        </a:p>
      </cdr:txBody>
    </cdr:sp>
  </cdr:relSizeAnchor>
</c:userShapes>
</file>

<file path=xl/drawings/drawing11.xml><?xml version="1.0" encoding="utf-8"?>
<xdr:wsDr xmlns:xdr="http://schemas.openxmlformats.org/drawingml/2006/spreadsheetDrawing" xmlns:a="http://schemas.openxmlformats.org/drawingml/2006/main">
  <xdr:oneCellAnchor>
    <xdr:from>
      <xdr:col>1</xdr:col>
      <xdr:colOff>0</xdr:colOff>
      <xdr:row>1</xdr:row>
      <xdr:rowOff>101601</xdr:rowOff>
    </xdr:from>
    <xdr:ext cx="6438899" cy="781240"/>
    <xdr:sp macro="" textlink="">
      <xdr:nvSpPr>
        <xdr:cNvPr id="5" name="TextBox 4"/>
        <xdr:cNvSpPr txBox="1"/>
      </xdr:nvSpPr>
      <xdr:spPr>
        <a:xfrm>
          <a:off x="609600" y="321734"/>
          <a:ext cx="6438899" cy="781240"/>
        </a:xfrm>
        <a:prstGeom prst="rect">
          <a:avLst/>
        </a:prstGeom>
        <a:solidFill>
          <a:schemeClr val="bg2"/>
        </a:solidFill>
        <a:ln>
          <a:solidFill>
            <a:srgbClr val="C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baseline="0">
              <a:solidFill>
                <a:srgbClr val="C00000"/>
              </a:solidFill>
            </a:rPr>
            <a:t>Site-specific info</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Flow direction is from the bottom to the top of the image.  The yellow ellipse marks the bedload trap study site.  The St. Louis Creek bedload traps study site is located in a straight reach about 310 m upstream from the bridge that spans East St. Louis Creek (at the top of the image).  </a:t>
          </a:r>
          <a:endParaRPr lang="en-US" sz="1100" b="1" baseline="0">
            <a:solidFill>
              <a:srgbClr val="C00000"/>
            </a:solidFill>
          </a:endParaRPr>
        </a:p>
      </xdr:txBody>
    </xdr:sp>
    <xdr:clientData/>
  </xdr:oneCellAnchor>
  <xdr:twoCellAnchor>
    <xdr:from>
      <xdr:col>8</xdr:col>
      <xdr:colOff>355600</xdr:colOff>
      <xdr:row>27</xdr:row>
      <xdr:rowOff>59267</xdr:rowOff>
    </xdr:from>
    <xdr:to>
      <xdr:col>9</xdr:col>
      <xdr:colOff>550333</xdr:colOff>
      <xdr:row>31</xdr:row>
      <xdr:rowOff>143934</xdr:rowOff>
    </xdr:to>
    <xdr:sp macro="" textlink="">
      <xdr:nvSpPr>
        <xdr:cNvPr id="6" name="Oval 5"/>
        <xdr:cNvSpPr/>
      </xdr:nvSpPr>
      <xdr:spPr bwMode="auto">
        <a:xfrm>
          <a:off x="5232400" y="4682067"/>
          <a:ext cx="804333" cy="762000"/>
        </a:xfrm>
        <a:prstGeom prst="ellipse">
          <a:avLst/>
        </a:prstGeom>
        <a:noFill/>
        <a:ln w="25400" cap="flat" cmpd="sng" algn="ctr">
          <a:solidFill>
            <a:srgbClr val="FFFF00"/>
          </a:solidFill>
          <a:prstDash val="solid"/>
          <a:round/>
          <a:headEnd type="none" w="med" len="med"/>
          <a:tailEnd type="none" w="med" len="med"/>
        </a:ln>
        <a:effectLst/>
      </xdr:spPr>
      <xdr:txBody>
        <a:bodyPr vertOverflow="clip" horzOverflow="clip" wrap="square" lIns="18288" tIns="0" rIns="0" bIns="0" rtlCol="0" anchor="t" upright="1"/>
        <a:lstStyle/>
        <a:p>
          <a:pPr algn="l"/>
          <a:endParaRPr lang="en-US" sz="1100"/>
        </a:p>
      </xdr:txBody>
    </xdr:sp>
    <xdr:clientData/>
  </xdr:twoCellAnchor>
  <xdr:twoCellAnchor editAs="oneCell">
    <xdr:from>
      <xdr:col>1</xdr:col>
      <xdr:colOff>33867</xdr:colOff>
      <xdr:row>6</xdr:row>
      <xdr:rowOff>152400</xdr:rowOff>
    </xdr:from>
    <xdr:to>
      <xdr:col>17</xdr:col>
      <xdr:colOff>33867</xdr:colOff>
      <xdr:row>50</xdr:row>
      <xdr:rowOff>69426</xdr:rowOff>
    </xdr:to>
    <xdr:pic>
      <xdr:nvPicPr>
        <xdr:cNvPr id="7" name="Picture 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43467" y="1219200"/>
          <a:ext cx="9753600" cy="7367693"/>
        </a:xfrm>
        <a:prstGeom prst="rect">
          <a:avLst/>
        </a:prstGeom>
      </xdr:spPr>
    </xdr:pic>
    <xdr:clientData/>
  </xdr:twoCellAnchor>
  <xdr:oneCellAnchor>
    <xdr:from>
      <xdr:col>11</xdr:col>
      <xdr:colOff>55033</xdr:colOff>
      <xdr:row>43</xdr:row>
      <xdr:rowOff>160867</xdr:rowOff>
    </xdr:from>
    <xdr:ext cx="3016339" cy="616515"/>
    <xdr:sp macro="" textlink="">
      <xdr:nvSpPr>
        <xdr:cNvPr id="2" name="TextBox 1"/>
        <xdr:cNvSpPr txBox="1"/>
      </xdr:nvSpPr>
      <xdr:spPr>
        <a:xfrm>
          <a:off x="6760633" y="7493000"/>
          <a:ext cx="3016339" cy="6165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solidFill>
                <a:schemeClr val="bg1"/>
              </a:solidFill>
            </a:rPr>
            <a:t>Image date: 9/23/2011 </a:t>
          </a:r>
        </a:p>
        <a:p>
          <a:r>
            <a:rPr lang="en-US" sz="1100">
              <a:solidFill>
                <a:schemeClr val="bg1"/>
              </a:solidFill>
            </a:rPr>
            <a:t>Site coordinates: 39</a:t>
          </a:r>
          <a:r>
            <a:rPr lang="en-US" sz="1100">
              <a:solidFill>
                <a:schemeClr val="bg1"/>
              </a:solidFill>
              <a:sym typeface="Symbol"/>
            </a:rPr>
            <a:t>53'05.09"N, 10553'29.71W,</a:t>
          </a:r>
        </a:p>
        <a:p>
          <a:r>
            <a:rPr lang="en-US" sz="1100">
              <a:solidFill>
                <a:schemeClr val="bg1"/>
              </a:solidFill>
              <a:sym typeface="Symbol"/>
            </a:rPr>
            <a:t>site elevation: 2833 m.</a:t>
          </a:r>
          <a:r>
            <a:rPr lang="en-US" sz="1100">
              <a:solidFill>
                <a:schemeClr val="bg1"/>
              </a:solidFill>
            </a:rPr>
            <a:t> </a:t>
          </a:r>
        </a:p>
      </xdr:txBody>
    </xdr:sp>
    <xdr:clientData/>
  </xdr:oneCellAnchor>
  <xdr:twoCellAnchor>
    <xdr:from>
      <xdr:col>7</xdr:col>
      <xdr:colOff>203200</xdr:colOff>
      <xdr:row>36</xdr:row>
      <xdr:rowOff>42333</xdr:rowOff>
    </xdr:from>
    <xdr:to>
      <xdr:col>8</xdr:col>
      <xdr:colOff>220133</xdr:colOff>
      <xdr:row>41</xdr:row>
      <xdr:rowOff>67733</xdr:rowOff>
    </xdr:to>
    <xdr:sp macro="" textlink="">
      <xdr:nvSpPr>
        <xdr:cNvPr id="8" name="Oval 7"/>
        <xdr:cNvSpPr/>
      </xdr:nvSpPr>
      <xdr:spPr bwMode="auto">
        <a:xfrm rot="717228">
          <a:off x="4470400" y="6189133"/>
          <a:ext cx="626533" cy="872067"/>
        </a:xfrm>
        <a:prstGeom prst="ellipse">
          <a:avLst/>
        </a:prstGeom>
        <a:noFill/>
        <a:ln w="25400" cap="flat" cmpd="sng" algn="ctr">
          <a:solidFill>
            <a:srgbClr val="FFFF00"/>
          </a:solidFill>
          <a:prstDash val="solid"/>
          <a:round/>
          <a:headEnd type="none" w="med" len="med"/>
          <a:tailEnd type="none" w="med" len="med"/>
        </a:ln>
        <a:effectLst/>
      </xdr:spPr>
      <xdr:txBody>
        <a:bodyPr vertOverflow="clip" horzOverflow="clip" wrap="square" lIns="18288" tIns="0" rIns="0" bIns="0" rtlCol="0" anchor="t" upright="1"/>
        <a:lstStyle/>
        <a:p>
          <a:pPr algn="l"/>
          <a:endParaRPr lang="en-US" sz="1100"/>
        </a:p>
      </xdr:txBody>
    </xdr:sp>
    <xdr:clientData/>
  </xdr:twoCellAnchor>
  <xdr:twoCellAnchor>
    <xdr:from>
      <xdr:col>6</xdr:col>
      <xdr:colOff>372533</xdr:colOff>
      <xdr:row>42</xdr:row>
      <xdr:rowOff>118533</xdr:rowOff>
    </xdr:from>
    <xdr:to>
      <xdr:col>7</xdr:col>
      <xdr:colOff>237067</xdr:colOff>
      <xdr:row>43</xdr:row>
      <xdr:rowOff>135468</xdr:rowOff>
    </xdr:to>
    <xdr:cxnSp macro="">
      <xdr:nvCxnSpPr>
        <xdr:cNvPr id="9" name="Straight Arrow Connector 8"/>
        <xdr:cNvCxnSpPr/>
      </xdr:nvCxnSpPr>
      <xdr:spPr>
        <a:xfrm flipV="1">
          <a:off x="4030133" y="7281333"/>
          <a:ext cx="474134" cy="186268"/>
        </a:xfrm>
        <a:prstGeom prst="straightConnector1">
          <a:avLst/>
        </a:prstGeom>
        <a:ln w="28575">
          <a:solidFill>
            <a:srgbClr val="00FF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oneCellAnchor>
    <xdr:from>
      <xdr:col>1</xdr:col>
      <xdr:colOff>0</xdr:colOff>
      <xdr:row>2</xdr:row>
      <xdr:rowOff>0</xdr:rowOff>
    </xdr:from>
    <xdr:ext cx="4597400" cy="1642373"/>
    <xdr:sp macro="" textlink="">
      <xdr:nvSpPr>
        <xdr:cNvPr id="2" name="TextBox 1"/>
        <xdr:cNvSpPr txBox="1"/>
      </xdr:nvSpPr>
      <xdr:spPr>
        <a:xfrm>
          <a:off x="609600" y="335280"/>
          <a:ext cx="4597400" cy="1642373"/>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a:solidFill>
                <a:schemeClr val="tx1"/>
              </a:solidFill>
              <a:effectLst/>
              <a:latin typeface="+mn-lt"/>
              <a:ea typeface="+mn-ea"/>
              <a:cs typeface="+mn-cs"/>
            </a:rPr>
            <a:t>Report</a:t>
          </a:r>
        </a:p>
        <a:p>
          <a:r>
            <a:rPr lang="en-US" sz="1100" b="0">
              <a:solidFill>
                <a:schemeClr val="tx1"/>
              </a:solidFill>
              <a:effectLst/>
              <a:latin typeface="+mn-lt"/>
              <a:ea typeface="+mn-ea"/>
              <a:cs typeface="+mn-cs"/>
            </a:rPr>
            <a:t>Bunte, K., </a:t>
          </a:r>
          <a:r>
            <a:rPr lang="en-US" sz="1100">
              <a:solidFill>
                <a:schemeClr val="tx1"/>
              </a:solidFill>
              <a:effectLst/>
              <a:latin typeface="+mn-lt"/>
              <a:ea typeface="+mn-ea"/>
              <a:cs typeface="+mn-cs"/>
            </a:rPr>
            <a:t>1998.  Development and field testing of a stationary net-frame bedload sampler for measuring entrainment of pebbles and cobbles.  Report prepared for the Stream Systems Technology Center*, USDA Forest Service, Rocky Mountain Forest and Range Experiment Station, Fort Collins, CO, 74 pp.</a:t>
          </a: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*now: National Stream and Aquatic Ecology Center</a:t>
          </a:r>
          <a:endParaRPr lang="en-US">
            <a:effectLst/>
          </a:endParaRPr>
        </a:p>
        <a:p>
          <a:endParaRPr lang="en-US" sz="1100">
            <a:solidFill>
              <a:schemeClr val="tx1"/>
            </a:solidFill>
            <a:effectLst/>
            <a:latin typeface="+mn-lt"/>
            <a:ea typeface="+mn-ea"/>
            <a:cs typeface="+mn-cs"/>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53340</xdr:colOff>
      <xdr:row>1</xdr:row>
      <xdr:rowOff>0</xdr:rowOff>
    </xdr:from>
    <xdr:ext cx="5387340" cy="1615440"/>
    <xdr:sp macro="" textlink="">
      <xdr:nvSpPr>
        <xdr:cNvPr id="2" name="TextBox 1"/>
        <xdr:cNvSpPr txBox="1"/>
      </xdr:nvSpPr>
      <xdr:spPr>
        <a:xfrm>
          <a:off x="662940" y="167640"/>
          <a:ext cx="5387340" cy="1615440"/>
        </a:xfrm>
        <a:prstGeom prst="rect">
          <a:avLst/>
        </a:prstGeom>
        <a:solidFill>
          <a:srgbClr val="FFFF00"/>
        </a:solidFill>
        <a:ln w="254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400" b="1">
              <a:solidFill>
                <a:srgbClr val="0000FF"/>
              </a:solidFill>
            </a:rPr>
            <a:t>User beware!</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The spreadsheets are "live", in order to allow a user to see whether a cell contains a data entry or a formula used to compute a value.  Some of the data in a cell may also be linked to another worksheet.  While this arrangement clearly shows the origin of all cell values, it makes the spreadsheets vulnerable to inadvertent change.</a:t>
          </a:r>
          <a:endParaRPr lang="en-US">
            <a:effectLst/>
          </a:endParaRPr>
        </a:p>
        <a:p>
          <a:endParaRPr lang="en-US" sz="1100" b="1" baseline="0">
            <a:solidFill>
              <a:srgbClr val="0000FF"/>
            </a:solidFill>
          </a:endParaRPr>
        </a:p>
        <a:p>
          <a:r>
            <a:rPr lang="en-US" sz="1400" b="1" baseline="0">
              <a:solidFill>
                <a:srgbClr val="0000FF"/>
              </a:solidFill>
            </a:rPr>
            <a:t>The user is advised to be aware of this arrangement and create a inert copy before working with the data!  </a:t>
          </a:r>
        </a:p>
      </xdr:txBody>
    </xdr:sp>
    <xdr:clientData/>
  </xdr:oneCellAnchor>
  <xdr:twoCellAnchor>
    <xdr:from>
      <xdr:col>1</xdr:col>
      <xdr:colOff>0</xdr:colOff>
      <xdr:row>12</xdr:row>
      <xdr:rowOff>0</xdr:rowOff>
    </xdr:from>
    <xdr:to>
      <xdr:col>9</xdr:col>
      <xdr:colOff>495300</xdr:colOff>
      <xdr:row>83</xdr:row>
      <xdr:rowOff>99060</xdr:rowOff>
    </xdr:to>
    <xdr:sp macro="" textlink="">
      <xdr:nvSpPr>
        <xdr:cNvPr id="5" name="TextBox 4"/>
        <xdr:cNvSpPr txBox="1"/>
      </xdr:nvSpPr>
      <xdr:spPr>
        <a:xfrm>
          <a:off x="609600" y="2011680"/>
          <a:ext cx="5372100" cy="12001500"/>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Topographic field surveys</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A topographic survey using a stadia rod and a level mounted on a tripod was conducted at all study sites except for Halfmoon Creek 2015, where a total station was used.  The left bank water line, the right bank water line, and thalweg were surveyed at all sites, except for Fool Creek, where the survey was limited to the thalweg.  At some sites, the thalweg’s water-surface elevation was measured.  Other features surveyed included the location of the bedload traps in the channel, the discharge cross-section, the footbridge, various staff gauges, and water-level recorders.  Most surveys took place either at the beginning of the spring snowmelt season or during late summer/early fall at low flow.  Survey points were typically annotated unless a point was part of a series that progressed along a line feature (e.g., bank line, thalweg, etc). </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Survey data reduction: Distance from tripod, bed elevation, and x-y coordinates</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The readings of the three lines off the stadia rod and the angle on the level were checked for accuracy. Gaps were filled and all data were converted to metric units.  From those raw data, not shown in the worksheets, the distance between the tripod and the stadia rod as well as the bed elevation above an arbitrary datum were computed and listed along the left columns of block 1 “Survey of…” in all worksheets.  The computed Cartesian coordinates for x and y are listed in adjacent columns to the right.  The origin of the coordinate system was selected for convenient plotting.   Any other survey data such as measured water depth or depth to ground are listed within block 1.</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Longitudinal profiles</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To plot longitudinal profiles for the right and left bank waterlines as well as the thalweg, distances between neighboring survey points are computed from their Cartesian x-y coordinates using the Pythagorean Theorem (see block 2).  Care was taken to select neighboring x-y data in an appropriate longitudinal order.  Distances between points were then summed consecutively to compute the distance of each survey point from the upstream (or downstream) end of the longitudinal profile survey.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 longitudinal distance of each point was plotted against its corresponding surveyed elevation in block 3.  The slopes of linear regressions fitted to the distance-elevation data indicate the channel gradient of the waterlines, the thalweg and, if applicable, of the water surface as well.  A reach-averaged stream gradient was typically estimated from the average of those computed slopes.  At some study sites, the reach was segregated into sections, each with a different channel gradient.  </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Cross section surveys</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Two different approaches were used to survey a channel cross section.  One approach derived cross-sectional information from the general reach survey (in block 1).  In this case, the transect distance was computed in the same way as for longitudinal profiles (in block 2).  The second approach was to span a tape across the channel and use a level to read the ground elevation off the stadia rod.  Each survey point along the cross section transect included the following measurements: the distance on the tape, the ground elevation, and the water depth (block 1).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Please note that the discharge cross section may also be plotted from the individual discharge measurements in a separate discharge worksheet, “Stream name_year_Discharge”.</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Maps, site plans and sketch maps</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The computed x-y coordinate data were plotted to prepare a map of the study reach using different colors for the low-flow water lines and the thalweg.  The computed x-y coordinate data of bedload trap locations, the discharge cross-section, the footbridge, staff gauges, and water-level recorders were also plotted.  Surveys and plotted maps became more elaborate over the years.  While site maps relied almost entirely on surveyed data, site plans were based partially on surveyed data and hand-drawn information filled in detail.  Sketch maps were entirely hand-drawn.</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Google Earth image</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A recent image copied from Google Earth is presented for each study site.  The selected image scale differs among sites.  The scale is typically more zoomed in when the channel at the study site is clearly visible and zoomed out to show roads or other identifiable objects when canopy cover obscures the study site.  An open ellipse and an arrow mark the study site and flow direction.  The elevation and coordinates (northing and easting in degrees) of the site are included on the Google Earth image.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320029</xdr:colOff>
      <xdr:row>45</xdr:row>
      <xdr:rowOff>88383</xdr:rowOff>
    </xdr:from>
    <xdr:to>
      <xdr:col>17</xdr:col>
      <xdr:colOff>367000</xdr:colOff>
      <xdr:row>61</xdr:row>
      <xdr:rowOff>86965</xdr:rowOff>
    </xdr:to>
    <xdr:graphicFrame macro="">
      <xdr:nvGraphicFramePr>
        <xdr:cNvPr id="102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169947</xdr:colOff>
      <xdr:row>24</xdr:row>
      <xdr:rowOff>105373</xdr:rowOff>
    </xdr:from>
    <xdr:to>
      <xdr:col>17</xdr:col>
      <xdr:colOff>408938</xdr:colOff>
      <xdr:row>39</xdr:row>
      <xdr:rowOff>77510</xdr:rowOff>
    </xdr:to>
    <xdr:graphicFrame macro="">
      <xdr:nvGraphicFramePr>
        <xdr:cNvPr id="102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502920</xdr:colOff>
      <xdr:row>157</xdr:row>
      <xdr:rowOff>0</xdr:rowOff>
    </xdr:from>
    <xdr:to>
      <xdr:col>21</xdr:col>
      <xdr:colOff>350520</xdr:colOff>
      <xdr:row>171</xdr:row>
      <xdr:rowOff>133004</xdr:rowOff>
    </xdr:to>
    <xdr:graphicFrame macro="">
      <xdr:nvGraphicFramePr>
        <xdr:cNvPr id="11"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60960</xdr:colOff>
      <xdr:row>172</xdr:row>
      <xdr:rowOff>60960</xdr:rowOff>
    </xdr:from>
    <xdr:to>
      <xdr:col>21</xdr:col>
      <xdr:colOff>518160</xdr:colOff>
      <xdr:row>187</xdr:row>
      <xdr:rowOff>26324</xdr:rowOff>
    </xdr:to>
    <xdr:graphicFrame macro="">
      <xdr:nvGraphicFramePr>
        <xdr:cNvPr id="1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xdr:col>
      <xdr:colOff>200661</xdr:colOff>
      <xdr:row>70</xdr:row>
      <xdr:rowOff>139700</xdr:rowOff>
    </xdr:from>
    <xdr:to>
      <xdr:col>17</xdr:col>
      <xdr:colOff>439652</xdr:colOff>
      <xdr:row>85</xdr:row>
      <xdr:rowOff>105064</xdr:rowOff>
    </xdr:to>
    <xdr:graphicFrame macro="">
      <xdr:nvGraphicFramePr>
        <xdr:cNvPr id="1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oneCellAnchor>
    <xdr:from>
      <xdr:col>1</xdr:col>
      <xdr:colOff>0</xdr:colOff>
      <xdr:row>1</xdr:row>
      <xdr:rowOff>68580</xdr:rowOff>
    </xdr:from>
    <xdr:ext cx="6553200" cy="670560"/>
    <xdr:sp macro="" textlink="">
      <xdr:nvSpPr>
        <xdr:cNvPr id="8" name="TextBox 7"/>
        <xdr:cNvSpPr txBox="1"/>
      </xdr:nvSpPr>
      <xdr:spPr>
        <a:xfrm>
          <a:off x="0" y="286294"/>
          <a:ext cx="6553200" cy="670560"/>
        </a:xfrm>
        <a:prstGeom prst="rect">
          <a:avLst/>
        </a:prstGeom>
        <a:solidFill>
          <a:schemeClr val="accent3">
            <a:lumMod val="20000"/>
            <a:lumOff val="80000"/>
          </a:schemeClr>
        </a:solidFill>
        <a:ln>
          <a:solidFill>
            <a:srgbClr val="C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b="1">
              <a:solidFill>
                <a:srgbClr val="C00000"/>
              </a:solidFill>
            </a:rPr>
            <a:t>Site-specific info</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The longitudinal survey was conducted on June 10, 1998 at a flow of about 1.6 m</a:t>
          </a:r>
          <a:r>
            <a:rPr lang="en-US" sz="1100" baseline="30000">
              <a:solidFill>
                <a:schemeClr val="tx1"/>
              </a:solidFill>
              <a:effectLst/>
              <a:latin typeface="+mn-lt"/>
              <a:ea typeface="+mn-ea"/>
              <a:cs typeface="+mn-cs"/>
            </a:rPr>
            <a:t>3</a:t>
          </a:r>
          <a:r>
            <a:rPr lang="en-US" sz="1100">
              <a:solidFill>
                <a:schemeClr val="tx1"/>
              </a:solidFill>
              <a:effectLst/>
              <a:latin typeface="+mn-lt"/>
              <a:ea typeface="+mn-ea"/>
              <a:cs typeface="+mn-cs"/>
            </a:rPr>
            <a:t>/s (30-35% of </a:t>
          </a:r>
          <a:r>
            <a:rPr lang="en-US" sz="1100" i="1">
              <a:solidFill>
                <a:schemeClr val="tx1"/>
              </a:solidFill>
              <a:effectLst/>
              <a:latin typeface="+mn-lt"/>
              <a:ea typeface="+mn-ea"/>
              <a:cs typeface="+mn-cs"/>
            </a:rPr>
            <a:t>Q</a:t>
          </a:r>
          <a:r>
            <a:rPr lang="en-US" sz="1100" i="1" baseline="-25000">
              <a:solidFill>
                <a:schemeClr val="tx1"/>
              </a:solidFill>
              <a:effectLst/>
              <a:latin typeface="+mn-lt"/>
              <a:ea typeface="+mn-ea"/>
              <a:cs typeface="+mn-cs"/>
            </a:rPr>
            <a:t>1.5</a:t>
          </a:r>
          <a:r>
            <a:rPr lang="en-US" sz="1100">
              <a:solidFill>
                <a:schemeClr val="tx1"/>
              </a:solidFill>
              <a:effectLst/>
              <a:latin typeface="+mn-lt"/>
              <a:ea typeface="+mn-ea"/>
              <a:cs typeface="+mn-cs"/>
            </a:rPr>
            <a:t>).</a:t>
          </a:r>
        </a:p>
        <a:p>
          <a:endParaRPr lang="en-US" sz="1100"/>
        </a:p>
      </xdr:txBody>
    </xdr:sp>
    <xdr:clientData/>
  </xdr:oneCellAnchor>
</xdr:wsDr>
</file>

<file path=xl/drawings/drawing4.xml><?xml version="1.0" encoding="utf-8"?>
<c:userShapes xmlns:c="http://schemas.openxmlformats.org/drawingml/2006/chart">
  <cdr:relSizeAnchor xmlns:cdr="http://schemas.openxmlformats.org/drawingml/2006/chartDrawing">
    <cdr:from>
      <cdr:x>0.17655</cdr:x>
      <cdr:y>0.06372</cdr:y>
    </cdr:from>
    <cdr:to>
      <cdr:x>0.68823</cdr:x>
      <cdr:y>0.15829</cdr:y>
    </cdr:to>
    <cdr:sp macro="" textlink="">
      <cdr:nvSpPr>
        <cdr:cNvPr id="2" name="TextBox 1"/>
        <cdr:cNvSpPr txBox="1"/>
      </cdr:nvSpPr>
      <cdr:spPr>
        <a:xfrm xmlns:a="http://schemas.openxmlformats.org/drawingml/2006/main">
          <a:off x="546402" y="185785"/>
          <a:ext cx="1583660" cy="275725"/>
        </a:xfrm>
        <a:prstGeom xmlns:a="http://schemas.openxmlformats.org/drawingml/2006/main" prst="rect">
          <a:avLst/>
        </a:prstGeom>
      </cdr:spPr>
      <cdr:txBody>
        <a:bodyPr xmlns:a="http://schemas.openxmlformats.org/drawingml/2006/main" vertOverflow="clip" horzOverflow="clip" wrap="square" lIns="0" tIns="0" rIns="0" bIns="0" rtlCol="0">
          <a:spAutoFit/>
        </a:bodyPr>
        <a:lstStyle xmlns:a="http://schemas.openxmlformats.org/drawingml/2006/main"/>
        <a:p xmlns:a="http://schemas.openxmlformats.org/drawingml/2006/main">
          <a:r>
            <a:rPr lang="en-US" sz="800">
              <a:latin typeface="Arial" panose="020B0604020202020204" pitchFamily="34" charset="0"/>
              <a:cs typeface="Arial" panose="020B0604020202020204" pitchFamily="34" charset="0"/>
            </a:rPr>
            <a:t>St. Louis Creek, lower site</a:t>
          </a:r>
        </a:p>
        <a:p xmlns:a="http://schemas.openxmlformats.org/drawingml/2006/main">
          <a:r>
            <a:rPr lang="en-US" sz="800">
              <a:latin typeface="Arial" panose="020B0604020202020204" pitchFamily="34" charset="0"/>
              <a:cs typeface="Arial" panose="020B0604020202020204" pitchFamily="34" charset="0"/>
            </a:rPr>
            <a:t>(</a:t>
          </a:r>
          <a:r>
            <a:rPr lang="en-US" sz="700">
              <a:latin typeface="Arial" panose="020B0604020202020204" pitchFamily="34" charset="0"/>
              <a:cs typeface="Arial" panose="020B0604020202020204" pitchFamily="34" charset="0"/>
            </a:rPr>
            <a:t>btw. S. Ryan's sites 2 and 3)</a:t>
          </a:r>
        </a:p>
      </cdr:txBody>
    </cdr:sp>
  </cdr:relSizeAnchor>
  <cdr:relSizeAnchor xmlns:cdr="http://schemas.openxmlformats.org/drawingml/2006/chartDrawing">
    <cdr:from>
      <cdr:x>0.61241</cdr:x>
      <cdr:y>0.29161</cdr:y>
    </cdr:from>
    <cdr:to>
      <cdr:x>0.74817</cdr:x>
      <cdr:y>0.32707</cdr:y>
    </cdr:to>
    <cdr:sp macro="" textlink="">
      <cdr:nvSpPr>
        <cdr:cNvPr id="3" name="TextBox 1"/>
        <cdr:cNvSpPr txBox="1"/>
      </cdr:nvSpPr>
      <cdr:spPr>
        <a:xfrm xmlns:a="http://schemas.openxmlformats.org/drawingml/2006/main" rot="19504512">
          <a:off x="1895397" y="850244"/>
          <a:ext cx="420165" cy="103379"/>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latin typeface="Arial" panose="020B0604020202020204" pitchFamily="34" charset="0"/>
              <a:cs typeface="Arial" panose="020B0604020202020204" pitchFamily="34" charset="0"/>
            </a:rPr>
            <a:t>thalweg</a:t>
          </a:r>
        </a:p>
      </cdr:txBody>
    </cdr:sp>
  </cdr:relSizeAnchor>
  <cdr:relSizeAnchor xmlns:cdr="http://schemas.openxmlformats.org/drawingml/2006/chartDrawing">
    <cdr:from>
      <cdr:x>0.39712</cdr:x>
      <cdr:y>0.34386</cdr:y>
    </cdr:from>
    <cdr:to>
      <cdr:x>0.47298</cdr:x>
      <cdr:y>0.37932</cdr:y>
    </cdr:to>
    <cdr:sp macro="" textlink="">
      <cdr:nvSpPr>
        <cdr:cNvPr id="4" name="TextBox 1"/>
        <cdr:cNvSpPr txBox="1"/>
      </cdr:nvSpPr>
      <cdr:spPr>
        <a:xfrm xmlns:a="http://schemas.openxmlformats.org/drawingml/2006/main" rot="19504512">
          <a:off x="1059110" y="873404"/>
          <a:ext cx="202319" cy="90059"/>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latin typeface="Arial" panose="020B0604020202020204" pitchFamily="34" charset="0"/>
              <a:cs typeface="Arial" panose="020B0604020202020204" pitchFamily="34" charset="0"/>
            </a:rPr>
            <a:t>RB</a:t>
          </a:r>
        </a:p>
      </cdr:txBody>
    </cdr:sp>
  </cdr:relSizeAnchor>
  <cdr:relSizeAnchor xmlns:cdr="http://schemas.openxmlformats.org/drawingml/2006/chartDrawing">
    <cdr:from>
      <cdr:x>0.58009</cdr:x>
      <cdr:y>0.48981</cdr:y>
    </cdr:from>
    <cdr:to>
      <cdr:x>0.65595</cdr:x>
      <cdr:y>0.52527</cdr:y>
    </cdr:to>
    <cdr:sp macro="" textlink="">
      <cdr:nvSpPr>
        <cdr:cNvPr id="5" name="TextBox 1"/>
        <cdr:cNvSpPr txBox="1"/>
      </cdr:nvSpPr>
      <cdr:spPr>
        <a:xfrm xmlns:a="http://schemas.openxmlformats.org/drawingml/2006/main" rot="19504512">
          <a:off x="1547091" y="1221509"/>
          <a:ext cx="202319" cy="88422"/>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latin typeface="Arial" panose="020B0604020202020204" pitchFamily="34" charset="0"/>
              <a:cs typeface="Arial" panose="020B0604020202020204" pitchFamily="34" charset="0"/>
            </a:rPr>
            <a:t>LB</a:t>
          </a:r>
        </a:p>
      </cdr:txBody>
    </cdr:sp>
  </cdr:relSizeAnchor>
  <cdr:relSizeAnchor xmlns:cdr="http://schemas.openxmlformats.org/drawingml/2006/chartDrawing">
    <cdr:from>
      <cdr:x>0.4985</cdr:x>
      <cdr:y>0.41771</cdr:y>
    </cdr:from>
    <cdr:to>
      <cdr:x>0.62387</cdr:x>
      <cdr:y>0.48862</cdr:y>
    </cdr:to>
    <cdr:sp macro="" textlink="">
      <cdr:nvSpPr>
        <cdr:cNvPr id="6" name="TextBox 1"/>
        <cdr:cNvSpPr txBox="1"/>
      </cdr:nvSpPr>
      <cdr:spPr>
        <a:xfrm xmlns:a="http://schemas.openxmlformats.org/drawingml/2006/main">
          <a:off x="1542831" y="1120824"/>
          <a:ext cx="388016" cy="190269"/>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latin typeface="Arial" panose="020B0604020202020204" pitchFamily="34" charset="0"/>
              <a:cs typeface="Arial" panose="020B0604020202020204" pitchFamily="34" charset="0"/>
            </a:rPr>
            <a:t>bedload traps</a:t>
          </a:r>
        </a:p>
      </cdr:txBody>
    </cdr:sp>
  </cdr:relSizeAnchor>
  <cdr:relSizeAnchor xmlns:cdr="http://schemas.openxmlformats.org/drawingml/2006/chartDrawing">
    <cdr:from>
      <cdr:x>0.44392</cdr:x>
      <cdr:y>0.62939</cdr:y>
    </cdr:from>
    <cdr:to>
      <cdr:x>0.62146</cdr:x>
      <cdr:y>0.69529</cdr:y>
    </cdr:to>
    <cdr:sp macro="" textlink="">
      <cdr:nvSpPr>
        <cdr:cNvPr id="7" name="TextBox 1"/>
        <cdr:cNvSpPr txBox="1"/>
      </cdr:nvSpPr>
      <cdr:spPr>
        <a:xfrm xmlns:a="http://schemas.openxmlformats.org/drawingml/2006/main">
          <a:off x="1373911" y="1688800"/>
          <a:ext cx="549486" cy="176843"/>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latin typeface="Arial" panose="020B0604020202020204" pitchFamily="34" charset="0"/>
              <a:cs typeface="Arial" panose="020B0604020202020204" pitchFamily="34" charset="0"/>
            </a:rPr>
            <a:t>Discharge cross-section</a:t>
          </a:r>
        </a:p>
      </cdr:txBody>
    </cdr:sp>
  </cdr:relSizeAnchor>
  <cdr:relSizeAnchor xmlns:cdr="http://schemas.openxmlformats.org/drawingml/2006/chartDrawing">
    <cdr:from>
      <cdr:x>0.80384</cdr:x>
      <cdr:y>0.17362</cdr:y>
    </cdr:from>
    <cdr:to>
      <cdr:x>0.88653</cdr:x>
      <cdr:y>0.21171</cdr:y>
    </cdr:to>
    <cdr:sp macro="" textlink="">
      <cdr:nvSpPr>
        <cdr:cNvPr id="10" name="Left Arrow 9"/>
        <cdr:cNvSpPr/>
      </cdr:nvSpPr>
      <cdr:spPr bwMode="auto">
        <a:xfrm xmlns:a="http://schemas.openxmlformats.org/drawingml/2006/main" rot="19511269">
          <a:off x="2143828" y="440999"/>
          <a:ext cx="220542" cy="96737"/>
        </a:xfrm>
        <a:prstGeom xmlns:a="http://schemas.openxmlformats.org/drawingml/2006/main" prst="leftArrow">
          <a:avLst/>
        </a:prstGeom>
        <a:solidFill xmlns:a="http://schemas.openxmlformats.org/drawingml/2006/main">
          <a:srgbClr val="CCFFFF"/>
        </a:solidFill>
        <a:ln xmlns:a="http://schemas.openxmlformats.org/drawingml/2006/main" w="3175" cap="flat" cmpd="sng" algn="ctr">
          <a:solidFill>
            <a:srgbClr val="0000FF"/>
          </a:solidFill>
          <a:prstDash val="solid"/>
          <a:round/>
          <a:headEnd type="none" w="med" len="med"/>
          <a:tailEnd type="none" w="med" len="med"/>
        </a:ln>
        <a:effec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en-US"/>
        </a:p>
      </cdr:txBody>
    </cdr:sp>
  </cdr:relSizeAnchor>
  <cdr:relSizeAnchor xmlns:cdr="http://schemas.openxmlformats.org/drawingml/2006/chartDrawing">
    <cdr:from>
      <cdr:x>0.79752</cdr:x>
      <cdr:y>0.26361</cdr:y>
    </cdr:from>
    <cdr:to>
      <cdr:x>0.89622</cdr:x>
      <cdr:y>0.34417</cdr:y>
    </cdr:to>
    <cdr:cxnSp macro="">
      <cdr:nvCxnSpPr>
        <cdr:cNvPr id="14" name="Straight Connector 13"/>
        <cdr:cNvCxnSpPr/>
      </cdr:nvCxnSpPr>
      <cdr:spPr bwMode="auto">
        <a:xfrm xmlns:a="http://schemas.openxmlformats.org/drawingml/2006/main" flipV="1">
          <a:off x="2126981" y="669571"/>
          <a:ext cx="263237" cy="204612"/>
        </a:xfrm>
        <a:prstGeom xmlns:a="http://schemas.openxmlformats.org/drawingml/2006/main" prst="line">
          <a:avLst/>
        </a:prstGeom>
        <a:solidFill xmlns:a="http://schemas.openxmlformats.org/drawingml/2006/main">
          <a:srgbClr val="C0C0C0"/>
        </a:solidFill>
        <a:ln xmlns:a="http://schemas.openxmlformats.org/drawingml/2006/main" w="9525" cap="flat" cmpd="sng" algn="ctr">
          <a:solidFill>
            <a:schemeClr val="accent6">
              <a:lumMod val="50000"/>
            </a:schemeClr>
          </a:solidFill>
          <a:prstDash val="dashDot"/>
          <a:round/>
          <a:headEnd type="none" w="med" len="med"/>
          <a:tailEnd type="none" w="med" len="med"/>
        </a:ln>
        <a:effectLst xmlns:a="http://schemas.openxmlformats.org/drawingml/2006/main"/>
      </cdr:spPr>
    </cdr:cxnSp>
  </cdr:relSizeAnchor>
  <cdr:relSizeAnchor xmlns:cdr="http://schemas.openxmlformats.org/drawingml/2006/chartDrawing">
    <cdr:from>
      <cdr:x>0.15675</cdr:x>
      <cdr:y>0.56418</cdr:y>
    </cdr:from>
    <cdr:to>
      <cdr:x>0.33429</cdr:x>
      <cdr:y>0.63009</cdr:y>
    </cdr:to>
    <cdr:sp macro="" textlink="">
      <cdr:nvSpPr>
        <cdr:cNvPr id="11" name="TextBox 1"/>
        <cdr:cNvSpPr txBox="1"/>
      </cdr:nvSpPr>
      <cdr:spPr>
        <a:xfrm xmlns:a="http://schemas.openxmlformats.org/drawingml/2006/main">
          <a:off x="485140" y="1513840"/>
          <a:ext cx="549486" cy="176843"/>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latin typeface="Arial" panose="020B0604020202020204" pitchFamily="34" charset="0"/>
              <a:cs typeface="Arial" panose="020B0604020202020204" pitchFamily="34" charset="0"/>
            </a:rPr>
            <a:t>water surface survey point</a:t>
          </a:r>
        </a:p>
      </cdr:txBody>
    </cdr:sp>
  </cdr:relSizeAnchor>
  <cdr:relSizeAnchor xmlns:cdr="http://schemas.openxmlformats.org/drawingml/2006/chartDrawing">
    <cdr:from>
      <cdr:x>0.82246</cdr:x>
      <cdr:y>0.00757</cdr:y>
    </cdr:from>
    <cdr:to>
      <cdr:x>1</cdr:x>
      <cdr:y>0.07348</cdr:y>
    </cdr:to>
    <cdr:sp macro="" textlink="">
      <cdr:nvSpPr>
        <cdr:cNvPr id="12" name="TextBox 1"/>
        <cdr:cNvSpPr txBox="1"/>
      </cdr:nvSpPr>
      <cdr:spPr>
        <a:xfrm xmlns:a="http://schemas.openxmlformats.org/drawingml/2006/main">
          <a:off x="2545485" y="20320"/>
          <a:ext cx="549486" cy="176843"/>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latin typeface="Arial" panose="020B0604020202020204" pitchFamily="34" charset="0"/>
              <a:cs typeface="Arial" panose="020B0604020202020204" pitchFamily="34" charset="0"/>
            </a:rPr>
            <a:t>water surface survey point</a:t>
          </a:r>
        </a:p>
      </cdr:txBody>
    </cdr:sp>
  </cdr:relSizeAnchor>
  <cdr:relSizeAnchor xmlns:cdr="http://schemas.openxmlformats.org/drawingml/2006/chartDrawing">
    <cdr:from>
      <cdr:x>0.45773</cdr:x>
      <cdr:y>0.51865</cdr:y>
    </cdr:from>
    <cdr:to>
      <cdr:x>0.47866</cdr:x>
      <cdr:y>0.5584</cdr:y>
    </cdr:to>
    <cdr:sp macro="" textlink="">
      <cdr:nvSpPr>
        <cdr:cNvPr id="8" name="TextBox 7"/>
        <cdr:cNvSpPr txBox="1"/>
      </cdr:nvSpPr>
      <cdr:spPr>
        <a:xfrm xmlns:a="http://schemas.openxmlformats.org/drawingml/2006/main">
          <a:off x="1416667" y="1391650"/>
          <a:ext cx="64770" cy="106680"/>
        </a:xfrm>
        <a:prstGeom xmlns:a="http://schemas.openxmlformats.org/drawingml/2006/main" prst="rect">
          <a:avLst/>
        </a:prstGeom>
      </cdr:spPr>
      <cdr:txBody>
        <a:bodyPr xmlns:a="http://schemas.openxmlformats.org/drawingml/2006/main" vertOverflow="clip" wrap="none" lIns="0" tIns="0" rIns="0" bIns="0" rtlCol="0"/>
        <a:lstStyle xmlns:a="http://schemas.openxmlformats.org/drawingml/2006/main"/>
        <a:p xmlns:a="http://schemas.openxmlformats.org/drawingml/2006/main">
          <a:r>
            <a:rPr lang="en-US" sz="600">
              <a:latin typeface="Arial" panose="020B0604020202020204" pitchFamily="34" charset="0"/>
              <a:cs typeface="Arial" panose="020B0604020202020204" pitchFamily="34" charset="0"/>
            </a:rPr>
            <a:t>1</a:t>
          </a:r>
        </a:p>
      </cdr:txBody>
    </cdr:sp>
  </cdr:relSizeAnchor>
  <cdr:relSizeAnchor xmlns:cdr="http://schemas.openxmlformats.org/drawingml/2006/chartDrawing">
    <cdr:from>
      <cdr:x>0.4522</cdr:x>
      <cdr:y>0.49177</cdr:y>
    </cdr:from>
    <cdr:to>
      <cdr:x>0.47313</cdr:x>
      <cdr:y>0.53153</cdr:y>
    </cdr:to>
    <cdr:sp macro="" textlink="">
      <cdr:nvSpPr>
        <cdr:cNvPr id="13" name="TextBox 1"/>
        <cdr:cNvSpPr txBox="1"/>
      </cdr:nvSpPr>
      <cdr:spPr>
        <a:xfrm xmlns:a="http://schemas.openxmlformats.org/drawingml/2006/main">
          <a:off x="1399540" y="1319530"/>
          <a:ext cx="64770" cy="106680"/>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latin typeface="Arial" panose="020B0604020202020204" pitchFamily="34" charset="0"/>
              <a:cs typeface="Arial" panose="020B0604020202020204" pitchFamily="34" charset="0"/>
            </a:rPr>
            <a:t>2</a:t>
          </a:r>
        </a:p>
      </cdr:txBody>
    </cdr:sp>
  </cdr:relSizeAnchor>
  <cdr:relSizeAnchor xmlns:cdr="http://schemas.openxmlformats.org/drawingml/2006/chartDrawing">
    <cdr:from>
      <cdr:x>0.43866</cdr:x>
      <cdr:y>0.46337</cdr:y>
    </cdr:from>
    <cdr:to>
      <cdr:x>0.45958</cdr:x>
      <cdr:y>0.50313</cdr:y>
    </cdr:to>
    <cdr:sp macro="" textlink="">
      <cdr:nvSpPr>
        <cdr:cNvPr id="15" name="TextBox 1"/>
        <cdr:cNvSpPr txBox="1"/>
      </cdr:nvSpPr>
      <cdr:spPr>
        <a:xfrm xmlns:a="http://schemas.openxmlformats.org/drawingml/2006/main">
          <a:off x="1357630" y="1243330"/>
          <a:ext cx="64770" cy="106680"/>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latin typeface="Arial" panose="020B0604020202020204" pitchFamily="34" charset="0"/>
              <a:cs typeface="Arial" panose="020B0604020202020204" pitchFamily="34" charset="0"/>
            </a:rPr>
            <a:t>3</a:t>
          </a:r>
        </a:p>
      </cdr:txBody>
    </cdr:sp>
  </cdr:relSizeAnchor>
  <cdr:relSizeAnchor xmlns:cdr="http://schemas.openxmlformats.org/drawingml/2006/chartDrawing">
    <cdr:from>
      <cdr:x>0.43743</cdr:x>
      <cdr:y>0.43213</cdr:y>
    </cdr:from>
    <cdr:to>
      <cdr:x>0.45835</cdr:x>
      <cdr:y>0.47189</cdr:y>
    </cdr:to>
    <cdr:sp macro="" textlink="">
      <cdr:nvSpPr>
        <cdr:cNvPr id="16" name="TextBox 1"/>
        <cdr:cNvSpPr txBox="1"/>
      </cdr:nvSpPr>
      <cdr:spPr>
        <a:xfrm xmlns:a="http://schemas.openxmlformats.org/drawingml/2006/main">
          <a:off x="1353820" y="1159510"/>
          <a:ext cx="64770" cy="106680"/>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latin typeface="Arial" panose="020B0604020202020204" pitchFamily="34" charset="0"/>
              <a:cs typeface="Arial" panose="020B0604020202020204" pitchFamily="34" charset="0"/>
            </a:rPr>
            <a:t>4</a:t>
          </a:r>
        </a:p>
      </cdr:txBody>
    </cdr:sp>
  </cdr:relSizeAnchor>
  <cdr:relSizeAnchor xmlns:cdr="http://schemas.openxmlformats.org/drawingml/2006/chartDrawing">
    <cdr:from>
      <cdr:x>0.78317</cdr:x>
      <cdr:y>0.60255</cdr:y>
    </cdr:from>
    <cdr:to>
      <cdr:x>0.96878</cdr:x>
      <cdr:y>0.64449</cdr:y>
    </cdr:to>
    <cdr:sp macro="" textlink="">
      <cdr:nvSpPr>
        <cdr:cNvPr id="17" name="Left Arrow 16"/>
        <cdr:cNvSpPr/>
      </cdr:nvSpPr>
      <cdr:spPr bwMode="auto">
        <a:xfrm xmlns:a="http://schemas.openxmlformats.org/drawingml/2006/main" rot="18923630">
          <a:off x="2423884" y="1574799"/>
          <a:ext cx="574453" cy="109616"/>
        </a:xfrm>
        <a:prstGeom xmlns:a="http://schemas.openxmlformats.org/drawingml/2006/main" prst="leftArrow">
          <a:avLst/>
        </a:prstGeom>
        <a:noFill xmlns:a="http://schemas.openxmlformats.org/drawingml/2006/main"/>
        <a:ln xmlns:a="http://schemas.openxmlformats.org/drawingml/2006/main" w="317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en-US" sz="1100"/>
        </a:p>
      </cdr:txBody>
    </cdr:sp>
  </cdr:relSizeAnchor>
  <cdr:relSizeAnchor xmlns:cdr="http://schemas.openxmlformats.org/drawingml/2006/chartDrawing">
    <cdr:from>
      <cdr:x>0.77518</cdr:x>
      <cdr:y>0.69071</cdr:y>
    </cdr:from>
    <cdr:to>
      <cdr:x>0.80509</cdr:x>
      <cdr:y>0.74613</cdr:y>
    </cdr:to>
    <cdr:sp macro="" textlink="">
      <cdr:nvSpPr>
        <cdr:cNvPr id="18" name="TextBox 5"/>
        <cdr:cNvSpPr txBox="1"/>
      </cdr:nvSpPr>
      <cdr:spPr>
        <a:xfrm xmlns:a="http://schemas.openxmlformats.org/drawingml/2006/main">
          <a:off x="2399145" y="1838036"/>
          <a:ext cx="92589" cy="147476"/>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lIns="0" tIns="0" rIns="0" bIns="0"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1000">
              <a:latin typeface="Arial" panose="020B0604020202020204" pitchFamily="34" charset="0"/>
              <a:cs typeface="Arial" panose="020B0604020202020204" pitchFamily="34" charset="0"/>
            </a:rPr>
            <a:t>N</a:t>
          </a:r>
        </a:p>
      </cdr:txBody>
    </cdr:sp>
  </cdr:relSizeAnchor>
</c:userShapes>
</file>

<file path=xl/drawings/drawing5.xml><?xml version="1.0" encoding="utf-8"?>
<c:userShapes xmlns:c="http://schemas.openxmlformats.org/drawingml/2006/chart">
  <cdr:relSizeAnchor xmlns:cdr="http://schemas.openxmlformats.org/drawingml/2006/chartDrawing">
    <cdr:from>
      <cdr:x>0.56824</cdr:x>
      <cdr:y>0.04576</cdr:y>
    </cdr:from>
    <cdr:to>
      <cdr:x>0.94373</cdr:x>
      <cdr:y>0.14085</cdr:y>
    </cdr:to>
    <cdr:sp macro="" textlink="">
      <cdr:nvSpPr>
        <cdr:cNvPr id="2" name="TextBox 1"/>
        <cdr:cNvSpPr txBox="1"/>
      </cdr:nvSpPr>
      <cdr:spPr>
        <a:xfrm xmlns:a="http://schemas.openxmlformats.org/drawingml/2006/main">
          <a:off x="1867815" y="113477"/>
          <a:ext cx="1234232" cy="235834"/>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Longitudinal profiles along LB and RB water lines</a:t>
          </a:r>
        </a:p>
      </cdr:txBody>
    </cdr:sp>
  </cdr:relSizeAnchor>
  <cdr:relSizeAnchor xmlns:cdr="http://schemas.openxmlformats.org/drawingml/2006/chartDrawing">
    <cdr:from>
      <cdr:x>0.15792</cdr:x>
      <cdr:y>0.04576</cdr:y>
    </cdr:from>
    <cdr:to>
      <cdr:x>0.53341</cdr:x>
      <cdr:y>0.14166</cdr:y>
    </cdr:to>
    <cdr:sp macro="" textlink="">
      <cdr:nvSpPr>
        <cdr:cNvPr id="9" name="TextBox 1"/>
        <cdr:cNvSpPr txBox="1"/>
      </cdr:nvSpPr>
      <cdr:spPr>
        <a:xfrm xmlns:a="http://schemas.openxmlformats.org/drawingml/2006/main">
          <a:off x="519075" y="113477"/>
          <a:ext cx="1234232" cy="237828"/>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St. Louis Creek, lower site</a:t>
          </a:r>
        </a:p>
        <a:p xmlns:a="http://schemas.openxmlformats.org/drawingml/2006/main">
          <a:r>
            <a:rPr lang="en-US" sz="800">
              <a:latin typeface="Arial" panose="020B0604020202020204" pitchFamily="34" charset="0"/>
              <a:cs typeface="Arial" panose="020B0604020202020204" pitchFamily="34" charset="0"/>
            </a:rPr>
            <a:t>(</a:t>
          </a:r>
          <a:r>
            <a:rPr lang="en-US" sz="700">
              <a:latin typeface="Arial" panose="020B0604020202020204" pitchFamily="34" charset="0"/>
              <a:cs typeface="Arial" panose="020B0604020202020204" pitchFamily="34" charset="0"/>
            </a:rPr>
            <a:t>btw. S. Ryan's sites 2 and 3)</a:t>
          </a:r>
        </a:p>
      </cdr:txBody>
    </cdr:sp>
  </cdr:relSizeAnchor>
  <cdr:relSizeAnchor xmlns:cdr="http://schemas.openxmlformats.org/drawingml/2006/chartDrawing">
    <cdr:from>
      <cdr:x>0.68999</cdr:x>
      <cdr:y>0.3114</cdr:y>
    </cdr:from>
    <cdr:to>
      <cdr:x>0.81307</cdr:x>
      <cdr:y>0.35627</cdr:y>
    </cdr:to>
    <cdr:sp macro="" textlink="">
      <cdr:nvSpPr>
        <cdr:cNvPr id="10" name="TextBox 9"/>
        <cdr:cNvSpPr txBox="1"/>
      </cdr:nvSpPr>
      <cdr:spPr>
        <a:xfrm xmlns:a="http://schemas.openxmlformats.org/drawingml/2006/main">
          <a:off x="2267975" y="770542"/>
          <a:ext cx="404568" cy="111015"/>
        </a:xfrm>
        <a:prstGeom xmlns:a="http://schemas.openxmlformats.org/drawingml/2006/main" prst="rect">
          <a:avLst/>
        </a:prstGeom>
      </cdr:spPr>
      <cdr:txBody>
        <a:bodyPr xmlns:a="http://schemas.openxmlformats.org/drawingml/2006/main" vertOverflow="clip" wrap="none" lIns="0" tIns="0" rIns="0" bIns="0" rtlCol="0"/>
        <a:lstStyle xmlns:a="http://schemas.openxmlformats.org/drawingml/2006/main"/>
        <a:p xmlns:a="http://schemas.openxmlformats.org/drawingml/2006/main">
          <a:r>
            <a:rPr lang="en-US" sz="600">
              <a:solidFill>
                <a:srgbClr val="00B050"/>
              </a:solidFill>
              <a:latin typeface="Arial" panose="020B0604020202020204" pitchFamily="34" charset="0"/>
              <a:cs typeface="Arial" panose="020B0604020202020204" pitchFamily="34" charset="0"/>
            </a:rPr>
            <a:t>trap XS RB</a:t>
          </a:r>
        </a:p>
      </cdr:txBody>
    </cdr:sp>
  </cdr:relSizeAnchor>
  <cdr:relSizeAnchor xmlns:cdr="http://schemas.openxmlformats.org/drawingml/2006/chartDrawing">
    <cdr:from>
      <cdr:x>0.63962</cdr:x>
      <cdr:y>0.33949</cdr:y>
    </cdr:from>
    <cdr:to>
      <cdr:x>0.63962</cdr:x>
      <cdr:y>0.52128</cdr:y>
    </cdr:to>
    <cdr:cxnSp macro="">
      <cdr:nvCxnSpPr>
        <cdr:cNvPr id="6" name="Straight Connector 5"/>
        <cdr:cNvCxnSpPr/>
      </cdr:nvCxnSpPr>
      <cdr:spPr bwMode="auto">
        <a:xfrm xmlns:a="http://schemas.openxmlformats.org/drawingml/2006/main">
          <a:off x="2102428" y="840047"/>
          <a:ext cx="0" cy="449811"/>
        </a:xfrm>
        <a:prstGeom xmlns:a="http://schemas.openxmlformats.org/drawingml/2006/main" prst="line">
          <a:avLst/>
        </a:prstGeom>
        <a:solidFill xmlns:a="http://schemas.openxmlformats.org/drawingml/2006/main">
          <a:srgbClr val="C0C0C0"/>
        </a:solidFill>
        <a:ln xmlns:a="http://schemas.openxmlformats.org/drawingml/2006/main" w="3175" cap="flat" cmpd="sng" algn="ctr">
          <a:solidFill>
            <a:schemeClr val="bg1">
              <a:lumMod val="65000"/>
            </a:schemeClr>
          </a:solidFill>
          <a:prstDash val="dash"/>
          <a:round/>
          <a:headEnd type="none" w="med" len="med"/>
          <a:tailEnd type="none" w="med" len="med"/>
        </a:ln>
        <a:effectLst xmlns:a="http://schemas.openxmlformats.org/drawingml/2006/main"/>
      </cdr:spPr>
    </cdr:cxnSp>
  </cdr:relSizeAnchor>
  <cdr:relSizeAnchor xmlns:cdr="http://schemas.openxmlformats.org/drawingml/2006/chartDrawing">
    <cdr:from>
      <cdr:x>0.57605</cdr:x>
      <cdr:y>0.51605</cdr:y>
    </cdr:from>
    <cdr:to>
      <cdr:x>0.6966</cdr:x>
      <cdr:y>0.57751</cdr:y>
    </cdr:to>
    <cdr:sp macro="" textlink="">
      <cdr:nvSpPr>
        <cdr:cNvPr id="7" name="TextBox 1"/>
        <cdr:cNvSpPr txBox="1"/>
      </cdr:nvSpPr>
      <cdr:spPr>
        <a:xfrm xmlns:a="http://schemas.openxmlformats.org/drawingml/2006/main">
          <a:off x="1893455" y="1276927"/>
          <a:ext cx="396247" cy="152078"/>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chemeClr val="accent6">
                  <a:lumMod val="50000"/>
                </a:schemeClr>
              </a:solidFill>
              <a:latin typeface="Arial" panose="020B0604020202020204" pitchFamily="34" charset="0"/>
              <a:cs typeface="Arial" panose="020B0604020202020204" pitchFamily="34" charset="0"/>
            </a:rPr>
            <a:t>trap XS LB</a:t>
          </a:r>
        </a:p>
      </cdr:txBody>
    </cdr:sp>
  </cdr:relSizeAnchor>
</c:userShapes>
</file>

<file path=xl/drawings/drawing6.xml><?xml version="1.0" encoding="utf-8"?>
<c:userShapes xmlns:c="http://schemas.openxmlformats.org/drawingml/2006/chart">
  <cdr:relSizeAnchor xmlns:cdr="http://schemas.openxmlformats.org/drawingml/2006/chartDrawing">
    <cdr:from>
      <cdr:x>0.61314</cdr:x>
      <cdr:y>0.06112</cdr:y>
    </cdr:from>
    <cdr:to>
      <cdr:x>0.93519</cdr:x>
      <cdr:y>0.15702</cdr:y>
    </cdr:to>
    <cdr:sp macro="" textlink="">
      <cdr:nvSpPr>
        <cdr:cNvPr id="2" name="TextBox 1"/>
        <cdr:cNvSpPr txBox="1"/>
      </cdr:nvSpPr>
      <cdr:spPr>
        <a:xfrm xmlns:a="http://schemas.openxmlformats.org/drawingml/2006/main">
          <a:off x="2522956" y="151577"/>
          <a:ext cx="1325144" cy="237828"/>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St. Louis Creek,</a:t>
          </a:r>
          <a:r>
            <a:rPr lang="en-US" sz="800" baseline="0">
              <a:latin typeface="Arial" panose="020B0604020202020204" pitchFamily="34" charset="0"/>
              <a:cs typeface="Arial" panose="020B0604020202020204" pitchFamily="34" charset="0"/>
            </a:rPr>
            <a:t> </a:t>
          </a:r>
          <a:r>
            <a:rPr lang="en-US" sz="800">
              <a:latin typeface="Arial" panose="020B0604020202020204" pitchFamily="34" charset="0"/>
              <a:cs typeface="Arial" panose="020B0604020202020204" pitchFamily="34" charset="0"/>
            </a:rPr>
            <a:t>upper site</a:t>
          </a:r>
        </a:p>
        <a:p xmlns:a="http://schemas.openxmlformats.org/drawingml/2006/main">
          <a:r>
            <a:rPr lang="en-US" sz="800">
              <a:latin typeface="Arial" panose="020B0604020202020204" pitchFamily="34" charset="0"/>
              <a:cs typeface="Arial" panose="020B0604020202020204" pitchFamily="34" charset="0"/>
            </a:rPr>
            <a:t>downstr. of </a:t>
          </a:r>
          <a:r>
            <a:rPr lang="en-US" sz="700">
              <a:latin typeface="Arial" panose="020B0604020202020204" pitchFamily="34" charset="0"/>
              <a:cs typeface="Arial" panose="020B0604020202020204" pitchFamily="34" charset="0"/>
            </a:rPr>
            <a:t>S. Ryan's site 4)</a:t>
          </a:r>
        </a:p>
      </cdr:txBody>
    </cdr:sp>
  </cdr:relSizeAnchor>
  <cdr:relSizeAnchor xmlns:cdr="http://schemas.openxmlformats.org/drawingml/2006/chartDrawing">
    <cdr:from>
      <cdr:x>0.44815</cdr:x>
      <cdr:y>0.31034</cdr:y>
    </cdr:from>
    <cdr:to>
      <cdr:x>0.44815</cdr:x>
      <cdr:y>0.51006</cdr:y>
    </cdr:to>
    <cdr:cxnSp macro="">
      <cdr:nvCxnSpPr>
        <cdr:cNvPr id="4" name="Straight Connector 3"/>
        <cdr:cNvCxnSpPr/>
      </cdr:nvCxnSpPr>
      <cdr:spPr bwMode="auto">
        <a:xfrm xmlns:a="http://schemas.openxmlformats.org/drawingml/2006/main">
          <a:off x="1844040" y="769620"/>
          <a:ext cx="0" cy="495300"/>
        </a:xfrm>
        <a:prstGeom xmlns:a="http://schemas.openxmlformats.org/drawingml/2006/main" prst="line">
          <a:avLst/>
        </a:prstGeom>
        <a:solidFill xmlns:a="http://schemas.openxmlformats.org/drawingml/2006/main">
          <a:srgbClr val="C0C0C0"/>
        </a:solidFill>
        <a:ln xmlns:a="http://schemas.openxmlformats.org/drawingml/2006/main" w="9525" cap="flat" cmpd="sng" algn="ctr">
          <a:solidFill>
            <a:srgbClr val="000000"/>
          </a:solidFill>
          <a:prstDash val="sysDash"/>
          <a:round/>
          <a:headEnd type="none" w="med" len="med"/>
          <a:tailEnd type="none" w="med" len="med"/>
        </a:ln>
        <a:effectLst xmlns:a="http://schemas.openxmlformats.org/drawingml/2006/main"/>
      </cdr:spPr>
    </cdr:cxnSp>
  </cdr:relSizeAnchor>
  <cdr:relSizeAnchor xmlns:cdr="http://schemas.openxmlformats.org/drawingml/2006/chartDrawing">
    <cdr:from>
      <cdr:x>0.40123</cdr:x>
      <cdr:y>0.29804</cdr:y>
    </cdr:from>
    <cdr:to>
      <cdr:x>0.40185</cdr:x>
      <cdr:y>0.51518</cdr:y>
    </cdr:to>
    <cdr:cxnSp macro="">
      <cdr:nvCxnSpPr>
        <cdr:cNvPr id="6" name="Straight Connector 5"/>
        <cdr:cNvCxnSpPr/>
      </cdr:nvCxnSpPr>
      <cdr:spPr bwMode="auto">
        <a:xfrm xmlns:a="http://schemas.openxmlformats.org/drawingml/2006/main" flipH="1">
          <a:off x="1651000" y="739140"/>
          <a:ext cx="2540" cy="538480"/>
        </a:xfrm>
        <a:prstGeom xmlns:a="http://schemas.openxmlformats.org/drawingml/2006/main" prst="line">
          <a:avLst/>
        </a:prstGeom>
        <a:solidFill xmlns:a="http://schemas.openxmlformats.org/drawingml/2006/main">
          <a:srgbClr val="C0C0C0"/>
        </a:solidFill>
        <a:ln xmlns:a="http://schemas.openxmlformats.org/drawingml/2006/main" w="9525" cap="flat" cmpd="sng" algn="ctr">
          <a:solidFill>
            <a:srgbClr val="000000"/>
          </a:solidFill>
          <a:prstDash val="sysDash"/>
          <a:round/>
          <a:headEnd type="none" w="med" len="med"/>
          <a:tailEnd type="none" w="med" len="med"/>
        </a:ln>
        <a:effectLst xmlns:a="http://schemas.openxmlformats.org/drawingml/2006/main"/>
      </cdr:spPr>
    </cdr:cxnSp>
  </cdr:relSizeAnchor>
  <cdr:relSizeAnchor xmlns:cdr="http://schemas.openxmlformats.org/drawingml/2006/chartDrawing">
    <cdr:from>
      <cdr:x>0.42716</cdr:x>
      <cdr:y>0.27551</cdr:y>
    </cdr:from>
    <cdr:to>
      <cdr:x>0.49138</cdr:x>
      <cdr:y>0.31117</cdr:y>
    </cdr:to>
    <cdr:sp macro="" textlink="">
      <cdr:nvSpPr>
        <cdr:cNvPr id="7" name="TextBox 1"/>
        <cdr:cNvSpPr txBox="1"/>
      </cdr:nvSpPr>
      <cdr:spPr>
        <a:xfrm xmlns:a="http://schemas.openxmlformats.org/drawingml/2006/main">
          <a:off x="1757680" y="683260"/>
          <a:ext cx="264233" cy="88422"/>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latin typeface="Arial" panose="020B0604020202020204" pitchFamily="34" charset="0"/>
              <a:cs typeface="Arial" panose="020B0604020202020204" pitchFamily="34" charset="0"/>
            </a:rPr>
            <a:t>trap 1</a:t>
          </a:r>
        </a:p>
      </cdr:txBody>
    </cdr:sp>
  </cdr:relSizeAnchor>
  <cdr:relSizeAnchor xmlns:cdr="http://schemas.openxmlformats.org/drawingml/2006/chartDrawing">
    <cdr:from>
      <cdr:x>0.3716</cdr:x>
      <cdr:y>0.25093</cdr:y>
    </cdr:from>
    <cdr:to>
      <cdr:x>0.43582</cdr:x>
      <cdr:y>0.28659</cdr:y>
    </cdr:to>
    <cdr:sp macro="" textlink="">
      <cdr:nvSpPr>
        <cdr:cNvPr id="8" name="TextBox 1"/>
        <cdr:cNvSpPr txBox="1"/>
      </cdr:nvSpPr>
      <cdr:spPr>
        <a:xfrm xmlns:a="http://schemas.openxmlformats.org/drawingml/2006/main">
          <a:off x="1529080" y="622300"/>
          <a:ext cx="264233" cy="88422"/>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latin typeface="Arial" panose="020B0604020202020204" pitchFamily="34" charset="0"/>
              <a:cs typeface="Arial" panose="020B0604020202020204" pitchFamily="34" charset="0"/>
            </a:rPr>
            <a:t>trap 5</a:t>
          </a:r>
        </a:p>
      </cdr:txBody>
    </cdr:sp>
  </cdr:relSizeAnchor>
</c:userShapes>
</file>

<file path=xl/drawings/drawing7.xml><?xml version="1.0" encoding="utf-8"?>
<c:userShapes xmlns:c="http://schemas.openxmlformats.org/drawingml/2006/chart">
  <cdr:relSizeAnchor xmlns:cdr="http://schemas.openxmlformats.org/drawingml/2006/chartDrawing">
    <cdr:from>
      <cdr:x>0.61314</cdr:x>
      <cdr:y>0.06112</cdr:y>
    </cdr:from>
    <cdr:to>
      <cdr:x>0.93519</cdr:x>
      <cdr:y>0.15702</cdr:y>
    </cdr:to>
    <cdr:sp macro="" textlink="">
      <cdr:nvSpPr>
        <cdr:cNvPr id="2" name="TextBox 1"/>
        <cdr:cNvSpPr txBox="1"/>
      </cdr:nvSpPr>
      <cdr:spPr>
        <a:xfrm xmlns:a="http://schemas.openxmlformats.org/drawingml/2006/main">
          <a:off x="2522956" y="151577"/>
          <a:ext cx="1325144" cy="237828"/>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St. Louis Creek, upper site</a:t>
          </a:r>
        </a:p>
        <a:p xmlns:a="http://schemas.openxmlformats.org/drawingml/2006/main">
          <a:r>
            <a:rPr lang="en-US" sz="800">
              <a:latin typeface="Arial" panose="020B0604020202020204" pitchFamily="34" charset="0"/>
              <a:cs typeface="Arial" panose="020B0604020202020204" pitchFamily="34" charset="0"/>
            </a:rPr>
            <a:t>downstr. of </a:t>
          </a:r>
          <a:r>
            <a:rPr lang="en-US" sz="700">
              <a:latin typeface="Arial" panose="020B0604020202020204" pitchFamily="34" charset="0"/>
              <a:cs typeface="Arial" panose="020B0604020202020204" pitchFamily="34" charset="0"/>
            </a:rPr>
            <a:t>S. Ryan's site 4)</a:t>
          </a:r>
        </a:p>
      </cdr:txBody>
    </cdr:sp>
  </cdr:relSizeAnchor>
  <cdr:relSizeAnchor xmlns:cdr="http://schemas.openxmlformats.org/drawingml/2006/chartDrawing">
    <cdr:from>
      <cdr:x>0.45864</cdr:x>
      <cdr:y>0.3216</cdr:y>
    </cdr:from>
    <cdr:to>
      <cdr:x>0.45864</cdr:x>
      <cdr:y>0.52132</cdr:y>
    </cdr:to>
    <cdr:cxnSp macro="">
      <cdr:nvCxnSpPr>
        <cdr:cNvPr id="3" name="Straight Connector 2"/>
        <cdr:cNvCxnSpPr/>
      </cdr:nvCxnSpPr>
      <cdr:spPr bwMode="auto">
        <a:xfrm xmlns:a="http://schemas.openxmlformats.org/drawingml/2006/main">
          <a:off x="1887220" y="797560"/>
          <a:ext cx="0" cy="495300"/>
        </a:xfrm>
        <a:prstGeom xmlns:a="http://schemas.openxmlformats.org/drawingml/2006/main" prst="line">
          <a:avLst/>
        </a:prstGeom>
        <a:solidFill xmlns:a="http://schemas.openxmlformats.org/drawingml/2006/main">
          <a:srgbClr val="C0C0C0"/>
        </a:solidFill>
        <a:ln xmlns:a="http://schemas.openxmlformats.org/drawingml/2006/main" w="9525" cap="flat" cmpd="sng" algn="ctr">
          <a:solidFill>
            <a:srgbClr val="000000"/>
          </a:solidFill>
          <a:prstDash val="sysDash"/>
          <a:round/>
          <a:headEnd type="none" w="med" len="med"/>
          <a:tailEnd type="none" w="med" len="med"/>
        </a:ln>
        <a:effectLst xmlns:a="http://schemas.openxmlformats.org/drawingml/2006/main"/>
      </cdr:spPr>
    </cdr:cxnSp>
  </cdr:relSizeAnchor>
  <cdr:relSizeAnchor xmlns:cdr="http://schemas.openxmlformats.org/drawingml/2006/chartDrawing">
    <cdr:from>
      <cdr:x>0.38272</cdr:x>
      <cdr:y>0.24479</cdr:y>
    </cdr:from>
    <cdr:to>
      <cdr:x>0.44693</cdr:x>
      <cdr:y>0.28044</cdr:y>
    </cdr:to>
    <cdr:sp macro="" textlink="">
      <cdr:nvSpPr>
        <cdr:cNvPr id="7" name="TextBox 1"/>
        <cdr:cNvSpPr txBox="1"/>
      </cdr:nvSpPr>
      <cdr:spPr>
        <a:xfrm xmlns:a="http://schemas.openxmlformats.org/drawingml/2006/main">
          <a:off x="1574800" y="607060"/>
          <a:ext cx="264233" cy="88422"/>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latin typeface="Arial" panose="020B0604020202020204" pitchFamily="34" charset="0"/>
              <a:cs typeface="Arial" panose="020B0604020202020204" pitchFamily="34" charset="0"/>
            </a:rPr>
            <a:t>trap 5</a:t>
          </a:r>
        </a:p>
      </cdr:txBody>
    </cdr:sp>
  </cdr:relSizeAnchor>
  <cdr:relSizeAnchor xmlns:cdr="http://schemas.openxmlformats.org/drawingml/2006/chartDrawing">
    <cdr:from>
      <cdr:x>0.40432</cdr:x>
      <cdr:y>0.296</cdr:y>
    </cdr:from>
    <cdr:to>
      <cdr:x>0.40432</cdr:x>
      <cdr:y>0.49572</cdr:y>
    </cdr:to>
    <cdr:cxnSp macro="">
      <cdr:nvCxnSpPr>
        <cdr:cNvPr id="8" name="Straight Connector 7"/>
        <cdr:cNvCxnSpPr/>
      </cdr:nvCxnSpPr>
      <cdr:spPr bwMode="auto">
        <a:xfrm xmlns:a="http://schemas.openxmlformats.org/drawingml/2006/main">
          <a:off x="1663700" y="734060"/>
          <a:ext cx="0" cy="495300"/>
        </a:xfrm>
        <a:prstGeom xmlns:a="http://schemas.openxmlformats.org/drawingml/2006/main" prst="line">
          <a:avLst/>
        </a:prstGeom>
        <a:solidFill xmlns:a="http://schemas.openxmlformats.org/drawingml/2006/main">
          <a:srgbClr val="C0C0C0"/>
        </a:solidFill>
        <a:ln xmlns:a="http://schemas.openxmlformats.org/drawingml/2006/main" w="9525" cap="flat" cmpd="sng" algn="ctr">
          <a:solidFill>
            <a:srgbClr val="000000"/>
          </a:solidFill>
          <a:prstDash val="sysDash"/>
          <a:round/>
          <a:headEnd type="none" w="med" len="med"/>
          <a:tailEnd type="none" w="med" len="med"/>
        </a:ln>
        <a:effectLst xmlns:a="http://schemas.openxmlformats.org/drawingml/2006/main"/>
      </cdr:spPr>
    </cdr:cxnSp>
  </cdr:relSizeAnchor>
  <cdr:relSizeAnchor xmlns:cdr="http://schemas.openxmlformats.org/drawingml/2006/chartDrawing">
    <cdr:from>
      <cdr:x>0.42901</cdr:x>
      <cdr:y>0.2878</cdr:y>
    </cdr:from>
    <cdr:to>
      <cdr:x>0.49323</cdr:x>
      <cdr:y>0.32346</cdr:y>
    </cdr:to>
    <cdr:sp macro="" textlink="">
      <cdr:nvSpPr>
        <cdr:cNvPr id="9" name="TextBox 1"/>
        <cdr:cNvSpPr txBox="1"/>
      </cdr:nvSpPr>
      <cdr:spPr>
        <a:xfrm xmlns:a="http://schemas.openxmlformats.org/drawingml/2006/main">
          <a:off x="1765300" y="713740"/>
          <a:ext cx="264233" cy="88422"/>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latin typeface="Arial" panose="020B0604020202020204" pitchFamily="34" charset="0"/>
              <a:cs typeface="Arial" panose="020B0604020202020204" pitchFamily="34" charset="0"/>
            </a:rPr>
            <a:t>trap 1</a:t>
          </a:r>
        </a:p>
      </cdr:txBody>
    </cdr:sp>
  </cdr:relSizeAnchor>
</c:userShapes>
</file>

<file path=xl/drawings/drawing8.xml><?xml version="1.0" encoding="utf-8"?>
<c:userShapes xmlns:c="http://schemas.openxmlformats.org/drawingml/2006/chart">
  <cdr:relSizeAnchor xmlns:cdr="http://schemas.openxmlformats.org/drawingml/2006/chartDrawing">
    <cdr:from>
      <cdr:x>0.14401</cdr:x>
      <cdr:y>0.04576</cdr:y>
    </cdr:from>
    <cdr:to>
      <cdr:x>0.5195</cdr:x>
      <cdr:y>0.14166</cdr:y>
    </cdr:to>
    <cdr:sp macro="" textlink="">
      <cdr:nvSpPr>
        <cdr:cNvPr id="2" name="TextBox 1"/>
        <cdr:cNvSpPr txBox="1"/>
      </cdr:nvSpPr>
      <cdr:spPr>
        <a:xfrm xmlns:a="http://schemas.openxmlformats.org/drawingml/2006/main">
          <a:off x="473355" y="113477"/>
          <a:ext cx="1234232" cy="237828"/>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St. Louis Creek, lower site</a:t>
          </a:r>
        </a:p>
        <a:p xmlns:a="http://schemas.openxmlformats.org/drawingml/2006/main">
          <a:r>
            <a:rPr lang="en-US" sz="800">
              <a:latin typeface="Arial" panose="020B0604020202020204" pitchFamily="34" charset="0"/>
              <a:cs typeface="Arial" panose="020B0604020202020204" pitchFamily="34" charset="0"/>
            </a:rPr>
            <a:t>(</a:t>
          </a:r>
          <a:r>
            <a:rPr lang="en-US" sz="700">
              <a:latin typeface="Arial" panose="020B0604020202020204" pitchFamily="34" charset="0"/>
              <a:cs typeface="Arial" panose="020B0604020202020204" pitchFamily="34" charset="0"/>
            </a:rPr>
            <a:t>btw. S. Ryan's sites 2 and 3)</a:t>
          </a:r>
        </a:p>
      </cdr:txBody>
    </cdr:sp>
  </cdr:relSizeAnchor>
  <cdr:relSizeAnchor xmlns:cdr="http://schemas.openxmlformats.org/drawingml/2006/chartDrawing">
    <cdr:from>
      <cdr:x>0.79367</cdr:x>
      <cdr:y>0.44339</cdr:y>
    </cdr:from>
    <cdr:to>
      <cdr:x>0.91422</cdr:x>
      <cdr:y>0.50485</cdr:y>
    </cdr:to>
    <cdr:sp macro="" textlink="">
      <cdr:nvSpPr>
        <cdr:cNvPr id="10" name="TextBox 9"/>
        <cdr:cNvSpPr txBox="1"/>
      </cdr:nvSpPr>
      <cdr:spPr>
        <a:xfrm xmlns:a="http://schemas.openxmlformats.org/drawingml/2006/main">
          <a:off x="2608797" y="1099583"/>
          <a:ext cx="396247" cy="152418"/>
        </a:xfrm>
        <a:prstGeom xmlns:a="http://schemas.openxmlformats.org/drawingml/2006/main" prst="rect">
          <a:avLst/>
        </a:prstGeom>
      </cdr:spPr>
      <cdr:txBody>
        <a:bodyPr xmlns:a="http://schemas.openxmlformats.org/drawingml/2006/main" vertOverflow="clip" wrap="none" lIns="0" tIns="0" rIns="0" bIns="0" rtlCol="0"/>
        <a:lstStyle xmlns:a="http://schemas.openxmlformats.org/drawingml/2006/main"/>
        <a:p xmlns:a="http://schemas.openxmlformats.org/drawingml/2006/main">
          <a:r>
            <a:rPr lang="en-US" sz="900"/>
            <a:t>trap XS</a:t>
          </a:r>
        </a:p>
      </cdr:txBody>
    </cdr:sp>
  </cdr:relSizeAnchor>
  <cdr:relSizeAnchor xmlns:cdr="http://schemas.openxmlformats.org/drawingml/2006/chartDrawing">
    <cdr:from>
      <cdr:x>0.83541</cdr:x>
      <cdr:y>0.48994</cdr:y>
    </cdr:from>
    <cdr:to>
      <cdr:x>0.83541</cdr:x>
      <cdr:y>0.6743</cdr:y>
    </cdr:to>
    <cdr:cxnSp macro="">
      <cdr:nvCxnSpPr>
        <cdr:cNvPr id="11" name="Straight Connector 10"/>
        <cdr:cNvCxnSpPr/>
      </cdr:nvCxnSpPr>
      <cdr:spPr bwMode="auto">
        <a:xfrm xmlns:a="http://schemas.openxmlformats.org/drawingml/2006/main">
          <a:off x="2745971" y="1215044"/>
          <a:ext cx="0" cy="457200"/>
        </a:xfrm>
        <a:prstGeom xmlns:a="http://schemas.openxmlformats.org/drawingml/2006/main" prst="line">
          <a:avLst/>
        </a:prstGeom>
        <a:solidFill xmlns:a="http://schemas.openxmlformats.org/drawingml/2006/main">
          <a:srgbClr val="C0C0C0"/>
        </a:solidFill>
        <a:ln xmlns:a="http://schemas.openxmlformats.org/drawingml/2006/main" w="3175" cap="flat" cmpd="sng" algn="ctr">
          <a:solidFill>
            <a:schemeClr val="bg1">
              <a:lumMod val="65000"/>
            </a:schemeClr>
          </a:solidFill>
          <a:prstDash val="dash"/>
          <a:round/>
          <a:headEnd type="none" w="med" len="med"/>
          <a:tailEnd type="none" w="med" len="med"/>
        </a:ln>
        <a:effectLst xmlns:a="http://schemas.openxmlformats.org/drawingml/2006/main"/>
      </cdr:spPr>
    </cdr:cxnSp>
  </cdr:relSizeAnchor>
  <cdr:relSizeAnchor xmlns:cdr="http://schemas.openxmlformats.org/drawingml/2006/chartDrawing">
    <cdr:from>
      <cdr:x>0.62824</cdr:x>
      <cdr:y>0.0635</cdr:y>
    </cdr:from>
    <cdr:to>
      <cdr:x>0.92961</cdr:x>
      <cdr:y>0.1586</cdr:y>
    </cdr:to>
    <cdr:sp macro="" textlink="">
      <cdr:nvSpPr>
        <cdr:cNvPr id="12" name="TextBox 1"/>
        <cdr:cNvSpPr txBox="1"/>
      </cdr:nvSpPr>
      <cdr:spPr>
        <a:xfrm xmlns:a="http://schemas.openxmlformats.org/drawingml/2006/main">
          <a:off x="2065020" y="157480"/>
          <a:ext cx="990600" cy="235834"/>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Thalweg</a:t>
          </a:r>
          <a:r>
            <a:rPr lang="en-US" sz="800" baseline="0">
              <a:latin typeface="Arial" panose="020B0604020202020204" pitchFamily="34" charset="0"/>
              <a:cs typeface="Arial" panose="020B0604020202020204" pitchFamily="34" charset="0"/>
            </a:rPr>
            <a:t> longitudinal profile</a:t>
          </a:r>
          <a:endParaRPr lang="en-US" sz="700">
            <a:latin typeface="Arial" panose="020B060402020202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twoCellAnchor>
    <xdr:from>
      <xdr:col>11</xdr:col>
      <xdr:colOff>142875</xdr:colOff>
      <xdr:row>19</xdr:row>
      <xdr:rowOff>77354</xdr:rowOff>
    </xdr:from>
    <xdr:to>
      <xdr:col>18</xdr:col>
      <xdr:colOff>457200</xdr:colOff>
      <xdr:row>36</xdr:row>
      <xdr:rowOff>77354</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xdr:col>
      <xdr:colOff>35923</xdr:colOff>
      <xdr:row>1</xdr:row>
      <xdr:rowOff>17417</xdr:rowOff>
    </xdr:from>
    <xdr:ext cx="7353300" cy="2181497"/>
    <xdr:sp macro="" textlink="">
      <xdr:nvSpPr>
        <xdr:cNvPr id="3" name="TextBox 2"/>
        <xdr:cNvSpPr txBox="1"/>
      </xdr:nvSpPr>
      <xdr:spPr>
        <a:xfrm>
          <a:off x="645523" y="235131"/>
          <a:ext cx="7353300" cy="2181497"/>
        </a:xfrm>
        <a:prstGeom prst="rect">
          <a:avLst/>
        </a:prstGeom>
        <a:solidFill>
          <a:schemeClr val="accent3">
            <a:lumMod val="20000"/>
            <a:lumOff val="80000"/>
          </a:schemeClr>
        </a:solidFill>
        <a:ln>
          <a:solidFill>
            <a:srgbClr val="C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b="1">
              <a:solidFill>
                <a:srgbClr val="C00000"/>
              </a:solidFill>
            </a:rPr>
            <a:t>Site-specific info</a:t>
          </a:r>
        </a:p>
        <a:p>
          <a:r>
            <a:rPr lang="en-US" sz="1100">
              <a:solidFill>
                <a:schemeClr val="tx1"/>
              </a:solidFill>
              <a:effectLst/>
              <a:latin typeface="+mn-lt"/>
              <a:ea typeface="+mn-ea"/>
              <a:cs typeface="+mn-cs"/>
            </a:rPr>
            <a:t>Bedload traps at St. Louis Creek were arranged in a diagonal pattern across the stream, hence a bedload trap transect was not surveyed.  The discharge transect, located a few meters downstream from the bedload traps, was surveyed on June 10, 1998 at a flow of about 1.8 m</a:t>
          </a:r>
          <a:r>
            <a:rPr lang="en-US" sz="1100" baseline="30000">
              <a:solidFill>
                <a:schemeClr val="tx1"/>
              </a:solidFill>
              <a:effectLst/>
              <a:latin typeface="+mn-lt"/>
              <a:ea typeface="+mn-ea"/>
              <a:cs typeface="+mn-cs"/>
            </a:rPr>
            <a:t>3</a:t>
          </a:r>
          <a:r>
            <a:rPr lang="en-US" sz="1100">
              <a:solidFill>
                <a:schemeClr val="tx1"/>
              </a:solidFill>
              <a:effectLst/>
              <a:latin typeface="+mn-lt"/>
              <a:ea typeface="+mn-ea"/>
              <a:cs typeface="+mn-cs"/>
            </a:rPr>
            <a:t>/s (&lt;40% </a:t>
          </a:r>
          <a:r>
            <a:rPr lang="en-US" sz="1100" i="1">
              <a:solidFill>
                <a:schemeClr val="tx1"/>
              </a:solidFill>
              <a:effectLst/>
              <a:latin typeface="+mn-lt"/>
              <a:ea typeface="+mn-ea"/>
              <a:cs typeface="+mn-cs"/>
            </a:rPr>
            <a:t>Q</a:t>
          </a:r>
          <a:r>
            <a:rPr lang="en-US" sz="1100" i="1" baseline="-25000">
              <a:solidFill>
                <a:schemeClr val="tx1"/>
              </a:solidFill>
              <a:effectLst/>
              <a:latin typeface="+mn-lt"/>
              <a:ea typeface="+mn-ea"/>
              <a:cs typeface="+mn-cs"/>
            </a:rPr>
            <a:t>1.5</a:t>
          </a:r>
          <a:r>
            <a:rPr lang="en-US" sz="1100">
              <a:solidFill>
                <a:schemeClr val="tx1"/>
              </a:solidFill>
              <a:effectLst/>
              <a:latin typeface="+mn-lt"/>
              <a:ea typeface="+mn-ea"/>
              <a:cs typeface="+mn-cs"/>
            </a:rPr>
            <a:t>).  To indicate the approximate cross-stream locations of the four bedload traps, the location of each trap was projected downstream to the discharge cross-section.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For plotting purposes, a few cm were added to the surveyed bedload trap elevations to place the bottom of the bedload trap symbols onto the channel-bed surface of the plotted cross-section.  The bedload trap symbols do not represent the dimensions of the bedload traps.</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For cross-section information during individual discharge measurements, refer to the actual discharge measurements in the file “St. Louis 1998_lower site_Discharge.xlsx”.  </a:t>
          </a: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C0C0C0"/>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C0C0C0"/>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12" sqref="B12"/>
    </sheetView>
  </sheetViews>
  <sheetFormatPr defaultColWidth="8.85546875" defaultRowHeight="12.75" x14ac:dyDescent="0.2"/>
  <cols>
    <col min="1" max="16384" width="8.85546875" style="1"/>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13" sqref="B13"/>
    </sheetView>
  </sheetViews>
  <sheetFormatPr defaultColWidth="8.85546875" defaultRowHeight="12.75" x14ac:dyDescent="0.2"/>
  <cols>
    <col min="1" max="16384" width="8.85546875" style="1"/>
  </cols>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374"/>
  <sheetViews>
    <sheetView tabSelected="1" zoomScale="80" zoomScaleNormal="80" workbookViewId="0">
      <selection activeCell="N7" sqref="N7"/>
    </sheetView>
  </sheetViews>
  <sheetFormatPr defaultColWidth="8.85546875" defaultRowHeight="12.75" x14ac:dyDescent="0.2"/>
  <cols>
    <col min="1" max="1" width="8.85546875" style="1"/>
    <col min="2" max="2" width="25.140625" style="1" customWidth="1"/>
    <col min="3" max="5" width="11.7109375" style="1" customWidth="1"/>
    <col min="6" max="6" width="11.7109375" style="2" customWidth="1"/>
    <col min="7" max="11" width="11.7109375" style="1" customWidth="1"/>
    <col min="12" max="13" width="8.85546875" style="5"/>
    <col min="14" max="16384" width="8.85546875" style="1"/>
  </cols>
  <sheetData>
    <row r="1" spans="2:14" ht="18" x14ac:dyDescent="0.25">
      <c r="B1" s="13" t="s">
        <v>16</v>
      </c>
      <c r="D1" s="2"/>
      <c r="F1" s="1"/>
      <c r="G1" s="5"/>
      <c r="K1" s="5"/>
      <c r="L1" s="1"/>
      <c r="M1" s="1"/>
    </row>
    <row r="2" spans="2:14" x14ac:dyDescent="0.2">
      <c r="J2" s="5"/>
      <c r="K2" s="5"/>
      <c r="L2" s="1"/>
      <c r="M2" s="1"/>
    </row>
    <row r="3" spans="2:14" x14ac:dyDescent="0.2">
      <c r="J3" s="5"/>
      <c r="K3" s="5"/>
      <c r="L3" s="1"/>
      <c r="M3" s="1"/>
    </row>
    <row r="4" spans="2:14" x14ac:dyDescent="0.2">
      <c r="J4" s="5"/>
      <c r="K4" s="5"/>
      <c r="L4" s="1"/>
      <c r="M4" s="1"/>
    </row>
    <row r="5" spans="2:14" x14ac:dyDescent="0.2">
      <c r="J5" s="5"/>
      <c r="K5" s="5"/>
      <c r="L5" s="1"/>
      <c r="M5" s="1"/>
    </row>
    <row r="6" spans="2:14" x14ac:dyDescent="0.2">
      <c r="J6" s="5"/>
      <c r="K6" s="5"/>
      <c r="L6" s="1"/>
      <c r="M6" s="1"/>
    </row>
    <row r="7" spans="2:14" x14ac:dyDescent="0.2">
      <c r="J7" s="5"/>
      <c r="K7" s="5"/>
      <c r="L7" s="1"/>
      <c r="M7" s="1"/>
    </row>
    <row r="8" spans="2:14" x14ac:dyDescent="0.2">
      <c r="F8" s="1"/>
      <c r="L8" s="1"/>
      <c r="M8" s="1"/>
    </row>
    <row r="9" spans="2:14" ht="13.5" thickBot="1" x14ac:dyDescent="0.25">
      <c r="J9" s="5"/>
      <c r="K9" s="5"/>
      <c r="L9" s="1"/>
      <c r="M9" s="1"/>
    </row>
    <row r="10" spans="2:14" ht="15.75" x14ac:dyDescent="0.25">
      <c r="B10" s="82" t="s">
        <v>36</v>
      </c>
      <c r="C10" s="22"/>
      <c r="D10" s="22"/>
      <c r="E10" s="22"/>
      <c r="F10" s="23"/>
      <c r="G10" s="22"/>
      <c r="H10" s="22"/>
      <c r="I10" s="75"/>
      <c r="J10" s="82" t="s">
        <v>38</v>
      </c>
      <c r="K10" s="24"/>
      <c r="L10" s="1"/>
      <c r="M10" s="1"/>
    </row>
    <row r="11" spans="2:14" x14ac:dyDescent="0.2">
      <c r="B11" s="19"/>
      <c r="C11" s="25"/>
      <c r="D11" s="26" t="s">
        <v>26</v>
      </c>
      <c r="E11" s="32"/>
      <c r="F11" s="33"/>
      <c r="G11" s="32"/>
      <c r="H11" s="32"/>
      <c r="J11" s="39"/>
      <c r="K11" s="40"/>
      <c r="L11" s="1"/>
      <c r="M11" s="1"/>
    </row>
    <row r="12" spans="2:14" x14ac:dyDescent="0.2">
      <c r="B12" s="15"/>
      <c r="C12" s="25" t="s">
        <v>19</v>
      </c>
      <c r="D12" s="27" t="s">
        <v>27</v>
      </c>
      <c r="E12" s="65" t="s">
        <v>34</v>
      </c>
      <c r="F12" s="35"/>
      <c r="G12" s="34"/>
      <c r="H12" s="34"/>
      <c r="I12" s="76"/>
      <c r="J12" s="41" t="s">
        <v>28</v>
      </c>
      <c r="K12" s="40" t="s">
        <v>29</v>
      </c>
      <c r="L12" s="1"/>
      <c r="M12" s="1"/>
    </row>
    <row r="13" spans="2:14" x14ac:dyDescent="0.2">
      <c r="B13" s="16"/>
      <c r="C13" s="25" t="s">
        <v>17</v>
      </c>
      <c r="D13" s="27" t="s">
        <v>1</v>
      </c>
      <c r="E13" s="36" t="s">
        <v>5</v>
      </c>
      <c r="F13" s="35" t="s">
        <v>6</v>
      </c>
      <c r="G13" s="36" t="s">
        <v>7</v>
      </c>
      <c r="H13" s="36"/>
      <c r="I13" s="77"/>
      <c r="J13" s="42" t="s">
        <v>18</v>
      </c>
      <c r="K13" s="40" t="s">
        <v>30</v>
      </c>
      <c r="L13" s="1"/>
      <c r="M13" s="1"/>
    </row>
    <row r="14" spans="2:14" ht="13.5" thickBot="1" x14ac:dyDescent="0.25">
      <c r="B14" s="17" t="s">
        <v>13</v>
      </c>
      <c r="C14" s="29" t="s">
        <v>0</v>
      </c>
      <c r="D14" s="28" t="s">
        <v>0</v>
      </c>
      <c r="E14" s="37" t="s">
        <v>0</v>
      </c>
      <c r="F14" s="37" t="s">
        <v>0</v>
      </c>
      <c r="G14" s="37" t="s">
        <v>0</v>
      </c>
      <c r="H14" s="37"/>
      <c r="I14" s="78"/>
      <c r="J14" s="43" t="s">
        <v>0</v>
      </c>
      <c r="K14" s="43" t="s">
        <v>0</v>
      </c>
      <c r="L14" s="1"/>
      <c r="M14" s="1"/>
    </row>
    <row r="15" spans="2:14" x14ac:dyDescent="0.2">
      <c r="B15" s="18" t="s">
        <v>2</v>
      </c>
      <c r="C15" s="30">
        <v>12.953999999999999</v>
      </c>
      <c r="D15" s="31">
        <v>2.003304</v>
      </c>
      <c r="E15" s="38">
        <v>32.21097787560808</v>
      </c>
      <c r="F15" s="33">
        <v>9.7890221243919218</v>
      </c>
      <c r="G15" s="38">
        <v>24.324134054514268</v>
      </c>
      <c r="H15" s="38"/>
      <c r="I15" s="3"/>
      <c r="J15" s="44">
        <v>0</v>
      </c>
      <c r="K15" s="44">
        <f>F15</f>
        <v>9.7890221243919218</v>
      </c>
      <c r="L15" s="2"/>
      <c r="M15" s="1"/>
      <c r="N15" s="2"/>
    </row>
    <row r="16" spans="2:14" x14ac:dyDescent="0.2">
      <c r="B16" s="18" t="s">
        <v>2</v>
      </c>
      <c r="C16" s="30">
        <v>8.8392000000000017</v>
      </c>
      <c r="D16" s="31">
        <v>1.9149119999999999</v>
      </c>
      <c r="E16" s="38">
        <v>28.612651876649654</v>
      </c>
      <c r="F16" s="33"/>
      <c r="G16" s="38">
        <v>21.988387359556292</v>
      </c>
      <c r="H16" s="38"/>
      <c r="I16" s="3"/>
      <c r="J16" s="44">
        <f t="shared" ref="J16:J26" si="0">((ABS(E15-E16)^2)+(ABS(G15-G16)^2))^0.5</f>
        <v>4.2899490227492523</v>
      </c>
      <c r="K16" s="44">
        <f t="shared" ref="K16:K26" si="1">K15+J16</f>
        <v>14.078971147141175</v>
      </c>
      <c r="L16" s="2"/>
      <c r="M16" s="1"/>
    </row>
    <row r="17" spans="2:18" x14ac:dyDescent="0.2">
      <c r="B17" s="18" t="s">
        <v>2</v>
      </c>
      <c r="C17" s="30">
        <v>4.1148000000000069</v>
      </c>
      <c r="D17" s="31">
        <v>1.835664</v>
      </c>
      <c r="E17" s="38">
        <v>23.955399626447001</v>
      </c>
      <c r="F17" s="33"/>
      <c r="G17" s="38">
        <v>18.865807408284208</v>
      </c>
      <c r="H17" s="38"/>
      <c r="I17" s="3"/>
      <c r="J17" s="44">
        <f t="shared" si="0"/>
        <v>5.6071832566899431</v>
      </c>
      <c r="K17" s="44">
        <f t="shared" si="1"/>
        <v>19.686154403831118</v>
      </c>
      <c r="L17" s="2"/>
      <c r="M17" s="1"/>
    </row>
    <row r="18" spans="2:18" x14ac:dyDescent="0.2">
      <c r="B18" s="18" t="s">
        <v>2</v>
      </c>
      <c r="C18" s="30">
        <v>4.5719999999999974</v>
      </c>
      <c r="D18" s="31">
        <v>1.777752</v>
      </c>
      <c r="E18" s="38">
        <v>19.403234249169923</v>
      </c>
      <c r="F18" s="33"/>
      <c r="G18" s="38">
        <v>15.467114093798941</v>
      </c>
      <c r="H18" s="38"/>
      <c r="I18" s="3"/>
      <c r="J18" s="44">
        <f t="shared" si="0"/>
        <v>5.6809617027407437</v>
      </c>
      <c r="K18" s="44">
        <f t="shared" si="1"/>
        <v>25.367116106571864</v>
      </c>
      <c r="L18" s="2"/>
      <c r="M18" s="1"/>
    </row>
    <row r="19" spans="2:18" x14ac:dyDescent="0.2">
      <c r="B19" s="18" t="s">
        <v>2</v>
      </c>
      <c r="C19" s="30">
        <v>10.972799999999983</v>
      </c>
      <c r="D19" s="31">
        <v>1.7045999999999999</v>
      </c>
      <c r="E19" s="38">
        <v>14.023784796587119</v>
      </c>
      <c r="F19" s="33"/>
      <c r="G19" s="38">
        <v>10.797435592048465</v>
      </c>
      <c r="H19" s="38"/>
      <c r="I19" s="3"/>
      <c r="J19" s="44">
        <f t="shared" si="0"/>
        <v>7.123508526183147</v>
      </c>
      <c r="K19" s="44">
        <f t="shared" si="1"/>
        <v>32.490624632755008</v>
      </c>
      <c r="L19" s="2"/>
      <c r="M19" s="1"/>
    </row>
    <row r="20" spans="2:18" x14ac:dyDescent="0.2">
      <c r="B20" s="18" t="s">
        <v>2</v>
      </c>
      <c r="C20" s="30">
        <v>12.192000000000011</v>
      </c>
      <c r="D20" s="31">
        <v>1.664976</v>
      </c>
      <c r="E20" s="38">
        <v>13.182320120884649</v>
      </c>
      <c r="F20" s="33"/>
      <c r="G20" s="38">
        <v>9.892373915408923</v>
      </c>
      <c r="H20" s="38"/>
      <c r="I20" s="3"/>
      <c r="J20" s="44">
        <f t="shared" si="0"/>
        <v>1.2357991094739642</v>
      </c>
      <c r="K20" s="44">
        <f t="shared" si="1"/>
        <v>33.726423742228974</v>
      </c>
      <c r="L20" s="2"/>
      <c r="M20" s="1"/>
    </row>
    <row r="21" spans="2:18" x14ac:dyDescent="0.2">
      <c r="B21" s="18" t="s">
        <v>2</v>
      </c>
      <c r="C21" s="30">
        <v>13.411200000000013</v>
      </c>
      <c r="D21" s="31">
        <v>1.6375440000000001</v>
      </c>
      <c r="E21" s="38">
        <v>11.469427772210844</v>
      </c>
      <c r="F21" s="33"/>
      <c r="G21" s="38">
        <v>9.6515883872705999</v>
      </c>
      <c r="H21" s="38"/>
      <c r="I21" s="3"/>
      <c r="J21" s="44">
        <f t="shared" si="0"/>
        <v>1.7297334675336873</v>
      </c>
      <c r="K21" s="44">
        <f t="shared" si="1"/>
        <v>35.456157209762658</v>
      </c>
      <c r="L21" s="2"/>
      <c r="M21" s="1"/>
    </row>
    <row r="22" spans="2:18" x14ac:dyDescent="0.2">
      <c r="B22" s="18" t="s">
        <v>2</v>
      </c>
      <c r="C22" s="30">
        <v>14.020800000000001</v>
      </c>
      <c r="D22" s="31">
        <v>1.6375440000000001</v>
      </c>
      <c r="E22" s="38">
        <v>10.987603482106968</v>
      </c>
      <c r="F22" s="33"/>
      <c r="G22" s="38">
        <v>9.2594440719174322</v>
      </c>
      <c r="H22" s="38"/>
      <c r="I22" s="3"/>
      <c r="J22" s="44">
        <f t="shared" si="0"/>
        <v>0.621234102893514</v>
      </c>
      <c r="K22" s="44">
        <f t="shared" si="1"/>
        <v>36.077391312656175</v>
      </c>
      <c r="L22" s="2"/>
      <c r="M22" s="1"/>
    </row>
    <row r="23" spans="2:18" x14ac:dyDescent="0.2">
      <c r="B23" s="18" t="s">
        <v>2</v>
      </c>
      <c r="C23" s="30">
        <v>14.935200000000007</v>
      </c>
      <c r="D23" s="31">
        <v>1.6466879999999997</v>
      </c>
      <c r="E23" s="38">
        <v>10.201627190220972</v>
      </c>
      <c r="F23" s="33"/>
      <c r="G23" s="38">
        <v>8.7282614774568508</v>
      </c>
      <c r="H23" s="38"/>
      <c r="I23" s="3"/>
      <c r="J23" s="44">
        <f t="shared" si="0"/>
        <v>0.94863780235911688</v>
      </c>
      <c r="K23" s="44">
        <f t="shared" si="1"/>
        <v>37.026029115015291</v>
      </c>
      <c r="L23" s="2"/>
      <c r="M23" s="1"/>
    </row>
    <row r="24" spans="2:18" ht="15.75" x14ac:dyDescent="0.25">
      <c r="B24" s="18" t="s">
        <v>2</v>
      </c>
      <c r="C24" s="30">
        <v>16.763999999999996</v>
      </c>
      <c r="D24" s="31">
        <v>1.6405920000000001</v>
      </c>
      <c r="E24" s="38">
        <v>9.1126529177928042</v>
      </c>
      <c r="F24" s="33"/>
      <c r="G24" s="38">
        <v>7.252554392681084</v>
      </c>
      <c r="H24" s="38"/>
      <c r="I24" s="3"/>
      <c r="J24" s="44">
        <f t="shared" si="0"/>
        <v>1.8340055523546948</v>
      </c>
      <c r="K24" s="44">
        <f t="shared" si="1"/>
        <v>38.860034667369987</v>
      </c>
      <c r="L24" s="2"/>
      <c r="M24" s="66" t="s">
        <v>39</v>
      </c>
      <c r="N24" s="67"/>
      <c r="O24" s="68"/>
      <c r="P24" s="68"/>
      <c r="Q24" s="69"/>
      <c r="R24" s="69"/>
    </row>
    <row r="25" spans="2:18" x14ac:dyDescent="0.2">
      <c r="B25" s="18" t="s">
        <v>2</v>
      </c>
      <c r="C25" s="30">
        <v>21.336000000000006</v>
      </c>
      <c r="D25" s="31">
        <v>1.6131599999999999</v>
      </c>
      <c r="E25" s="38">
        <v>5.7234293827273977</v>
      </c>
      <c r="F25" s="33"/>
      <c r="G25" s="38">
        <v>4.1442620036143119</v>
      </c>
      <c r="H25" s="38"/>
      <c r="I25" s="3"/>
      <c r="J25" s="44">
        <f t="shared" si="0"/>
        <v>4.5987300145335421</v>
      </c>
      <c r="K25" s="44">
        <f t="shared" si="1"/>
        <v>43.458764681903531</v>
      </c>
      <c r="L25" s="2"/>
      <c r="M25" s="69"/>
      <c r="N25" s="69"/>
      <c r="O25" s="69"/>
      <c r="P25" s="69"/>
      <c r="Q25" s="69"/>
      <c r="R25" s="69"/>
    </row>
    <row r="26" spans="2:18" x14ac:dyDescent="0.2">
      <c r="B26" s="18" t="s">
        <v>2</v>
      </c>
      <c r="C26" s="30">
        <v>20.726399999999991</v>
      </c>
      <c r="D26" s="31">
        <v>1.5522</v>
      </c>
      <c r="E26" s="38">
        <v>5.4726742244155773</v>
      </c>
      <c r="F26" s="33"/>
      <c r="G26" s="38">
        <v>5.2168858906507776</v>
      </c>
      <c r="H26" s="38"/>
      <c r="I26" s="3"/>
      <c r="J26" s="44">
        <f t="shared" si="0"/>
        <v>1.1015444396215719</v>
      </c>
      <c r="K26" s="44">
        <f t="shared" si="1"/>
        <v>44.560309121525101</v>
      </c>
      <c r="L26" s="2"/>
      <c r="M26" s="69"/>
      <c r="N26" s="69"/>
      <c r="O26" s="69"/>
      <c r="P26" s="69"/>
      <c r="Q26" s="69"/>
      <c r="R26" s="69"/>
    </row>
    <row r="27" spans="2:18" x14ac:dyDescent="0.2">
      <c r="B27" s="18"/>
      <c r="C27" s="30"/>
      <c r="D27" s="31"/>
      <c r="E27" s="38"/>
      <c r="F27" s="33"/>
      <c r="G27" s="38"/>
      <c r="H27" s="38"/>
      <c r="I27" s="3"/>
      <c r="J27" s="6"/>
      <c r="K27" s="6"/>
      <c r="L27" s="1"/>
      <c r="M27" s="69"/>
      <c r="N27" s="69"/>
      <c r="O27" s="69"/>
      <c r="P27" s="69"/>
      <c r="Q27" s="69"/>
      <c r="R27" s="69"/>
    </row>
    <row r="28" spans="2:18" x14ac:dyDescent="0.2">
      <c r="B28" s="18" t="s">
        <v>8</v>
      </c>
      <c r="C28" s="30">
        <v>8.5344000000000086</v>
      </c>
      <c r="D28" s="31">
        <v>1.945392</v>
      </c>
      <c r="E28" s="38">
        <v>28.347902883702599</v>
      </c>
      <c r="F28" s="33"/>
      <c r="G28" s="38">
        <v>21.774401534115089</v>
      </c>
      <c r="H28" s="38"/>
      <c r="I28" s="3"/>
      <c r="J28" s="6"/>
      <c r="K28" s="6"/>
      <c r="L28" s="1"/>
      <c r="M28" s="69"/>
      <c r="N28" s="69"/>
      <c r="O28" s="69"/>
      <c r="P28" s="69"/>
      <c r="Q28" s="69"/>
      <c r="R28" s="69"/>
    </row>
    <row r="29" spans="2:18" x14ac:dyDescent="0.2">
      <c r="B29" s="18" t="s">
        <v>8</v>
      </c>
      <c r="C29" s="30">
        <v>4.2672000000000043</v>
      </c>
      <c r="D29" s="31">
        <v>1.8966239999999999</v>
      </c>
      <c r="E29" s="38">
        <v>24.009856351417632</v>
      </c>
      <c r="F29" s="33"/>
      <c r="G29" s="38">
        <v>18.540531644400705</v>
      </c>
      <c r="H29" s="38"/>
      <c r="I29" s="3"/>
      <c r="J29" s="6"/>
      <c r="K29" s="6"/>
      <c r="L29" s="1"/>
      <c r="M29" s="69"/>
      <c r="N29" s="69"/>
      <c r="O29" s="69"/>
      <c r="P29" s="69"/>
      <c r="Q29" s="69"/>
      <c r="R29" s="69"/>
    </row>
    <row r="30" spans="2:18" x14ac:dyDescent="0.2">
      <c r="B30" s="18" t="s">
        <v>8</v>
      </c>
      <c r="C30" s="30">
        <v>4.8768000000000047</v>
      </c>
      <c r="D30" s="31">
        <v>1.8295680000000001</v>
      </c>
      <c r="E30" s="38">
        <v>19.490235590336308</v>
      </c>
      <c r="F30" s="33"/>
      <c r="G30" s="38">
        <v>15.149915620668001</v>
      </c>
      <c r="H30" s="38"/>
      <c r="I30" s="3"/>
      <c r="J30" s="6"/>
      <c r="K30" s="6"/>
      <c r="L30" s="1"/>
      <c r="M30" s="69"/>
      <c r="N30" s="69"/>
      <c r="O30" s="69"/>
      <c r="P30" s="69"/>
      <c r="Q30" s="69"/>
      <c r="R30" s="69"/>
    </row>
    <row r="31" spans="2:18" x14ac:dyDescent="0.2">
      <c r="B31" s="18"/>
      <c r="C31" s="30"/>
      <c r="D31" s="31"/>
      <c r="E31" s="38"/>
      <c r="F31" s="33"/>
      <c r="G31" s="38"/>
      <c r="H31" s="38"/>
      <c r="I31" s="3"/>
      <c r="J31" s="6"/>
      <c r="K31" s="6"/>
      <c r="L31" s="1"/>
      <c r="M31" s="69"/>
      <c r="N31" s="69"/>
      <c r="O31" s="69"/>
      <c r="P31" s="69"/>
      <c r="Q31" s="69"/>
      <c r="R31" s="69"/>
    </row>
    <row r="32" spans="2:18" x14ac:dyDescent="0.2">
      <c r="B32" s="18" t="s">
        <v>9</v>
      </c>
      <c r="C32" s="30">
        <v>13.868400000000003</v>
      </c>
      <c r="D32" s="31">
        <v>2.1343680000000003</v>
      </c>
      <c r="E32" s="38">
        <v>33.072929255062768</v>
      </c>
      <c r="F32" s="33"/>
      <c r="G32" s="38">
        <v>24.629367046597629</v>
      </c>
      <c r="H32" s="38"/>
      <c r="I32" s="3"/>
      <c r="J32" s="6"/>
      <c r="K32" s="6"/>
      <c r="L32" s="1"/>
      <c r="M32" s="69"/>
      <c r="N32" s="69"/>
      <c r="O32" s="69"/>
      <c r="P32" s="69"/>
      <c r="Q32" s="69"/>
      <c r="R32" s="69"/>
    </row>
    <row r="33" spans="2:18" x14ac:dyDescent="0.2">
      <c r="B33" s="18" t="s">
        <v>9</v>
      </c>
      <c r="C33" s="30">
        <v>8.5344000000000086</v>
      </c>
      <c r="D33" s="31">
        <v>2.0734079999999997</v>
      </c>
      <c r="E33" s="38">
        <v>28.377599034415752</v>
      </c>
      <c r="F33" s="33"/>
      <c r="G33" s="38">
        <v>21.628440290141583</v>
      </c>
      <c r="H33" s="38"/>
      <c r="I33" s="3"/>
      <c r="J33" s="6"/>
      <c r="K33" s="6"/>
      <c r="L33" s="1"/>
      <c r="M33" s="69"/>
      <c r="N33" s="69"/>
      <c r="O33" s="69"/>
      <c r="P33" s="69"/>
      <c r="Q33" s="69"/>
      <c r="R33" s="69"/>
    </row>
    <row r="34" spans="2:18" x14ac:dyDescent="0.2">
      <c r="B34" s="18" t="s">
        <v>9</v>
      </c>
      <c r="C34" s="30">
        <v>4.5719999999999974</v>
      </c>
      <c r="D34" s="31">
        <v>2.0048279999999998</v>
      </c>
      <c r="E34" s="38">
        <v>24.208548189984555</v>
      </c>
      <c r="F34" s="33"/>
      <c r="G34" s="38">
        <v>18.213577280547042</v>
      </c>
      <c r="H34" s="38"/>
      <c r="I34" s="3"/>
      <c r="J34" s="6"/>
      <c r="K34" s="6"/>
      <c r="L34" s="1"/>
      <c r="M34" s="69"/>
      <c r="N34" s="69"/>
      <c r="O34" s="69"/>
      <c r="P34" s="69"/>
      <c r="Q34" s="69"/>
      <c r="R34" s="69"/>
    </row>
    <row r="35" spans="2:18" x14ac:dyDescent="0.2">
      <c r="B35" s="18" t="s">
        <v>9</v>
      </c>
      <c r="C35" s="30">
        <v>4.8768000000000047</v>
      </c>
      <c r="D35" s="31">
        <v>1.9149119999999999</v>
      </c>
      <c r="E35" s="38">
        <v>19.702278482396409</v>
      </c>
      <c r="F35" s="33"/>
      <c r="G35" s="38">
        <v>15.132296215056234</v>
      </c>
      <c r="H35" s="38"/>
      <c r="I35" s="3"/>
      <c r="J35" s="6"/>
      <c r="K35" s="6"/>
      <c r="L35" s="1"/>
      <c r="M35" s="69"/>
      <c r="N35" s="69"/>
      <c r="O35" s="69"/>
      <c r="P35" s="69"/>
      <c r="Q35" s="69"/>
      <c r="R35" s="69"/>
    </row>
    <row r="36" spans="2:18" ht="13.5" thickBot="1" x14ac:dyDescent="0.25">
      <c r="B36" s="12"/>
      <c r="C36" s="2"/>
      <c r="D36" s="2"/>
      <c r="E36" s="3"/>
      <c r="G36" s="3"/>
      <c r="H36" s="3"/>
      <c r="I36" s="3"/>
      <c r="J36" s="6"/>
      <c r="K36" s="6"/>
      <c r="L36" s="1"/>
      <c r="M36" s="69"/>
      <c r="N36" s="69"/>
      <c r="O36" s="69"/>
      <c r="P36" s="69"/>
      <c r="Q36" s="69"/>
      <c r="R36" s="69"/>
    </row>
    <row r="37" spans="2:18" ht="15.75" x14ac:dyDescent="0.25">
      <c r="B37" s="82" t="s">
        <v>49</v>
      </c>
      <c r="C37" s="22"/>
      <c r="D37" s="22"/>
      <c r="E37" s="22"/>
      <c r="F37" s="23"/>
      <c r="G37" s="22"/>
      <c r="H37" s="22"/>
      <c r="I37" s="75"/>
      <c r="J37" s="82" t="s">
        <v>37</v>
      </c>
      <c r="K37" s="24"/>
      <c r="L37" s="1"/>
      <c r="M37" s="69"/>
      <c r="N37" s="69"/>
      <c r="O37" s="69"/>
      <c r="P37" s="69"/>
      <c r="Q37" s="69"/>
      <c r="R37" s="69"/>
    </row>
    <row r="38" spans="2:18" x14ac:dyDescent="0.2">
      <c r="B38" s="19"/>
      <c r="C38" s="25"/>
      <c r="D38" s="26" t="s">
        <v>26</v>
      </c>
      <c r="E38" s="32"/>
      <c r="F38" s="33"/>
      <c r="G38" s="32"/>
      <c r="H38" s="32"/>
      <c r="J38" s="39"/>
      <c r="K38" s="40"/>
      <c r="L38" s="1"/>
      <c r="M38" s="69"/>
      <c r="N38" s="69"/>
      <c r="O38" s="69"/>
      <c r="P38" s="69"/>
      <c r="Q38" s="69"/>
      <c r="R38" s="69"/>
    </row>
    <row r="39" spans="2:18" x14ac:dyDescent="0.2">
      <c r="B39" s="15"/>
      <c r="C39" s="25" t="s">
        <v>19</v>
      </c>
      <c r="D39" s="27" t="s">
        <v>27</v>
      </c>
      <c r="E39" s="34"/>
      <c r="F39" s="35"/>
      <c r="G39" s="34"/>
      <c r="H39" s="34"/>
      <c r="I39" s="76"/>
      <c r="J39" s="41" t="s">
        <v>28</v>
      </c>
      <c r="K39" s="40" t="s">
        <v>29</v>
      </c>
      <c r="L39" s="1"/>
      <c r="M39" s="69"/>
      <c r="N39" s="69"/>
      <c r="O39" s="69"/>
      <c r="P39" s="69"/>
      <c r="Q39" s="69"/>
      <c r="R39" s="69"/>
    </row>
    <row r="40" spans="2:18" x14ac:dyDescent="0.2">
      <c r="B40" s="16"/>
      <c r="C40" s="25" t="s">
        <v>17</v>
      </c>
      <c r="D40" s="27" t="s">
        <v>1</v>
      </c>
      <c r="E40" s="36" t="s">
        <v>5</v>
      </c>
      <c r="F40" s="35" t="s">
        <v>6</v>
      </c>
      <c r="G40" s="36" t="s">
        <v>7</v>
      </c>
      <c r="H40" s="36"/>
      <c r="I40" s="77"/>
      <c r="J40" s="42" t="s">
        <v>18</v>
      </c>
      <c r="K40" s="40" t="s">
        <v>30</v>
      </c>
      <c r="L40" s="1"/>
      <c r="M40" s="69"/>
      <c r="N40" s="69"/>
      <c r="O40" s="69"/>
      <c r="P40" s="69"/>
      <c r="Q40" s="69"/>
      <c r="R40" s="69"/>
    </row>
    <row r="41" spans="2:18" ht="13.5" thickBot="1" x14ac:dyDescent="0.25">
      <c r="B41" s="17" t="s">
        <v>13</v>
      </c>
      <c r="C41" s="29" t="s">
        <v>0</v>
      </c>
      <c r="D41" s="28" t="s">
        <v>0</v>
      </c>
      <c r="E41" s="37" t="s">
        <v>0</v>
      </c>
      <c r="F41" s="37" t="s">
        <v>0</v>
      </c>
      <c r="G41" s="37" t="s">
        <v>0</v>
      </c>
      <c r="H41" s="37"/>
      <c r="I41" s="78"/>
      <c r="J41" s="43" t="s">
        <v>0</v>
      </c>
      <c r="K41" s="43" t="s">
        <v>0</v>
      </c>
      <c r="L41" s="1"/>
      <c r="M41" s="1"/>
    </row>
    <row r="42" spans="2:18" x14ac:dyDescent="0.2">
      <c r="B42" s="18" t="s">
        <v>3</v>
      </c>
      <c r="C42" s="47">
        <v>23.4696</v>
      </c>
      <c r="D42" s="31">
        <v>2.1496079999999997</v>
      </c>
      <c r="E42" s="38">
        <v>34.124357867369312</v>
      </c>
      <c r="F42" s="33">
        <v>2.4756421326306874</v>
      </c>
      <c r="G42" s="38">
        <v>38.743655966605942</v>
      </c>
      <c r="H42" s="38"/>
      <c r="I42" s="3"/>
      <c r="J42" s="48">
        <v>0</v>
      </c>
      <c r="K42" s="44">
        <f>F42</f>
        <v>2.4756421326306874</v>
      </c>
      <c r="L42" s="1"/>
      <c r="M42" s="1"/>
    </row>
    <row r="43" spans="2:18" x14ac:dyDescent="0.2">
      <c r="B43" s="18" t="s">
        <v>3</v>
      </c>
      <c r="C43" s="47">
        <v>16.001999999999999</v>
      </c>
      <c r="D43" s="31">
        <v>1.949964</v>
      </c>
      <c r="E43" s="38">
        <v>28.241639274710693</v>
      </c>
      <c r="F43" s="33"/>
      <c r="G43" s="38">
        <v>33.716391145835196</v>
      </c>
      <c r="H43" s="38"/>
      <c r="I43" s="3"/>
      <c r="J43" s="44">
        <f t="shared" ref="J43:J52" si="2">((ABS(E42-E43)^2)+(ABS(G42-G43)^2))^0.5</f>
        <v>7.7382019628961958</v>
      </c>
      <c r="K43" s="44">
        <f>K42+J43</f>
        <v>10.213844095526884</v>
      </c>
      <c r="L43" s="1"/>
      <c r="M43" s="1"/>
    </row>
    <row r="44" spans="2:18" x14ac:dyDescent="0.2">
      <c r="B44" s="18" t="s">
        <v>3</v>
      </c>
      <c r="C44" s="47">
        <v>10.36320000000001</v>
      </c>
      <c r="D44" s="31">
        <v>1.8661439999999998</v>
      </c>
      <c r="E44" s="38">
        <v>24.785193228677315</v>
      </c>
      <c r="F44" s="33"/>
      <c r="G44" s="38">
        <v>29.192270666392552</v>
      </c>
      <c r="H44" s="38"/>
      <c r="I44" s="3"/>
      <c r="J44" s="44">
        <f t="shared" si="2"/>
        <v>5.6933896214515398</v>
      </c>
      <c r="K44" s="44">
        <f t="shared" ref="K44:K52" si="3">K43+J44</f>
        <v>15.907233716978425</v>
      </c>
      <c r="L44" s="1"/>
      <c r="M44" s="1"/>
    </row>
    <row r="45" spans="2:18" ht="15.75" x14ac:dyDescent="0.25">
      <c r="B45" s="18" t="s">
        <v>3</v>
      </c>
      <c r="C45" s="47">
        <v>5.9435999999999956</v>
      </c>
      <c r="D45" s="31">
        <v>1.832616</v>
      </c>
      <c r="E45" s="38">
        <v>20.827189242866247</v>
      </c>
      <c r="F45" s="33"/>
      <c r="G45" s="38">
        <v>25.885757293372393</v>
      </c>
      <c r="H45" s="38"/>
      <c r="I45" s="3"/>
      <c r="J45" s="44">
        <f t="shared" si="2"/>
        <v>5.1574049906573611</v>
      </c>
      <c r="K45" s="44">
        <f t="shared" si="3"/>
        <v>21.064638707635787</v>
      </c>
      <c r="L45" s="1"/>
      <c r="M45" s="70" t="s">
        <v>50</v>
      </c>
      <c r="N45" s="69"/>
      <c r="O45" s="69"/>
      <c r="P45" s="69"/>
      <c r="Q45" s="69"/>
      <c r="R45" s="69"/>
    </row>
    <row r="46" spans="2:18" x14ac:dyDescent="0.2">
      <c r="B46" s="18" t="s">
        <v>3</v>
      </c>
      <c r="C46" s="47">
        <v>4.5720000000000107</v>
      </c>
      <c r="D46" s="31">
        <v>1.8265199999999999</v>
      </c>
      <c r="E46" s="38">
        <v>18.213577280547039</v>
      </c>
      <c r="F46" s="33"/>
      <c r="G46" s="38">
        <v>24.208548189984569</v>
      </c>
      <c r="H46" s="38"/>
      <c r="I46" s="3"/>
      <c r="J46" s="44">
        <f t="shared" si="2"/>
        <v>3.1054786854952088</v>
      </c>
      <c r="K46" s="44">
        <f t="shared" si="3"/>
        <v>24.170117393130994</v>
      </c>
      <c r="L46" s="2"/>
      <c r="M46" s="71"/>
      <c r="N46" s="71"/>
      <c r="O46" s="69"/>
      <c r="P46" s="69"/>
      <c r="Q46" s="69"/>
      <c r="R46" s="69"/>
    </row>
    <row r="47" spans="2:18" x14ac:dyDescent="0.2">
      <c r="B47" s="18" t="s">
        <v>3</v>
      </c>
      <c r="C47" s="47">
        <v>5.1815999999999853</v>
      </c>
      <c r="D47" s="31">
        <v>1.789944</v>
      </c>
      <c r="E47" s="38">
        <v>15.558501914681948</v>
      </c>
      <c r="F47" s="33"/>
      <c r="G47" s="38">
        <v>22.668721288953932</v>
      </c>
      <c r="H47" s="38"/>
      <c r="I47" s="3"/>
      <c r="J47" s="44">
        <f t="shared" si="2"/>
        <v>3.0692820143416704</v>
      </c>
      <c r="K47" s="44">
        <f t="shared" si="3"/>
        <v>27.239399407472664</v>
      </c>
      <c r="L47" s="2"/>
      <c r="M47" s="71"/>
      <c r="N47" s="71"/>
      <c r="O47" s="69"/>
      <c r="P47" s="69"/>
      <c r="Q47" s="69"/>
      <c r="R47" s="69"/>
    </row>
    <row r="48" spans="2:18" x14ac:dyDescent="0.2">
      <c r="B48" s="18" t="s">
        <v>3</v>
      </c>
      <c r="C48" s="47">
        <v>8.2295999999999871</v>
      </c>
      <c r="D48" s="31">
        <v>1.7381280000000001</v>
      </c>
      <c r="E48" s="38">
        <v>11.781678380783772</v>
      </c>
      <c r="F48" s="33"/>
      <c r="G48" s="38">
        <v>20.430703985496933</v>
      </c>
      <c r="H48" s="38"/>
      <c r="I48" s="3"/>
      <c r="J48" s="44">
        <f t="shared" si="2"/>
        <v>4.3901158819306856</v>
      </c>
      <c r="K48" s="44">
        <f t="shared" si="3"/>
        <v>31.629515289403351</v>
      </c>
      <c r="L48" s="2"/>
      <c r="M48" s="71"/>
      <c r="N48" s="71"/>
      <c r="O48" s="69"/>
      <c r="P48" s="69"/>
      <c r="Q48" s="69"/>
      <c r="R48" s="69"/>
    </row>
    <row r="49" spans="2:18" x14ac:dyDescent="0.2">
      <c r="B49" s="18" t="s">
        <v>3</v>
      </c>
      <c r="C49" s="47">
        <v>8.5344000000000086</v>
      </c>
      <c r="D49" s="31">
        <v>1.7320319999999998</v>
      </c>
      <c r="E49" s="38">
        <v>11.538612975091343</v>
      </c>
      <c r="F49" s="33"/>
      <c r="G49" s="38">
        <v>18.886037265117196</v>
      </c>
      <c r="H49" s="38"/>
      <c r="I49" s="3"/>
      <c r="J49" s="44">
        <f t="shared" si="2"/>
        <v>1.5636739009439018</v>
      </c>
      <c r="K49" s="44">
        <f t="shared" si="3"/>
        <v>33.193189190347255</v>
      </c>
      <c r="L49" s="2"/>
      <c r="M49" s="71"/>
      <c r="N49" s="71"/>
      <c r="O49" s="69"/>
      <c r="P49" s="69"/>
      <c r="Q49" s="69"/>
      <c r="R49" s="69"/>
    </row>
    <row r="50" spans="2:18" x14ac:dyDescent="0.2">
      <c r="B50" s="18" t="s">
        <v>20</v>
      </c>
      <c r="C50" s="47">
        <v>10.363200000000022</v>
      </c>
      <c r="D50" s="31">
        <v>1.698504</v>
      </c>
      <c r="E50" s="38">
        <v>9.7942402939838633</v>
      </c>
      <c r="F50" s="33"/>
      <c r="G50" s="38">
        <v>18.200449205202069</v>
      </c>
      <c r="H50" s="38"/>
      <c r="I50" s="3"/>
      <c r="J50" s="44">
        <f t="shared" si="2"/>
        <v>1.8742643993023729</v>
      </c>
      <c r="K50" s="44">
        <f t="shared" si="3"/>
        <v>35.067453589649631</v>
      </c>
      <c r="L50" s="2"/>
      <c r="M50" s="71"/>
      <c r="N50" s="71"/>
      <c r="O50" s="69"/>
      <c r="P50" s="69"/>
      <c r="Q50" s="69"/>
      <c r="R50" s="69"/>
    </row>
    <row r="51" spans="2:18" x14ac:dyDescent="0.2">
      <c r="B51" s="18" t="s">
        <v>3</v>
      </c>
      <c r="C51" s="47">
        <v>12.192000000000011</v>
      </c>
      <c r="D51" s="31">
        <v>1.6924079999999999</v>
      </c>
      <c r="E51" s="38">
        <v>8.2234323258836675</v>
      </c>
      <c r="F51" s="33"/>
      <c r="G51" s="38">
        <v>16.844478202110071</v>
      </c>
      <c r="H51" s="38"/>
      <c r="I51" s="3"/>
      <c r="J51" s="44">
        <f t="shared" si="2"/>
        <v>2.0751132580833715</v>
      </c>
      <c r="K51" s="44">
        <f t="shared" si="3"/>
        <v>37.142566847733001</v>
      </c>
      <c r="L51" s="2"/>
      <c r="M51" s="71"/>
      <c r="N51" s="71"/>
      <c r="O51" s="69"/>
      <c r="P51" s="69"/>
      <c r="Q51" s="69"/>
      <c r="R51" s="69"/>
    </row>
    <row r="52" spans="2:18" x14ac:dyDescent="0.2">
      <c r="B52" s="18" t="s">
        <v>3</v>
      </c>
      <c r="C52" s="47">
        <v>15.24</v>
      </c>
      <c r="D52" s="31">
        <v>1.6405920000000001</v>
      </c>
      <c r="E52" s="38">
        <v>5.59029690786641</v>
      </c>
      <c r="F52" s="33"/>
      <c r="G52" s="38">
        <v>15.038341326072938</v>
      </c>
      <c r="H52" s="38"/>
      <c r="I52" s="3"/>
      <c r="J52" s="44">
        <f t="shared" si="2"/>
        <v>3.1930444006618655</v>
      </c>
      <c r="K52" s="44">
        <f t="shared" si="3"/>
        <v>40.335611248394869</v>
      </c>
      <c r="L52" s="2"/>
      <c r="M52" s="71"/>
      <c r="N52" s="71"/>
      <c r="O52" s="69"/>
      <c r="P52" s="69"/>
      <c r="Q52" s="69"/>
      <c r="R52" s="69"/>
    </row>
    <row r="53" spans="2:18" x14ac:dyDescent="0.2">
      <c r="B53" s="18" t="s">
        <v>3</v>
      </c>
      <c r="C53" s="47">
        <v>18.897600000000004</v>
      </c>
      <c r="D53" s="31">
        <v>1.610112</v>
      </c>
      <c r="E53" s="38">
        <v>2.2991436364594762</v>
      </c>
      <c r="F53" s="33"/>
      <c r="G53" s="38">
        <v>13.381920991911091</v>
      </c>
      <c r="H53" s="38"/>
      <c r="I53" s="3"/>
      <c r="J53" s="44">
        <f>((ABS(E52-E53)^2)+(ABS(G52-G53)^2))^0.5</f>
        <v>3.6844834345288362</v>
      </c>
      <c r="K53" s="44">
        <f>K52+J53</f>
        <v>44.020094682923705</v>
      </c>
      <c r="L53" s="2"/>
      <c r="M53" s="71"/>
      <c r="N53" s="71"/>
      <c r="O53" s="69"/>
      <c r="P53" s="69"/>
      <c r="Q53" s="69"/>
      <c r="R53" s="69"/>
    </row>
    <row r="54" spans="2:18" x14ac:dyDescent="0.2">
      <c r="B54" s="18"/>
      <c r="C54" s="47"/>
      <c r="D54" s="31"/>
      <c r="E54" s="38"/>
      <c r="F54" s="33"/>
      <c r="G54" s="38"/>
      <c r="H54" s="38"/>
      <c r="I54" s="3"/>
      <c r="J54" s="6"/>
      <c r="K54" s="6"/>
      <c r="L54" s="2"/>
      <c r="M54" s="71"/>
      <c r="N54" s="71"/>
      <c r="O54" s="69"/>
      <c r="P54" s="69"/>
      <c r="Q54" s="69"/>
      <c r="R54" s="69"/>
    </row>
    <row r="55" spans="2:18" x14ac:dyDescent="0.2">
      <c r="B55" s="18" t="s">
        <v>10</v>
      </c>
      <c r="C55" s="47">
        <v>15.544800000000002</v>
      </c>
      <c r="D55" s="31">
        <v>1.768608</v>
      </c>
      <c r="E55" s="38">
        <v>5.05737918897802</v>
      </c>
      <c r="F55" s="33"/>
      <c r="G55" s="38">
        <v>15.715272431295908</v>
      </c>
      <c r="H55" s="38"/>
      <c r="I55" s="3"/>
      <c r="J55" s="6"/>
      <c r="K55" s="6"/>
      <c r="L55" s="2"/>
      <c r="M55" s="71"/>
      <c r="N55" s="71"/>
      <c r="O55" s="69"/>
      <c r="P55" s="69"/>
      <c r="Q55" s="69"/>
      <c r="R55" s="69"/>
    </row>
    <row r="56" spans="2:18" x14ac:dyDescent="0.2">
      <c r="B56" s="18" t="s">
        <v>10</v>
      </c>
      <c r="C56" s="47">
        <v>12.496800000000018</v>
      </c>
      <c r="D56" s="31">
        <v>1.785372</v>
      </c>
      <c r="E56" s="38">
        <v>7.7328014138912167</v>
      </c>
      <c r="F56" s="33"/>
      <c r="G56" s="38">
        <v>17.615498146578389</v>
      </c>
      <c r="H56" s="38"/>
      <c r="I56" s="3"/>
      <c r="J56" s="6"/>
      <c r="K56" s="6"/>
      <c r="L56" s="2"/>
      <c r="M56" s="71"/>
      <c r="N56" s="71"/>
      <c r="O56" s="69"/>
      <c r="P56" s="69"/>
      <c r="Q56" s="69"/>
      <c r="R56" s="69"/>
    </row>
    <row r="57" spans="2:18" x14ac:dyDescent="0.2">
      <c r="B57" s="18" t="s">
        <v>12</v>
      </c>
      <c r="C57" s="47">
        <v>10.515600000000003</v>
      </c>
      <c r="D57" s="31">
        <v>1.756416</v>
      </c>
      <c r="E57" s="38">
        <v>9.6441555924248217</v>
      </c>
      <c r="F57" s="33"/>
      <c r="G57" s="38">
        <v>18.17398522292563</v>
      </c>
      <c r="H57" s="38"/>
      <c r="I57" s="3"/>
      <c r="J57" s="6"/>
      <c r="K57" s="6"/>
      <c r="L57" s="2"/>
      <c r="M57" s="71"/>
      <c r="N57" s="71"/>
      <c r="O57" s="69"/>
      <c r="P57" s="69"/>
      <c r="Q57" s="69"/>
      <c r="R57" s="69"/>
    </row>
    <row r="58" spans="2:18" x14ac:dyDescent="0.2">
      <c r="B58" s="18" t="s">
        <v>10</v>
      </c>
      <c r="C58" s="47">
        <v>7.7723999999999904</v>
      </c>
      <c r="D58" s="31">
        <v>1.8280439999999998</v>
      </c>
      <c r="E58" s="38">
        <v>12.246533175760552</v>
      </c>
      <c r="F58" s="33"/>
      <c r="G58" s="38">
        <v>20.54217521652884</v>
      </c>
      <c r="H58" s="38"/>
      <c r="I58" s="3"/>
      <c r="J58" s="6"/>
      <c r="K58" s="6"/>
      <c r="L58" s="2"/>
      <c r="M58" s="71"/>
      <c r="N58" s="71"/>
      <c r="O58" s="69"/>
      <c r="P58" s="69"/>
      <c r="Q58" s="69"/>
      <c r="R58" s="69"/>
    </row>
    <row r="59" spans="2:18" x14ac:dyDescent="0.2">
      <c r="B59" s="18" t="s">
        <v>10</v>
      </c>
      <c r="C59" s="47">
        <v>4.5719999999999983</v>
      </c>
      <c r="D59" s="31">
        <v>1.945392</v>
      </c>
      <c r="E59" s="38">
        <v>18.213577280547042</v>
      </c>
      <c r="F59" s="33"/>
      <c r="G59" s="38">
        <v>24.208548189984555</v>
      </c>
      <c r="H59" s="38"/>
      <c r="I59" s="3"/>
      <c r="J59" s="6"/>
      <c r="K59" s="6"/>
      <c r="L59" s="2"/>
      <c r="M59" s="71"/>
      <c r="N59" s="71"/>
      <c r="O59" s="69"/>
      <c r="P59" s="69"/>
      <c r="Q59" s="69"/>
      <c r="R59" s="69"/>
    </row>
    <row r="60" spans="2:18" x14ac:dyDescent="0.2">
      <c r="B60" s="18"/>
      <c r="C60" s="47"/>
      <c r="D60" s="31"/>
      <c r="E60" s="38"/>
      <c r="F60" s="33"/>
      <c r="G60" s="38"/>
      <c r="H60" s="38"/>
      <c r="I60" s="3"/>
      <c r="J60" s="6"/>
      <c r="K60" s="6"/>
      <c r="L60" s="2"/>
      <c r="M60" s="71"/>
      <c r="N60" s="71"/>
      <c r="O60" s="69"/>
      <c r="P60" s="69"/>
      <c r="Q60" s="69"/>
      <c r="R60" s="69"/>
    </row>
    <row r="61" spans="2:18" x14ac:dyDescent="0.2">
      <c r="B61" s="18" t="s">
        <v>11</v>
      </c>
      <c r="C61" s="47">
        <v>10.363200000000017</v>
      </c>
      <c r="D61" s="31">
        <v>1.8249959999999998</v>
      </c>
      <c r="E61" s="38">
        <v>9.7643881887444515</v>
      </c>
      <c r="F61" s="33"/>
      <c r="G61" s="38">
        <v>18.37883835189508</v>
      </c>
      <c r="H61" s="38"/>
      <c r="I61" s="3"/>
      <c r="J61" s="6"/>
      <c r="K61" s="6"/>
      <c r="L61" s="2"/>
      <c r="M61" s="71"/>
      <c r="N61" s="71"/>
      <c r="O61" s="69"/>
      <c r="P61" s="69"/>
      <c r="Q61" s="69"/>
      <c r="R61" s="69"/>
    </row>
    <row r="62" spans="2:18" x14ac:dyDescent="0.2">
      <c r="B62" s="18" t="s">
        <v>11</v>
      </c>
      <c r="C62" s="47">
        <v>7.6200000000000045</v>
      </c>
      <c r="D62" s="31">
        <v>1.8890039999999999</v>
      </c>
      <c r="E62" s="38">
        <v>12.403489916953561</v>
      </c>
      <c r="F62" s="33"/>
      <c r="G62" s="38">
        <v>20.597858309446178</v>
      </c>
      <c r="H62" s="38"/>
      <c r="I62" s="3"/>
      <c r="J62" s="6"/>
      <c r="K62" s="6"/>
      <c r="L62" s="2"/>
      <c r="M62" s="71"/>
      <c r="N62" s="71"/>
      <c r="O62" s="69"/>
      <c r="P62" s="69"/>
      <c r="Q62" s="69"/>
      <c r="R62" s="69"/>
    </row>
    <row r="63" spans="2:18" x14ac:dyDescent="0.2">
      <c r="B63" s="18" t="s">
        <v>11</v>
      </c>
      <c r="C63" s="47">
        <v>4.8768000000000145</v>
      </c>
      <c r="D63" s="31">
        <v>2.0581680000000002</v>
      </c>
      <c r="E63" s="38">
        <v>18.055380540665354</v>
      </c>
      <c r="F63" s="33"/>
      <c r="G63" s="38">
        <v>24.472318570761388</v>
      </c>
      <c r="H63" s="38"/>
      <c r="I63" s="3"/>
      <c r="J63" s="6"/>
      <c r="K63" s="6"/>
      <c r="L63" s="2"/>
      <c r="M63" s="2"/>
      <c r="N63" s="2"/>
    </row>
    <row r="64" spans="2:18" ht="13.5" thickBot="1" x14ac:dyDescent="0.25">
      <c r="B64" s="12"/>
      <c r="C64" s="2"/>
      <c r="D64" s="2"/>
      <c r="E64" s="3"/>
      <c r="G64" s="3"/>
      <c r="H64" s="3"/>
      <c r="I64" s="3"/>
      <c r="J64" s="6"/>
      <c r="K64" s="6"/>
      <c r="L64" s="2"/>
      <c r="M64" s="2"/>
      <c r="N64" s="2"/>
    </row>
    <row r="65" spans="2:18" ht="15.75" x14ac:dyDescent="0.25">
      <c r="B65" s="82" t="s">
        <v>51</v>
      </c>
      <c r="C65" s="22"/>
      <c r="D65" s="22"/>
      <c r="E65" s="22"/>
      <c r="F65" s="23"/>
      <c r="G65" s="22"/>
      <c r="H65" s="22"/>
      <c r="I65" s="75"/>
      <c r="J65" s="82" t="s">
        <v>52</v>
      </c>
      <c r="K65" s="24"/>
      <c r="L65" s="2"/>
      <c r="M65" s="2"/>
      <c r="N65" s="2"/>
    </row>
    <row r="66" spans="2:18" x14ac:dyDescent="0.2">
      <c r="B66" s="19"/>
      <c r="C66" s="25"/>
      <c r="D66" s="26" t="s">
        <v>26</v>
      </c>
      <c r="E66" s="32"/>
      <c r="F66" s="33"/>
      <c r="G66" s="32"/>
      <c r="H66" s="32"/>
      <c r="J66" s="39"/>
      <c r="K66" s="40"/>
      <c r="L66" s="2"/>
      <c r="M66" s="2"/>
      <c r="N66" s="2"/>
    </row>
    <row r="67" spans="2:18" x14ac:dyDescent="0.2">
      <c r="B67" s="15"/>
      <c r="C67" s="25" t="s">
        <v>19</v>
      </c>
      <c r="D67" s="27" t="s">
        <v>27</v>
      </c>
      <c r="E67" s="34"/>
      <c r="F67" s="35"/>
      <c r="G67" s="34"/>
      <c r="H67" s="34"/>
      <c r="I67" s="76"/>
      <c r="J67" s="41" t="s">
        <v>28</v>
      </c>
      <c r="K67" s="40" t="s">
        <v>29</v>
      </c>
      <c r="L67" s="2"/>
      <c r="M67" s="2"/>
      <c r="N67" s="2"/>
    </row>
    <row r="68" spans="2:18" x14ac:dyDescent="0.2">
      <c r="B68" s="16"/>
      <c r="C68" s="25" t="s">
        <v>17</v>
      </c>
      <c r="D68" s="27" t="s">
        <v>1</v>
      </c>
      <c r="E68" s="36" t="s">
        <v>5</v>
      </c>
      <c r="F68" s="35" t="s">
        <v>6</v>
      </c>
      <c r="G68" s="36" t="s">
        <v>7</v>
      </c>
      <c r="H68" s="36"/>
      <c r="I68" s="77"/>
      <c r="J68" s="42" t="s">
        <v>18</v>
      </c>
      <c r="K68" s="40" t="s">
        <v>30</v>
      </c>
      <c r="L68" s="2"/>
      <c r="M68" s="2"/>
      <c r="N68" s="2"/>
    </row>
    <row r="69" spans="2:18" ht="13.5" thickBot="1" x14ac:dyDescent="0.25">
      <c r="B69" s="17" t="s">
        <v>13</v>
      </c>
      <c r="C69" s="29" t="s">
        <v>0</v>
      </c>
      <c r="D69" s="28" t="s">
        <v>0</v>
      </c>
      <c r="E69" s="37" t="s">
        <v>0</v>
      </c>
      <c r="F69" s="37" t="s">
        <v>0</v>
      </c>
      <c r="G69" s="37" t="s">
        <v>0</v>
      </c>
      <c r="H69" s="37"/>
      <c r="I69" s="78"/>
      <c r="J69" s="43" t="s">
        <v>0</v>
      </c>
      <c r="K69" s="43" t="s">
        <v>0</v>
      </c>
      <c r="L69" s="1"/>
      <c r="M69" s="2"/>
      <c r="N69" s="2"/>
    </row>
    <row r="70" spans="2:18" ht="15.75" x14ac:dyDescent="0.25">
      <c r="B70" s="18" t="s">
        <v>4</v>
      </c>
      <c r="C70" s="47">
        <v>25.298400000000008</v>
      </c>
      <c r="D70" s="31">
        <v>1.8752880000000001</v>
      </c>
      <c r="E70" s="38">
        <v>38.800375052857319</v>
      </c>
      <c r="F70" s="33">
        <v>0.97962494714268411</v>
      </c>
      <c r="G70" s="38">
        <v>36.927933731908944</v>
      </c>
      <c r="H70" s="38"/>
      <c r="I70" s="3"/>
      <c r="J70" s="48">
        <v>0</v>
      </c>
      <c r="K70" s="44">
        <f>F70</f>
        <v>0.97962494714268411</v>
      </c>
      <c r="L70" s="2"/>
      <c r="M70" s="66" t="s">
        <v>53</v>
      </c>
      <c r="N70" s="67"/>
      <c r="O70" s="68"/>
      <c r="P70" s="68"/>
      <c r="Q70" s="69"/>
      <c r="R70" s="69"/>
    </row>
    <row r="71" spans="2:18" x14ac:dyDescent="0.2">
      <c r="B71" s="18" t="s">
        <v>4</v>
      </c>
      <c r="C71" s="47">
        <v>21.945600000000006</v>
      </c>
      <c r="D71" s="31">
        <v>1.802136</v>
      </c>
      <c r="E71" s="38">
        <v>34.397609026614077</v>
      </c>
      <c r="F71" s="33"/>
      <c r="G71" s="38">
        <v>36.562554563736867</v>
      </c>
      <c r="H71" s="38"/>
      <c r="I71" s="3"/>
      <c r="J71" s="44">
        <f t="shared" ref="J71:J84" si="4">((ABS(E70-E71)^2)+(ABS(G70-G71)^2))^0.5</f>
        <v>4.4179011553424123</v>
      </c>
      <c r="K71" s="44">
        <f t="shared" ref="K71:K84" si="5">K70+J71</f>
        <v>5.3975261024850969</v>
      </c>
      <c r="L71" s="2"/>
      <c r="M71" s="71"/>
      <c r="N71" s="71"/>
      <c r="O71" s="69"/>
      <c r="P71" s="69"/>
      <c r="Q71" s="69"/>
      <c r="R71" s="69"/>
    </row>
    <row r="72" spans="2:18" x14ac:dyDescent="0.2">
      <c r="B72" s="18" t="s">
        <v>4</v>
      </c>
      <c r="C72" s="47">
        <v>18.28799999999999</v>
      </c>
      <c r="D72" s="31">
        <v>1.7411760000000001</v>
      </c>
      <c r="E72" s="38">
        <v>31.877105907862386</v>
      </c>
      <c r="F72" s="33"/>
      <c r="G72" s="38">
        <v>33.90630429889336</v>
      </c>
      <c r="H72" s="38"/>
      <c r="I72" s="3"/>
      <c r="J72" s="44">
        <f t="shared" si="4"/>
        <v>3.6617757223945602</v>
      </c>
      <c r="K72" s="44">
        <f t="shared" si="5"/>
        <v>9.0593018248796575</v>
      </c>
      <c r="L72" s="2"/>
      <c r="M72" s="71"/>
      <c r="N72" s="71"/>
      <c r="O72" s="69"/>
      <c r="P72" s="69"/>
      <c r="Q72" s="69"/>
      <c r="R72" s="69"/>
    </row>
    <row r="73" spans="2:18" x14ac:dyDescent="0.2">
      <c r="B73" s="18" t="s">
        <v>4</v>
      </c>
      <c r="C73" s="47">
        <v>16.459199999999999</v>
      </c>
      <c r="D73" s="31">
        <v>1.6162079999999999</v>
      </c>
      <c r="E73" s="38">
        <v>30.798206769960558</v>
      </c>
      <c r="F73" s="33"/>
      <c r="G73" s="38">
        <v>32.421915922802647</v>
      </c>
      <c r="H73" s="38"/>
      <c r="I73" s="3"/>
      <c r="J73" s="44">
        <f t="shared" si="4"/>
        <v>1.8350564571256476</v>
      </c>
      <c r="K73" s="44">
        <f t="shared" si="5"/>
        <v>10.894358282005305</v>
      </c>
      <c r="L73" s="1"/>
      <c r="M73" s="69"/>
      <c r="N73" s="69"/>
      <c r="O73" s="69"/>
      <c r="P73" s="69"/>
      <c r="Q73" s="69"/>
      <c r="R73" s="69"/>
    </row>
    <row r="74" spans="2:18" x14ac:dyDescent="0.2">
      <c r="B74" s="18" t="s">
        <v>4</v>
      </c>
      <c r="C74" s="47">
        <v>14.020800000000001</v>
      </c>
      <c r="D74" s="31">
        <v>1.6314479999999998</v>
      </c>
      <c r="E74" s="38">
        <v>29.381746405636278</v>
      </c>
      <c r="F74" s="33"/>
      <c r="G74" s="38">
        <v>30.41948496905345</v>
      </c>
      <c r="H74" s="38"/>
      <c r="I74" s="3"/>
      <c r="J74" s="44">
        <f t="shared" si="4"/>
        <v>2.45277183778569</v>
      </c>
      <c r="K74" s="44">
        <f t="shared" si="5"/>
        <v>13.347130119790995</v>
      </c>
      <c r="L74" s="2"/>
      <c r="M74" s="71"/>
      <c r="N74" s="71"/>
      <c r="O74" s="69"/>
      <c r="P74" s="69"/>
      <c r="Q74" s="69"/>
      <c r="R74" s="69"/>
    </row>
    <row r="75" spans="2:18" x14ac:dyDescent="0.2">
      <c r="B75" s="18" t="s">
        <v>4</v>
      </c>
      <c r="C75" s="47">
        <v>11.277600000000005</v>
      </c>
      <c r="D75" s="31">
        <v>1.5613440000000001</v>
      </c>
      <c r="E75" s="38">
        <v>27.097223642103653</v>
      </c>
      <c r="F75" s="33"/>
      <c r="G75" s="38">
        <v>28.764341294927135</v>
      </c>
      <c r="H75" s="38"/>
      <c r="I75" s="3"/>
      <c r="J75" s="44">
        <f t="shared" si="4"/>
        <v>2.8210893000929795</v>
      </c>
      <c r="K75" s="44">
        <f t="shared" si="5"/>
        <v>16.168219419883975</v>
      </c>
      <c r="L75" s="1"/>
      <c r="M75" s="69"/>
      <c r="N75" s="69"/>
      <c r="O75" s="69"/>
      <c r="P75" s="69"/>
      <c r="Q75" s="69"/>
      <c r="R75" s="69"/>
    </row>
    <row r="76" spans="2:18" x14ac:dyDescent="0.2">
      <c r="B76" s="18" t="s">
        <v>4</v>
      </c>
      <c r="C76" s="47">
        <v>8.9915999999999983</v>
      </c>
      <c r="D76" s="31">
        <v>1.4485679999999999</v>
      </c>
      <c r="E76" s="38">
        <v>25.285129874513</v>
      </c>
      <c r="F76" s="33"/>
      <c r="G76" s="38">
        <v>27.274357206621776</v>
      </c>
      <c r="H76" s="38"/>
      <c r="I76" s="3"/>
      <c r="J76" s="44">
        <f t="shared" si="4"/>
        <v>2.3460043490889015</v>
      </c>
      <c r="K76" s="44">
        <f t="shared" si="5"/>
        <v>18.514223768972876</v>
      </c>
      <c r="L76" s="1"/>
      <c r="M76" s="69"/>
      <c r="N76" s="69"/>
      <c r="O76" s="69"/>
      <c r="P76" s="69"/>
      <c r="Q76" s="69"/>
      <c r="R76" s="69"/>
    </row>
    <row r="77" spans="2:18" x14ac:dyDescent="0.2">
      <c r="B77" s="18" t="s">
        <v>4</v>
      </c>
      <c r="C77" s="47">
        <v>7.0104000000000131</v>
      </c>
      <c r="D77" s="31">
        <v>1.5003839999999999</v>
      </c>
      <c r="E77" s="38">
        <v>23.610622920349453</v>
      </c>
      <c r="F77" s="33"/>
      <c r="G77" s="38">
        <v>26.009085644842099</v>
      </c>
      <c r="H77" s="38"/>
      <c r="I77" s="3"/>
      <c r="J77" s="44">
        <f t="shared" si="4"/>
        <v>2.0987819478427157</v>
      </c>
      <c r="K77" s="44">
        <f t="shared" si="5"/>
        <v>20.613005716815593</v>
      </c>
      <c r="L77" s="1"/>
      <c r="M77" s="69"/>
      <c r="N77" s="69"/>
      <c r="O77" s="69"/>
      <c r="P77" s="69"/>
      <c r="Q77" s="69"/>
      <c r="R77" s="69"/>
    </row>
    <row r="78" spans="2:18" x14ac:dyDescent="0.2">
      <c r="B78" s="18" t="s">
        <v>4</v>
      </c>
      <c r="C78" s="47">
        <v>3.81</v>
      </c>
      <c r="D78" s="31">
        <v>1.4866679999999999</v>
      </c>
      <c r="E78" s="38">
        <v>21.488685599544134</v>
      </c>
      <c r="F78" s="33"/>
      <c r="G78" s="38">
        <v>23.507123491653797</v>
      </c>
      <c r="H78" s="38"/>
      <c r="I78" s="3"/>
      <c r="J78" s="44">
        <f t="shared" si="4"/>
        <v>3.2806146694503915</v>
      </c>
      <c r="K78" s="44">
        <f t="shared" si="5"/>
        <v>23.893620386265983</v>
      </c>
      <c r="L78" s="1"/>
      <c r="M78" s="69"/>
      <c r="N78" s="69"/>
      <c r="O78" s="69"/>
      <c r="P78" s="69"/>
      <c r="Q78" s="69"/>
      <c r="R78" s="69"/>
    </row>
    <row r="79" spans="2:18" x14ac:dyDescent="0.2">
      <c r="B79" s="18" t="s">
        <v>4</v>
      </c>
      <c r="C79" s="47">
        <v>1.8288000000000153</v>
      </c>
      <c r="D79" s="31">
        <v>1.4516159999999998</v>
      </c>
      <c r="E79" s="38">
        <v>18.578755465687479</v>
      </c>
      <c r="F79" s="33"/>
      <c r="G79" s="38">
        <v>21.150901131151954</v>
      </c>
      <c r="H79" s="38"/>
      <c r="I79" s="3"/>
      <c r="J79" s="44">
        <f t="shared" si="4"/>
        <v>3.7442592319517463</v>
      </c>
      <c r="K79" s="44">
        <f t="shared" si="5"/>
        <v>27.637879618217731</v>
      </c>
      <c r="L79" s="1"/>
      <c r="M79" s="69"/>
      <c r="N79" s="69"/>
      <c r="O79" s="69"/>
      <c r="P79" s="69"/>
      <c r="Q79" s="69"/>
      <c r="R79" s="69"/>
    </row>
    <row r="80" spans="2:18" x14ac:dyDescent="0.2">
      <c r="B80" s="18" t="s">
        <v>4</v>
      </c>
      <c r="C80" s="47">
        <v>4.8768000000000047</v>
      </c>
      <c r="D80" s="31">
        <v>1.38456</v>
      </c>
      <c r="E80" s="38">
        <v>15.24819206805536</v>
      </c>
      <c r="F80" s="33"/>
      <c r="G80" s="38">
        <v>18.902958698175837</v>
      </c>
      <c r="H80" s="38"/>
      <c r="I80" s="3"/>
      <c r="J80" s="44">
        <f t="shared" si="4"/>
        <v>4.0181958299243439</v>
      </c>
      <c r="K80" s="44">
        <f t="shared" si="5"/>
        <v>31.656075448142076</v>
      </c>
      <c r="L80" s="1"/>
      <c r="M80" s="69"/>
      <c r="N80" s="69"/>
      <c r="O80" s="69"/>
      <c r="P80" s="69"/>
      <c r="Q80" s="69"/>
      <c r="R80" s="69"/>
    </row>
    <row r="81" spans="2:18" x14ac:dyDescent="0.2">
      <c r="B81" s="18" t="s">
        <v>23</v>
      </c>
      <c r="C81" s="47">
        <v>6.7055999999999925</v>
      </c>
      <c r="D81" s="50">
        <f>1.427232-0.01</f>
        <v>1.417232</v>
      </c>
      <c r="E81" s="33">
        <v>13.782675944816958</v>
      </c>
      <c r="F81" s="33"/>
      <c r="G81" s="52">
        <v>17.488038027190264</v>
      </c>
      <c r="H81" s="52"/>
      <c r="I81" s="79"/>
      <c r="J81" s="44">
        <f t="shared" si="4"/>
        <v>2.0370905754663879</v>
      </c>
      <c r="K81" s="44">
        <f t="shared" si="5"/>
        <v>33.693166023608462</v>
      </c>
      <c r="L81" s="1"/>
      <c r="M81" s="69"/>
      <c r="N81" s="69"/>
      <c r="O81" s="69"/>
      <c r="P81" s="69"/>
      <c r="Q81" s="69"/>
      <c r="R81" s="69"/>
    </row>
    <row r="82" spans="2:18" x14ac:dyDescent="0.2">
      <c r="B82" s="18" t="s">
        <v>4</v>
      </c>
      <c r="C82" s="47">
        <v>10.363200000000022</v>
      </c>
      <c r="D82" s="31">
        <v>1.3937040000000001</v>
      </c>
      <c r="E82" s="38">
        <v>11.308689170267963</v>
      </c>
      <c r="F82" s="33"/>
      <c r="G82" s="38">
        <v>14.35579675233226</v>
      </c>
      <c r="H82" s="38"/>
      <c r="I82" s="3"/>
      <c r="J82" s="44">
        <f t="shared" si="4"/>
        <v>3.9914340736842231</v>
      </c>
      <c r="K82" s="44">
        <f t="shared" si="5"/>
        <v>37.684600097292687</v>
      </c>
      <c r="L82" s="1"/>
      <c r="M82" s="69"/>
      <c r="N82" s="69"/>
      <c r="O82" s="69"/>
      <c r="P82" s="69"/>
      <c r="Q82" s="69"/>
      <c r="R82" s="69"/>
    </row>
    <row r="83" spans="2:18" x14ac:dyDescent="0.2">
      <c r="B83" s="18" t="s">
        <v>4</v>
      </c>
      <c r="C83" s="47">
        <v>15.544800000000022</v>
      </c>
      <c r="D83" s="31">
        <v>1.3022639999999999</v>
      </c>
      <c r="E83" s="38">
        <v>8.8180066716957199</v>
      </c>
      <c r="F83" s="33"/>
      <c r="G83" s="38">
        <v>9.2016745628889645</v>
      </c>
      <c r="H83" s="38"/>
      <c r="I83" s="3"/>
      <c r="J83" s="44">
        <f t="shared" si="4"/>
        <v>5.7243754988999305</v>
      </c>
      <c r="K83" s="44">
        <f t="shared" si="5"/>
        <v>43.408975596192619</v>
      </c>
      <c r="L83" s="1"/>
      <c r="M83" s="69"/>
      <c r="N83" s="69"/>
      <c r="O83" s="69"/>
      <c r="P83" s="69"/>
      <c r="Q83" s="69"/>
      <c r="R83" s="69"/>
    </row>
    <row r="84" spans="2:18" x14ac:dyDescent="0.2">
      <c r="B84" s="18" t="s">
        <v>4</v>
      </c>
      <c r="C84" s="47">
        <v>21.640800000000002</v>
      </c>
      <c r="D84" s="31">
        <v>1.2199679999999999</v>
      </c>
      <c r="E84" s="38">
        <v>4.1729208139998537</v>
      </c>
      <c r="F84" s="33"/>
      <c r="G84" s="38">
        <v>5.2410098895594821</v>
      </c>
      <c r="H84" s="38"/>
      <c r="I84" s="3"/>
      <c r="J84" s="44">
        <f t="shared" si="4"/>
        <v>6.1043990105436485</v>
      </c>
      <c r="K84" s="44">
        <f t="shared" si="5"/>
        <v>49.513374606736264</v>
      </c>
      <c r="L84" s="1"/>
      <c r="M84" s="69"/>
      <c r="N84" s="69"/>
      <c r="O84" s="69"/>
      <c r="P84" s="69"/>
      <c r="Q84" s="69"/>
      <c r="R84" s="69"/>
    </row>
    <row r="85" spans="2:18" x14ac:dyDescent="0.2">
      <c r="B85" s="19"/>
      <c r="C85" s="49"/>
      <c r="D85" s="51"/>
      <c r="E85" s="32"/>
      <c r="F85" s="33"/>
      <c r="G85" s="53"/>
      <c r="H85" s="53"/>
      <c r="I85" s="80"/>
      <c r="J85" s="44"/>
      <c r="K85" s="44"/>
      <c r="M85" s="72"/>
      <c r="N85" s="69"/>
      <c r="O85" s="69"/>
      <c r="P85" s="69"/>
      <c r="Q85" s="69"/>
      <c r="R85" s="69"/>
    </row>
    <row r="86" spans="2:18" x14ac:dyDescent="0.2">
      <c r="B86" s="18"/>
      <c r="C86" s="47"/>
      <c r="D86" s="31"/>
      <c r="E86" s="38"/>
      <c r="F86" s="33"/>
      <c r="G86" s="38"/>
      <c r="H86" s="38"/>
      <c r="I86" s="3"/>
      <c r="J86" s="44"/>
      <c r="K86" s="44"/>
      <c r="L86" s="1"/>
      <c r="M86" s="69"/>
      <c r="N86" s="69"/>
      <c r="O86" s="69"/>
      <c r="P86" s="69"/>
      <c r="Q86" s="69"/>
      <c r="R86" s="69"/>
    </row>
    <row r="87" spans="2:18" x14ac:dyDescent="0.2">
      <c r="B87" s="18" t="s">
        <v>15</v>
      </c>
      <c r="C87" s="47">
        <v>26.822399999999991</v>
      </c>
      <c r="D87" s="31">
        <v>2.1861839999999999</v>
      </c>
      <c r="E87" s="38">
        <v>39.932927766884852</v>
      </c>
      <c r="F87" s="33">
        <v>6.7072233115148094E-2</v>
      </c>
      <c r="G87" s="38">
        <v>37.947688775999836</v>
      </c>
      <c r="H87" s="38"/>
      <c r="I87" s="3"/>
      <c r="J87" s="44">
        <v>0</v>
      </c>
      <c r="K87" s="44">
        <f>F87</f>
        <v>6.7072233115148094E-2</v>
      </c>
      <c r="L87" s="1"/>
      <c r="M87" s="2"/>
      <c r="N87" s="2"/>
    </row>
    <row r="88" spans="2:18" x14ac:dyDescent="0.2">
      <c r="B88" s="18" t="s">
        <v>15</v>
      </c>
      <c r="C88" s="47">
        <v>19.507199999999994</v>
      </c>
      <c r="D88" s="31">
        <v>1.573536</v>
      </c>
      <c r="E88" s="38">
        <v>4.020637241645785</v>
      </c>
      <c r="F88" s="33">
        <v>35.979362758354213</v>
      </c>
      <c r="G88" s="38">
        <v>8.8111297408128788</v>
      </c>
      <c r="H88" s="38"/>
      <c r="I88" s="3"/>
      <c r="J88" s="44">
        <f t="shared" ref="J88" si="6">((ABS(E87-E88)^2)+(ABS(G87-G88)^2))^0.5</f>
        <v>46.24534228633312</v>
      </c>
      <c r="K88" s="44">
        <f t="shared" ref="K88" si="7">K87+J88</f>
        <v>46.312414519448268</v>
      </c>
      <c r="L88" s="1"/>
      <c r="M88" s="2"/>
      <c r="N88" s="2"/>
    </row>
    <row r="89" spans="2:18" x14ac:dyDescent="0.2">
      <c r="B89" s="18"/>
      <c r="C89" s="47"/>
      <c r="D89" s="31"/>
      <c r="E89" s="38"/>
      <c r="F89" s="33"/>
      <c r="G89" s="38"/>
      <c r="H89" s="38"/>
      <c r="I89" s="3"/>
      <c r="J89" s="6"/>
      <c r="K89" s="6"/>
      <c r="L89" s="1"/>
      <c r="M89" s="2"/>
      <c r="N89" s="2"/>
    </row>
    <row r="90" spans="2:18" x14ac:dyDescent="0.2">
      <c r="B90" s="20" t="s">
        <v>24</v>
      </c>
      <c r="C90" s="47"/>
      <c r="D90" s="31"/>
      <c r="E90" s="54">
        <v>13.4</v>
      </c>
      <c r="F90" s="55"/>
      <c r="G90" s="54">
        <v>19.2</v>
      </c>
      <c r="H90" s="54"/>
      <c r="I90" s="81"/>
      <c r="J90" s="6"/>
      <c r="K90" s="6"/>
      <c r="L90" s="1"/>
      <c r="M90" s="2"/>
      <c r="N90" s="2"/>
    </row>
    <row r="91" spans="2:18" x14ac:dyDescent="0.2">
      <c r="B91" s="18"/>
      <c r="C91" s="49"/>
      <c r="D91" s="51"/>
      <c r="E91" s="32"/>
      <c r="F91" s="33"/>
      <c r="G91" s="53"/>
      <c r="H91" s="53"/>
      <c r="I91" s="80"/>
      <c r="J91" s="5"/>
      <c r="K91" s="5"/>
      <c r="L91" s="1"/>
      <c r="M91" s="1"/>
    </row>
    <row r="92" spans="2:18" x14ac:dyDescent="0.2">
      <c r="B92" s="18" t="s">
        <v>23</v>
      </c>
      <c r="C92" s="47">
        <v>6.7055999999999925</v>
      </c>
      <c r="D92" s="31">
        <v>1.4272319999999998</v>
      </c>
      <c r="E92" s="33">
        <v>13.782675944816958</v>
      </c>
      <c r="F92" s="33"/>
      <c r="G92" s="38">
        <v>17.488038027190264</v>
      </c>
      <c r="H92" s="38"/>
      <c r="I92" s="3"/>
      <c r="J92" s="6"/>
      <c r="K92" s="5"/>
      <c r="L92" s="1"/>
      <c r="M92" s="1"/>
    </row>
    <row r="93" spans="2:18" x14ac:dyDescent="0.2">
      <c r="B93" s="18"/>
      <c r="C93" s="47"/>
      <c r="D93" s="31"/>
      <c r="E93" s="33"/>
      <c r="F93" s="33"/>
      <c r="G93" s="38"/>
      <c r="H93" s="38"/>
      <c r="I93" s="3"/>
      <c r="J93" s="6"/>
      <c r="K93" s="5"/>
      <c r="L93" s="1"/>
      <c r="M93" s="1"/>
    </row>
    <row r="94" spans="2:18" x14ac:dyDescent="0.2">
      <c r="B94" s="18" t="s">
        <v>22</v>
      </c>
      <c r="C94" s="47">
        <v>7.0103999999999864</v>
      </c>
      <c r="D94" s="31">
        <v>1.4272319999999998</v>
      </c>
      <c r="E94" s="33">
        <v>14.188115001360147</v>
      </c>
      <c r="F94" s="33"/>
      <c r="G94" s="38">
        <v>16.079834069508685</v>
      </c>
      <c r="H94" s="38"/>
      <c r="I94" s="3"/>
      <c r="J94" s="6"/>
      <c r="K94" s="5"/>
      <c r="L94" s="1"/>
      <c r="M94" s="1"/>
    </row>
    <row r="95" spans="2:18" x14ac:dyDescent="0.2">
      <c r="B95" s="18"/>
      <c r="C95" s="47"/>
      <c r="D95" s="31"/>
      <c r="E95" s="33"/>
      <c r="F95" s="33"/>
      <c r="G95" s="38"/>
      <c r="H95" s="38"/>
      <c r="I95" s="3"/>
      <c r="J95" s="6"/>
      <c r="K95" s="5"/>
      <c r="L95" s="1"/>
      <c r="M95" s="1"/>
    </row>
    <row r="96" spans="2:18" x14ac:dyDescent="0.2">
      <c r="B96" s="18" t="s">
        <v>21</v>
      </c>
      <c r="C96" s="47">
        <v>7.62</v>
      </c>
      <c r="D96" s="31">
        <v>1.4272319999999998</v>
      </c>
      <c r="E96" s="33">
        <v>14.518630721419477</v>
      </c>
      <c r="F96" s="33"/>
      <c r="G96" s="38">
        <v>14.70670321710244</v>
      </c>
      <c r="H96" s="38"/>
      <c r="I96" s="3"/>
      <c r="J96" s="6"/>
      <c r="K96" s="5"/>
      <c r="L96" s="1"/>
      <c r="M96" s="1"/>
    </row>
    <row r="97" spans="2:13" x14ac:dyDescent="0.2">
      <c r="B97" s="12"/>
      <c r="E97" s="2"/>
      <c r="G97" s="2"/>
      <c r="H97" s="2"/>
      <c r="I97" s="2"/>
      <c r="J97" s="5"/>
      <c r="K97" s="5"/>
      <c r="L97" s="1"/>
      <c r="M97" s="1"/>
    </row>
    <row r="98" spans="2:13" x14ac:dyDescent="0.2">
      <c r="B98" s="12"/>
      <c r="C98" s="2"/>
      <c r="D98" s="2"/>
      <c r="E98" s="2"/>
      <c r="G98" s="2"/>
      <c r="H98" s="2"/>
      <c r="I98" s="2"/>
      <c r="J98" s="6"/>
      <c r="K98" s="5"/>
      <c r="L98" s="1"/>
      <c r="M98" s="1"/>
    </row>
    <row r="99" spans="2:13" x14ac:dyDescent="0.2">
      <c r="B99" s="12"/>
      <c r="C99" s="2"/>
      <c r="D99" s="2"/>
      <c r="E99" s="2"/>
      <c r="G99" s="2"/>
      <c r="H99" s="2"/>
      <c r="I99" s="2"/>
      <c r="J99" s="6"/>
      <c r="K99" s="6"/>
      <c r="L99" s="1"/>
      <c r="M99" s="1"/>
    </row>
    <row r="100" spans="2:13" x14ac:dyDescent="0.2">
      <c r="B100" s="12"/>
      <c r="C100" s="2"/>
      <c r="D100" s="2"/>
      <c r="E100" s="2"/>
      <c r="G100" s="2"/>
      <c r="H100" s="2"/>
      <c r="I100" s="2"/>
      <c r="J100" s="6"/>
      <c r="K100" s="6"/>
      <c r="L100" s="1"/>
      <c r="M100" s="1"/>
    </row>
    <row r="101" spans="2:13" x14ac:dyDescent="0.2">
      <c r="B101" s="12"/>
      <c r="C101" s="2"/>
      <c r="D101" s="2"/>
      <c r="E101" s="2"/>
      <c r="G101" s="2"/>
      <c r="H101" s="2"/>
      <c r="I101" s="2"/>
      <c r="J101" s="6"/>
      <c r="K101" s="6"/>
      <c r="L101" s="1"/>
      <c r="M101" s="1"/>
    </row>
    <row r="102" spans="2:13" x14ac:dyDescent="0.2">
      <c r="B102" s="12"/>
      <c r="C102" s="2"/>
      <c r="D102" s="2"/>
      <c r="E102" s="2"/>
      <c r="G102" s="2"/>
      <c r="H102" s="2"/>
      <c r="I102" s="2"/>
      <c r="J102" s="6"/>
      <c r="K102" s="6"/>
      <c r="L102" s="1"/>
      <c r="M102" s="1"/>
    </row>
    <row r="103" spans="2:13" x14ac:dyDescent="0.2">
      <c r="B103" s="12"/>
      <c r="C103" s="2"/>
      <c r="D103" s="2"/>
      <c r="E103" s="2"/>
      <c r="G103" s="2"/>
      <c r="H103" s="2"/>
      <c r="I103" s="2"/>
      <c r="J103" s="6"/>
      <c r="K103" s="6"/>
      <c r="L103" s="1"/>
      <c r="M103" s="1"/>
    </row>
    <row r="104" spans="2:13" x14ac:dyDescent="0.2">
      <c r="B104" s="12"/>
      <c r="C104" s="2"/>
      <c r="D104" s="2"/>
      <c r="E104" s="2"/>
      <c r="G104" s="2"/>
      <c r="H104" s="2"/>
      <c r="I104" s="2"/>
      <c r="J104" s="6"/>
      <c r="K104" s="6"/>
      <c r="L104" s="1"/>
      <c r="M104" s="1"/>
    </row>
    <row r="105" spans="2:13" x14ac:dyDescent="0.2">
      <c r="B105" s="12"/>
      <c r="C105" s="2"/>
      <c r="D105" s="2"/>
      <c r="E105" s="2"/>
      <c r="G105" s="2"/>
      <c r="H105" s="2"/>
      <c r="I105" s="2"/>
      <c r="J105" s="6"/>
      <c r="K105" s="6"/>
      <c r="L105" s="1"/>
      <c r="M105" s="1"/>
    </row>
    <row r="106" spans="2:13" x14ac:dyDescent="0.2">
      <c r="B106" s="12"/>
      <c r="C106" s="2"/>
      <c r="D106" s="2"/>
      <c r="E106" s="2"/>
      <c r="G106" s="2"/>
      <c r="H106" s="2"/>
      <c r="I106" s="2"/>
      <c r="J106" s="6"/>
      <c r="K106" s="6"/>
      <c r="L106" s="1"/>
      <c r="M106" s="1"/>
    </row>
    <row r="107" spans="2:13" x14ac:dyDescent="0.2">
      <c r="B107" s="12"/>
      <c r="C107" s="2"/>
      <c r="D107" s="2"/>
      <c r="E107" s="2"/>
      <c r="G107" s="2"/>
      <c r="H107" s="2"/>
      <c r="I107" s="2"/>
      <c r="J107" s="6"/>
      <c r="K107" s="6"/>
      <c r="L107" s="1"/>
      <c r="M107" s="1"/>
    </row>
    <row r="108" spans="2:13" x14ac:dyDescent="0.2">
      <c r="B108" s="12"/>
      <c r="C108" s="2"/>
      <c r="D108" s="2"/>
      <c r="E108" s="2"/>
      <c r="G108" s="2"/>
      <c r="H108" s="2"/>
      <c r="I108" s="2"/>
      <c r="J108" s="6"/>
      <c r="K108" s="6"/>
      <c r="L108" s="1"/>
      <c r="M108" s="1"/>
    </row>
    <row r="109" spans="2:13" x14ac:dyDescent="0.2">
      <c r="B109" s="12"/>
      <c r="C109" s="2"/>
      <c r="D109" s="2"/>
      <c r="E109" s="2"/>
      <c r="G109" s="2"/>
      <c r="H109" s="2"/>
      <c r="I109" s="2"/>
      <c r="J109" s="6"/>
      <c r="K109" s="6"/>
      <c r="L109" s="1"/>
      <c r="M109" s="1"/>
    </row>
    <row r="110" spans="2:13" x14ac:dyDescent="0.2">
      <c r="B110" s="12"/>
      <c r="C110" s="2"/>
      <c r="D110" s="2"/>
      <c r="E110" s="2"/>
      <c r="G110" s="2"/>
      <c r="H110" s="2"/>
      <c r="I110" s="2"/>
      <c r="J110" s="6"/>
      <c r="K110" s="6"/>
      <c r="L110" s="1"/>
      <c r="M110" s="1"/>
    </row>
    <row r="111" spans="2:13" x14ac:dyDescent="0.2">
      <c r="B111" s="12"/>
      <c r="C111" s="2"/>
      <c r="D111" s="2"/>
      <c r="E111" s="2"/>
      <c r="G111" s="2"/>
      <c r="H111" s="2"/>
      <c r="I111" s="2"/>
      <c r="J111" s="6"/>
      <c r="K111" s="6"/>
      <c r="L111" s="1"/>
      <c r="M111" s="1"/>
    </row>
    <row r="112" spans="2:13" x14ac:dyDescent="0.2">
      <c r="B112" s="12"/>
      <c r="C112" s="2"/>
      <c r="D112" s="2"/>
      <c r="E112" s="2"/>
      <c r="G112" s="2"/>
      <c r="H112" s="2"/>
      <c r="I112" s="2"/>
      <c r="J112" s="6"/>
      <c r="K112" s="6"/>
      <c r="L112" s="1"/>
      <c r="M112" s="1"/>
    </row>
    <row r="113" spans="2:13" x14ac:dyDescent="0.2">
      <c r="B113" s="12"/>
      <c r="C113" s="2"/>
      <c r="D113" s="2"/>
      <c r="E113" s="2"/>
      <c r="G113" s="2"/>
      <c r="H113" s="2"/>
      <c r="I113" s="2"/>
      <c r="J113" s="6"/>
      <c r="K113" s="6"/>
      <c r="L113" s="1"/>
      <c r="M113" s="1"/>
    </row>
    <row r="114" spans="2:13" x14ac:dyDescent="0.2">
      <c r="B114" s="12"/>
      <c r="C114" s="2"/>
      <c r="D114" s="2"/>
      <c r="E114" s="2"/>
      <c r="G114" s="2"/>
      <c r="H114" s="2"/>
      <c r="I114" s="2"/>
      <c r="J114" s="6"/>
      <c r="K114" s="6"/>
      <c r="L114" s="1"/>
      <c r="M114" s="1"/>
    </row>
    <row r="115" spans="2:13" x14ac:dyDescent="0.2">
      <c r="B115" s="12"/>
      <c r="C115" s="2"/>
      <c r="D115" s="2"/>
      <c r="E115" s="2"/>
      <c r="G115" s="2"/>
      <c r="H115" s="2"/>
      <c r="I115" s="2"/>
      <c r="J115" s="6"/>
      <c r="K115" s="6"/>
      <c r="L115" s="1"/>
      <c r="M115" s="1"/>
    </row>
    <row r="116" spans="2:13" x14ac:dyDescent="0.2">
      <c r="B116" s="12"/>
      <c r="C116" s="2"/>
      <c r="D116" s="2"/>
      <c r="E116" s="2"/>
      <c r="G116" s="2"/>
      <c r="H116" s="2"/>
      <c r="I116" s="2"/>
      <c r="J116" s="6"/>
      <c r="K116" s="6"/>
      <c r="L116" s="1"/>
      <c r="M116" s="1"/>
    </row>
    <row r="117" spans="2:13" x14ac:dyDescent="0.2">
      <c r="B117" s="12"/>
      <c r="C117" s="2"/>
      <c r="D117" s="2"/>
      <c r="E117" s="2"/>
      <c r="G117" s="2"/>
      <c r="H117" s="2"/>
      <c r="I117" s="2"/>
      <c r="J117" s="6"/>
      <c r="K117" s="6"/>
      <c r="L117" s="1"/>
      <c r="M117" s="1"/>
    </row>
    <row r="118" spans="2:13" x14ac:dyDescent="0.2">
      <c r="B118" s="12"/>
      <c r="C118" s="2"/>
      <c r="D118" s="2"/>
      <c r="E118" s="2"/>
      <c r="G118" s="2"/>
      <c r="H118" s="2"/>
      <c r="I118" s="2"/>
      <c r="J118" s="6"/>
      <c r="K118" s="6"/>
      <c r="L118" s="1"/>
      <c r="M118" s="1"/>
    </row>
    <row r="119" spans="2:13" x14ac:dyDescent="0.2">
      <c r="B119" s="4"/>
    </row>
    <row r="120" spans="2:13" x14ac:dyDescent="0.2">
      <c r="B120" s="4"/>
    </row>
    <row r="121" spans="2:13" x14ac:dyDescent="0.2">
      <c r="B121" s="4"/>
    </row>
    <row r="122" spans="2:13" x14ac:dyDescent="0.2">
      <c r="B122" s="4"/>
    </row>
    <row r="123" spans="2:13" x14ac:dyDescent="0.2">
      <c r="B123" s="4"/>
    </row>
    <row r="124" spans="2:13" x14ac:dyDescent="0.2">
      <c r="B124" s="4"/>
      <c r="K124" s="2"/>
    </row>
    <row r="125" spans="2:13" x14ac:dyDescent="0.2">
      <c r="B125" s="4"/>
      <c r="J125" s="5"/>
    </row>
    <row r="126" spans="2:13" x14ac:dyDescent="0.2">
      <c r="B126" s="4"/>
      <c r="E126" s="2"/>
      <c r="G126" s="2"/>
      <c r="H126" s="2"/>
      <c r="I126" s="2"/>
      <c r="J126" s="5"/>
    </row>
    <row r="127" spans="2:13" x14ac:dyDescent="0.2">
      <c r="B127" s="4"/>
      <c r="E127" s="3"/>
      <c r="G127" s="8"/>
      <c r="H127" s="8"/>
      <c r="I127" s="8"/>
      <c r="J127" s="5"/>
    </row>
    <row r="128" spans="2:13" x14ac:dyDescent="0.2">
      <c r="B128" s="12"/>
      <c r="C128" s="2"/>
      <c r="D128" s="2"/>
      <c r="E128" s="2"/>
      <c r="G128" s="2"/>
      <c r="H128" s="2"/>
      <c r="I128" s="2"/>
      <c r="J128" s="2"/>
      <c r="K128" s="5"/>
    </row>
    <row r="129" spans="2:12" x14ac:dyDescent="0.2">
      <c r="B129" s="12"/>
      <c r="C129" s="2"/>
      <c r="D129" s="2"/>
      <c r="E129" s="2"/>
      <c r="G129" s="2"/>
      <c r="H129" s="2"/>
      <c r="I129" s="2"/>
      <c r="J129" s="2"/>
      <c r="K129" s="6"/>
      <c r="L129" s="7"/>
    </row>
    <row r="130" spans="2:12" x14ac:dyDescent="0.2">
      <c r="B130" s="12"/>
      <c r="C130" s="2"/>
      <c r="D130" s="2"/>
      <c r="E130" s="2"/>
      <c r="G130" s="2"/>
      <c r="H130" s="2"/>
      <c r="I130" s="2"/>
      <c r="J130" s="2"/>
      <c r="K130" s="6"/>
      <c r="L130" s="7"/>
    </row>
    <row r="131" spans="2:12" x14ac:dyDescent="0.2">
      <c r="B131" s="12"/>
      <c r="C131" s="2"/>
      <c r="D131" s="2"/>
      <c r="E131" s="2"/>
      <c r="G131" s="2"/>
      <c r="H131" s="2"/>
      <c r="I131" s="2"/>
      <c r="J131" s="2"/>
      <c r="K131" s="6"/>
      <c r="L131" s="7"/>
    </row>
    <row r="132" spans="2:12" x14ac:dyDescent="0.2">
      <c r="B132" s="12"/>
      <c r="C132" s="2"/>
      <c r="D132" s="2"/>
      <c r="E132" s="2"/>
      <c r="G132" s="2"/>
      <c r="H132" s="2"/>
      <c r="I132" s="2"/>
      <c r="J132" s="2"/>
      <c r="K132" s="6"/>
      <c r="L132" s="7"/>
    </row>
    <row r="133" spans="2:12" x14ac:dyDescent="0.2">
      <c r="B133" s="12"/>
      <c r="C133" s="2"/>
      <c r="D133" s="2"/>
      <c r="E133" s="2"/>
      <c r="G133" s="2"/>
      <c r="H133" s="2"/>
      <c r="I133" s="2"/>
      <c r="J133" s="2"/>
      <c r="K133" s="6"/>
      <c r="L133" s="7"/>
    </row>
    <row r="134" spans="2:12" x14ac:dyDescent="0.2">
      <c r="B134" s="12"/>
      <c r="C134" s="2"/>
      <c r="D134" s="2"/>
      <c r="E134" s="2"/>
      <c r="G134" s="2"/>
      <c r="H134" s="2"/>
      <c r="I134" s="2"/>
      <c r="J134" s="2"/>
      <c r="K134" s="6"/>
      <c r="L134" s="7"/>
    </row>
    <row r="135" spans="2:12" x14ac:dyDescent="0.2">
      <c r="B135" s="12"/>
      <c r="C135" s="2"/>
      <c r="D135" s="2"/>
      <c r="E135" s="2"/>
      <c r="G135" s="2"/>
      <c r="H135" s="2"/>
      <c r="I135" s="2"/>
      <c r="J135" s="2"/>
      <c r="K135" s="6"/>
      <c r="L135" s="7"/>
    </row>
    <row r="136" spans="2:12" x14ac:dyDescent="0.2">
      <c r="B136" s="12"/>
      <c r="C136" s="2"/>
      <c r="D136" s="2"/>
      <c r="E136" s="2"/>
      <c r="G136" s="2"/>
      <c r="H136" s="2"/>
      <c r="I136" s="2"/>
      <c r="J136" s="2"/>
      <c r="K136" s="6"/>
      <c r="L136" s="7"/>
    </row>
    <row r="137" spans="2:12" x14ac:dyDescent="0.2">
      <c r="B137" s="12"/>
      <c r="C137" s="2"/>
      <c r="D137" s="2"/>
      <c r="E137" s="2"/>
      <c r="G137" s="2"/>
      <c r="H137" s="2"/>
      <c r="I137" s="2"/>
      <c r="J137" s="2"/>
      <c r="K137" s="6"/>
      <c r="L137" s="7"/>
    </row>
    <row r="138" spans="2:12" x14ac:dyDescent="0.2">
      <c r="B138" s="12"/>
      <c r="C138" s="2"/>
      <c r="D138" s="2"/>
      <c r="E138" s="2"/>
      <c r="G138" s="2"/>
      <c r="H138" s="2"/>
      <c r="I138" s="2"/>
      <c r="J138" s="2"/>
      <c r="K138" s="6"/>
      <c r="L138" s="7"/>
    </row>
    <row r="139" spans="2:12" x14ac:dyDescent="0.2">
      <c r="B139" s="12"/>
      <c r="C139" s="2"/>
      <c r="D139" s="2"/>
      <c r="E139" s="2"/>
      <c r="G139" s="2"/>
      <c r="H139" s="2"/>
      <c r="I139" s="2"/>
      <c r="J139" s="2"/>
      <c r="K139" s="6"/>
      <c r="L139" s="7"/>
    </row>
    <row r="140" spans="2:12" x14ac:dyDescent="0.2">
      <c r="B140" s="12"/>
      <c r="C140" s="2"/>
      <c r="D140" s="2"/>
      <c r="E140" s="2"/>
      <c r="G140" s="2"/>
      <c r="H140" s="2"/>
      <c r="I140" s="2"/>
      <c r="J140" s="2"/>
      <c r="K140" s="6"/>
      <c r="L140" s="7"/>
    </row>
    <row r="141" spans="2:12" x14ac:dyDescent="0.2">
      <c r="B141" s="12"/>
      <c r="C141" s="2"/>
      <c r="D141" s="2"/>
      <c r="E141" s="2"/>
      <c r="G141" s="2"/>
      <c r="H141" s="2"/>
      <c r="I141" s="2"/>
      <c r="J141" s="2"/>
      <c r="K141" s="6"/>
      <c r="L141" s="7"/>
    </row>
    <row r="142" spans="2:12" x14ac:dyDescent="0.2">
      <c r="B142" s="12"/>
      <c r="C142" s="2"/>
      <c r="D142" s="2"/>
      <c r="E142" s="2"/>
      <c r="G142" s="2"/>
      <c r="H142" s="2"/>
      <c r="I142" s="2"/>
      <c r="J142" s="2"/>
      <c r="K142" s="6"/>
      <c r="L142" s="7"/>
    </row>
    <row r="143" spans="2:12" x14ac:dyDescent="0.2">
      <c r="B143" s="12"/>
      <c r="C143" s="2"/>
      <c r="D143" s="2"/>
      <c r="E143" s="2"/>
      <c r="G143" s="2"/>
      <c r="H143" s="2"/>
      <c r="I143" s="2"/>
      <c r="J143" s="2"/>
      <c r="K143" s="6"/>
      <c r="L143" s="7"/>
    </row>
    <row r="144" spans="2:12" x14ac:dyDescent="0.2">
      <c r="B144" s="12"/>
      <c r="C144" s="2"/>
      <c r="D144" s="2"/>
      <c r="E144" s="2"/>
      <c r="G144" s="2"/>
      <c r="H144" s="2"/>
      <c r="I144" s="2"/>
      <c r="J144" s="2"/>
      <c r="K144" s="6"/>
      <c r="L144" s="7"/>
    </row>
    <row r="145" spans="2:12" x14ac:dyDescent="0.2">
      <c r="B145" s="12"/>
      <c r="C145" s="2"/>
      <c r="D145" s="2"/>
      <c r="E145" s="2"/>
      <c r="G145" s="2"/>
      <c r="H145" s="2"/>
      <c r="I145" s="2"/>
      <c r="J145" s="2"/>
      <c r="K145" s="6"/>
      <c r="L145" s="7"/>
    </row>
    <row r="146" spans="2:12" x14ac:dyDescent="0.2">
      <c r="B146" s="12"/>
      <c r="C146" s="2"/>
      <c r="D146" s="2"/>
      <c r="E146" s="2"/>
      <c r="G146" s="2"/>
      <c r="H146" s="2"/>
      <c r="I146" s="2"/>
      <c r="J146" s="2"/>
      <c r="K146" s="6"/>
      <c r="L146" s="7"/>
    </row>
    <row r="147" spans="2:12" x14ac:dyDescent="0.2">
      <c r="B147" s="12"/>
      <c r="D147" s="2"/>
      <c r="E147" s="2"/>
      <c r="G147" s="2"/>
      <c r="H147" s="2"/>
      <c r="I147" s="2"/>
      <c r="J147" s="2"/>
      <c r="K147" s="6"/>
    </row>
    <row r="148" spans="2:12" x14ac:dyDescent="0.2">
      <c r="B148" s="12"/>
      <c r="D148" s="2"/>
      <c r="E148" s="2"/>
      <c r="G148" s="2"/>
      <c r="H148" s="2"/>
      <c r="I148" s="2"/>
      <c r="J148" s="2"/>
    </row>
    <row r="149" spans="2:12" x14ac:dyDescent="0.2">
      <c r="B149" s="12"/>
      <c r="C149" s="2"/>
      <c r="D149" s="2"/>
      <c r="E149" s="2"/>
      <c r="G149" s="2"/>
      <c r="H149" s="2"/>
      <c r="I149" s="2"/>
      <c r="J149" s="2"/>
      <c r="K149" s="5"/>
    </row>
    <row r="150" spans="2:12" x14ac:dyDescent="0.2">
      <c r="B150" s="12"/>
      <c r="C150" s="2"/>
      <c r="D150" s="2"/>
      <c r="E150" s="2"/>
      <c r="G150" s="2"/>
      <c r="H150" s="2"/>
      <c r="I150" s="2"/>
      <c r="J150" s="2"/>
      <c r="K150" s="6"/>
      <c r="L150" s="7"/>
    </row>
    <row r="151" spans="2:12" x14ac:dyDescent="0.2">
      <c r="B151" s="12"/>
      <c r="C151" s="2"/>
      <c r="D151" s="2"/>
      <c r="E151" s="2"/>
      <c r="G151" s="2"/>
      <c r="H151" s="2"/>
      <c r="I151" s="2"/>
      <c r="J151" s="2"/>
      <c r="K151" s="6"/>
      <c r="L151" s="7"/>
    </row>
    <row r="152" spans="2:12" x14ac:dyDescent="0.2">
      <c r="B152" s="12"/>
      <c r="C152" s="2"/>
      <c r="D152" s="2"/>
      <c r="E152" s="2"/>
      <c r="G152" s="2"/>
      <c r="H152" s="2"/>
      <c r="I152" s="2"/>
      <c r="J152" s="2"/>
      <c r="K152" s="6"/>
      <c r="L152" s="7"/>
    </row>
    <row r="153" spans="2:12" x14ac:dyDescent="0.2">
      <c r="B153" s="12"/>
      <c r="C153" s="2"/>
      <c r="D153" s="2"/>
      <c r="E153" s="2"/>
      <c r="G153" s="2"/>
      <c r="H153" s="2"/>
      <c r="I153" s="2"/>
      <c r="J153" s="2"/>
      <c r="K153" s="6"/>
      <c r="L153" s="7"/>
    </row>
    <row r="154" spans="2:12" x14ac:dyDescent="0.2">
      <c r="B154" s="12"/>
      <c r="C154" s="2"/>
      <c r="D154" s="2"/>
      <c r="E154" s="2"/>
      <c r="G154" s="2"/>
      <c r="H154" s="2"/>
      <c r="I154" s="2"/>
      <c r="J154" s="2"/>
      <c r="K154" s="6"/>
      <c r="L154" s="7"/>
    </row>
    <row r="155" spans="2:12" x14ac:dyDescent="0.2">
      <c r="B155" s="12"/>
      <c r="C155" s="2"/>
      <c r="D155" s="2"/>
      <c r="E155" s="2"/>
      <c r="G155" s="2"/>
      <c r="H155" s="2"/>
      <c r="I155" s="2"/>
      <c r="J155" s="2"/>
      <c r="K155" s="6"/>
      <c r="L155" s="7"/>
    </row>
    <row r="156" spans="2:12" x14ac:dyDescent="0.2">
      <c r="B156" s="12"/>
      <c r="C156" s="2"/>
      <c r="D156" s="2"/>
      <c r="E156" s="2"/>
      <c r="G156" s="2"/>
      <c r="H156" s="2"/>
      <c r="I156" s="2"/>
      <c r="J156" s="2"/>
      <c r="K156" s="6"/>
      <c r="L156" s="7"/>
    </row>
    <row r="157" spans="2:12" x14ac:dyDescent="0.2">
      <c r="B157" s="12"/>
      <c r="C157" s="2"/>
      <c r="D157" s="2"/>
      <c r="E157" s="2"/>
      <c r="G157" s="2"/>
      <c r="H157" s="2"/>
      <c r="I157" s="2"/>
      <c r="J157" s="2"/>
      <c r="K157" s="6"/>
      <c r="L157" s="7"/>
    </row>
    <row r="158" spans="2:12" x14ac:dyDescent="0.2">
      <c r="B158" s="12"/>
      <c r="C158" s="2"/>
      <c r="D158" s="2"/>
      <c r="E158" s="2"/>
      <c r="G158" s="2"/>
      <c r="H158" s="2"/>
      <c r="I158" s="2"/>
      <c r="J158" s="2"/>
      <c r="K158" s="6"/>
      <c r="L158" s="7"/>
    </row>
    <row r="159" spans="2:12" x14ac:dyDescent="0.2">
      <c r="B159" s="12"/>
      <c r="C159" s="2"/>
      <c r="D159" s="2"/>
      <c r="E159" s="2"/>
      <c r="G159" s="2"/>
      <c r="H159" s="2"/>
      <c r="I159" s="2"/>
      <c r="J159" s="2"/>
      <c r="K159" s="6"/>
      <c r="L159" s="7"/>
    </row>
    <row r="160" spans="2:12" x14ac:dyDescent="0.2">
      <c r="B160" s="12"/>
      <c r="C160" s="2"/>
      <c r="D160" s="2"/>
      <c r="E160" s="2"/>
      <c r="G160" s="2"/>
      <c r="H160" s="2"/>
      <c r="I160" s="2"/>
      <c r="J160" s="2"/>
      <c r="K160" s="6"/>
      <c r="L160" s="7"/>
    </row>
    <row r="161" spans="2:14" x14ac:dyDescent="0.2">
      <c r="B161" s="12"/>
      <c r="D161" s="2"/>
      <c r="K161" s="6"/>
      <c r="N161" s="9"/>
    </row>
    <row r="162" spans="2:14" x14ac:dyDescent="0.2">
      <c r="B162" s="12"/>
      <c r="C162" s="2"/>
      <c r="D162" s="2"/>
      <c r="E162" s="2"/>
      <c r="G162" s="2"/>
      <c r="H162" s="2"/>
      <c r="I162" s="2"/>
      <c r="J162" s="2"/>
      <c r="L162" s="6"/>
      <c r="M162" s="10"/>
      <c r="N162" s="9"/>
    </row>
    <row r="163" spans="2:14" x14ac:dyDescent="0.2">
      <c r="B163" s="12"/>
      <c r="C163" s="2"/>
      <c r="D163" s="2"/>
      <c r="E163" s="2"/>
      <c r="G163" s="2"/>
      <c r="H163" s="2"/>
      <c r="I163" s="2"/>
      <c r="J163" s="2"/>
      <c r="K163" s="5"/>
      <c r="N163" s="2"/>
    </row>
    <row r="164" spans="2:14" x14ac:dyDescent="0.2">
      <c r="B164" s="12"/>
      <c r="C164" s="2"/>
      <c r="D164" s="2"/>
      <c r="E164" s="2"/>
      <c r="G164" s="2"/>
      <c r="H164" s="2"/>
      <c r="I164" s="2"/>
      <c r="J164" s="2"/>
      <c r="K164" s="6"/>
      <c r="L164" s="7"/>
      <c r="N164" s="2"/>
    </row>
    <row r="165" spans="2:14" x14ac:dyDescent="0.2">
      <c r="B165" s="12"/>
      <c r="C165" s="2"/>
      <c r="D165" s="2"/>
      <c r="E165" s="2"/>
      <c r="G165" s="2"/>
      <c r="H165" s="2"/>
      <c r="I165" s="2"/>
      <c r="J165" s="2"/>
      <c r="K165" s="6"/>
      <c r="L165" s="7"/>
      <c r="N165" s="2"/>
    </row>
    <row r="166" spans="2:14" x14ac:dyDescent="0.2">
      <c r="B166" s="12"/>
      <c r="C166" s="2"/>
      <c r="D166" s="2"/>
      <c r="E166" s="2"/>
      <c r="G166" s="2"/>
      <c r="H166" s="2"/>
      <c r="I166" s="2"/>
      <c r="J166" s="2"/>
      <c r="K166" s="6"/>
      <c r="L166" s="7"/>
      <c r="N166" s="2"/>
    </row>
    <row r="167" spans="2:14" x14ac:dyDescent="0.2">
      <c r="B167" s="12"/>
      <c r="C167" s="2"/>
      <c r="D167" s="2"/>
      <c r="E167" s="2"/>
      <c r="G167" s="2"/>
      <c r="H167" s="2"/>
      <c r="I167" s="2"/>
      <c r="J167" s="2"/>
      <c r="K167" s="6"/>
      <c r="L167" s="7"/>
      <c r="N167" s="2"/>
    </row>
    <row r="168" spans="2:14" x14ac:dyDescent="0.2">
      <c r="B168" s="12"/>
      <c r="C168" s="2"/>
      <c r="D168" s="2"/>
      <c r="E168" s="2"/>
      <c r="G168" s="2"/>
      <c r="H168" s="2"/>
      <c r="I168" s="2"/>
      <c r="J168" s="2"/>
      <c r="K168" s="6"/>
      <c r="L168" s="7"/>
      <c r="N168" s="2"/>
    </row>
    <row r="169" spans="2:14" x14ac:dyDescent="0.2">
      <c r="B169" s="12"/>
      <c r="C169" s="2"/>
      <c r="D169" s="2"/>
      <c r="E169" s="2"/>
      <c r="G169" s="2"/>
      <c r="H169" s="2"/>
      <c r="I169" s="2"/>
      <c r="J169" s="2"/>
      <c r="K169" s="6"/>
      <c r="L169" s="7"/>
      <c r="N169" s="2"/>
    </row>
    <row r="170" spans="2:14" x14ac:dyDescent="0.2">
      <c r="B170" s="12"/>
      <c r="C170" s="2"/>
      <c r="D170" s="2"/>
      <c r="E170" s="2"/>
      <c r="G170" s="2"/>
      <c r="H170" s="2"/>
      <c r="I170" s="2"/>
      <c r="J170" s="2"/>
      <c r="K170" s="6"/>
      <c r="L170" s="7"/>
      <c r="N170" s="2"/>
    </row>
    <row r="171" spans="2:14" x14ac:dyDescent="0.2">
      <c r="B171" s="12"/>
      <c r="C171" s="2"/>
      <c r="D171" s="2"/>
      <c r="E171" s="2"/>
      <c r="G171" s="2"/>
      <c r="H171" s="2"/>
      <c r="I171" s="2"/>
      <c r="J171" s="2"/>
      <c r="K171" s="6"/>
      <c r="L171" s="7"/>
      <c r="N171" s="2"/>
    </row>
    <row r="172" spans="2:14" x14ac:dyDescent="0.2">
      <c r="B172" s="12"/>
      <c r="C172" s="2"/>
      <c r="D172" s="2"/>
      <c r="E172" s="2"/>
      <c r="G172" s="2"/>
      <c r="H172" s="2"/>
      <c r="I172" s="2"/>
      <c r="J172" s="2"/>
      <c r="K172" s="6"/>
      <c r="L172" s="7"/>
      <c r="N172" s="2"/>
    </row>
    <row r="173" spans="2:14" x14ac:dyDescent="0.2">
      <c r="B173" s="12"/>
      <c r="C173" s="2"/>
      <c r="D173" s="2"/>
      <c r="E173" s="2"/>
      <c r="G173" s="2"/>
      <c r="H173" s="2"/>
      <c r="I173" s="2"/>
      <c r="J173" s="2"/>
      <c r="K173" s="6"/>
      <c r="L173" s="7"/>
      <c r="N173" s="2"/>
    </row>
    <row r="174" spans="2:14" x14ac:dyDescent="0.2">
      <c r="B174" s="12"/>
      <c r="C174" s="2"/>
      <c r="D174" s="2"/>
      <c r="E174" s="2"/>
      <c r="G174" s="2"/>
      <c r="H174" s="2"/>
      <c r="I174" s="2"/>
      <c r="J174" s="2"/>
      <c r="K174" s="6"/>
      <c r="L174" s="7"/>
      <c r="N174" s="2"/>
    </row>
    <row r="175" spans="2:14" x14ac:dyDescent="0.2">
      <c r="B175" s="12"/>
      <c r="C175" s="2"/>
      <c r="D175" s="2"/>
      <c r="E175" s="2"/>
      <c r="G175" s="2"/>
      <c r="H175" s="2"/>
      <c r="I175" s="2"/>
      <c r="J175" s="2"/>
      <c r="K175" s="6"/>
      <c r="L175" s="7"/>
      <c r="N175" s="2"/>
    </row>
    <row r="176" spans="2:14" x14ac:dyDescent="0.2">
      <c r="B176" s="12"/>
      <c r="C176" s="2"/>
      <c r="D176" s="2"/>
      <c r="E176" s="2"/>
      <c r="G176" s="2"/>
      <c r="H176" s="2"/>
      <c r="I176" s="2"/>
      <c r="J176" s="2"/>
      <c r="K176" s="6"/>
      <c r="L176" s="7"/>
      <c r="N176" s="11"/>
    </row>
    <row r="177" spans="2:14" x14ac:dyDescent="0.2">
      <c r="B177" s="12"/>
      <c r="C177" s="2"/>
      <c r="D177" s="2"/>
      <c r="E177" s="2"/>
      <c r="G177" s="2"/>
      <c r="H177" s="2"/>
      <c r="I177" s="2"/>
      <c r="J177" s="2"/>
      <c r="K177" s="6"/>
      <c r="L177" s="7"/>
      <c r="N177" s="2"/>
    </row>
    <row r="178" spans="2:14" x14ac:dyDescent="0.2">
      <c r="B178" s="12"/>
      <c r="C178" s="2"/>
      <c r="D178" s="2"/>
      <c r="E178" s="2"/>
      <c r="G178" s="2"/>
      <c r="H178" s="2"/>
      <c r="I178" s="2"/>
      <c r="J178" s="2"/>
      <c r="K178" s="6"/>
      <c r="L178" s="7"/>
      <c r="N178" s="2"/>
    </row>
    <row r="179" spans="2:14" x14ac:dyDescent="0.2">
      <c r="B179" s="12"/>
      <c r="E179" s="2"/>
      <c r="G179" s="2"/>
      <c r="H179" s="2"/>
      <c r="I179" s="2"/>
      <c r="J179" s="2"/>
    </row>
    <row r="180" spans="2:14" x14ac:dyDescent="0.2">
      <c r="B180" s="12"/>
      <c r="C180" s="2"/>
      <c r="D180" s="2"/>
      <c r="E180" s="2"/>
      <c r="G180" s="2"/>
      <c r="H180" s="2"/>
      <c r="I180" s="2"/>
      <c r="J180" s="2"/>
      <c r="K180" s="2"/>
      <c r="L180" s="7"/>
    </row>
    <row r="181" spans="2:14" x14ac:dyDescent="0.2">
      <c r="B181" s="12"/>
      <c r="C181" s="2"/>
      <c r="D181" s="2"/>
      <c r="E181" s="2"/>
      <c r="G181" s="2"/>
      <c r="H181" s="2"/>
      <c r="I181" s="2"/>
      <c r="J181" s="2"/>
      <c r="K181" s="2"/>
      <c r="L181" s="7"/>
    </row>
    <row r="182" spans="2:14" x14ac:dyDescent="0.2">
      <c r="B182" s="12"/>
      <c r="C182" s="2"/>
      <c r="D182" s="2"/>
      <c r="E182" s="2"/>
      <c r="G182" s="2"/>
      <c r="H182" s="2"/>
      <c r="I182" s="2"/>
      <c r="J182" s="2"/>
      <c r="K182" s="2"/>
      <c r="L182" s="7"/>
    </row>
    <row r="183" spans="2:14" x14ac:dyDescent="0.2">
      <c r="B183" s="12"/>
      <c r="C183" s="2"/>
      <c r="D183" s="2"/>
      <c r="E183" s="2"/>
      <c r="G183" s="2"/>
      <c r="H183" s="2"/>
      <c r="I183" s="2"/>
      <c r="J183" s="2"/>
      <c r="K183" s="2"/>
      <c r="L183" s="7"/>
    </row>
    <row r="184" spans="2:14" x14ac:dyDescent="0.2">
      <c r="B184" s="12"/>
      <c r="C184" s="2"/>
      <c r="D184" s="2"/>
      <c r="E184" s="2"/>
      <c r="G184" s="2"/>
      <c r="H184" s="2"/>
      <c r="I184" s="2"/>
      <c r="J184" s="2"/>
      <c r="K184" s="2"/>
      <c r="L184" s="7"/>
    </row>
    <row r="185" spans="2:14" x14ac:dyDescent="0.2">
      <c r="B185" s="12"/>
      <c r="E185" s="2"/>
      <c r="G185" s="2"/>
      <c r="H185" s="2"/>
      <c r="I185" s="2"/>
      <c r="J185" s="2"/>
    </row>
    <row r="186" spans="2:14" x14ac:dyDescent="0.2">
      <c r="B186" s="12"/>
      <c r="C186" s="2"/>
      <c r="D186" s="2"/>
      <c r="E186" s="2"/>
      <c r="G186" s="2"/>
      <c r="H186" s="2"/>
      <c r="I186" s="2"/>
      <c r="J186" s="2"/>
      <c r="K186" s="2"/>
      <c r="L186" s="7"/>
    </row>
    <row r="187" spans="2:14" x14ac:dyDescent="0.2">
      <c r="B187" s="12"/>
      <c r="E187" s="2"/>
      <c r="G187" s="2"/>
      <c r="H187" s="2"/>
      <c r="I187" s="2"/>
      <c r="J187" s="2"/>
    </row>
    <row r="188" spans="2:14" x14ac:dyDescent="0.2">
      <c r="B188" s="12"/>
      <c r="C188" s="2"/>
      <c r="D188" s="2"/>
      <c r="E188" s="2"/>
      <c r="G188" s="2"/>
      <c r="H188" s="2"/>
      <c r="I188" s="2"/>
      <c r="J188" s="2"/>
      <c r="K188" s="2"/>
      <c r="L188" s="7"/>
    </row>
    <row r="189" spans="2:14" x14ac:dyDescent="0.2">
      <c r="J189" s="2"/>
    </row>
    <row r="190" spans="2:14" x14ac:dyDescent="0.2">
      <c r="J190" s="2"/>
      <c r="K190" s="2"/>
    </row>
    <row r="191" spans="2:14" x14ac:dyDescent="0.2">
      <c r="E191" s="2"/>
      <c r="G191" s="2"/>
      <c r="H191" s="2"/>
      <c r="I191" s="2"/>
      <c r="J191" s="2"/>
    </row>
    <row r="192" spans="2:14" x14ac:dyDescent="0.2">
      <c r="E192" s="3"/>
      <c r="G192" s="2"/>
      <c r="H192" s="2"/>
      <c r="I192" s="2"/>
      <c r="J192" s="2"/>
    </row>
    <row r="193" spans="3:14" x14ac:dyDescent="0.2">
      <c r="C193" s="2"/>
      <c r="D193" s="2"/>
      <c r="E193" s="2"/>
      <c r="G193" s="2"/>
      <c r="H193" s="2"/>
      <c r="I193" s="2"/>
      <c r="J193" s="2"/>
      <c r="K193" s="2"/>
      <c r="L193" s="7"/>
      <c r="N193" s="2"/>
    </row>
    <row r="194" spans="3:14" x14ac:dyDescent="0.2">
      <c r="C194" s="2"/>
      <c r="D194" s="2"/>
      <c r="E194" s="2"/>
      <c r="G194" s="2"/>
      <c r="H194" s="2"/>
      <c r="I194" s="2"/>
      <c r="J194" s="2"/>
      <c r="K194" s="2"/>
      <c r="L194" s="7"/>
      <c r="N194" s="2"/>
    </row>
    <row r="195" spans="3:14" x14ac:dyDescent="0.2">
      <c r="C195" s="2"/>
      <c r="D195" s="2"/>
      <c r="E195" s="2"/>
      <c r="J195" s="2"/>
      <c r="K195" s="2"/>
      <c r="L195" s="7"/>
    </row>
    <row r="196" spans="3:14" x14ac:dyDescent="0.2">
      <c r="C196" s="2"/>
      <c r="D196" s="2"/>
      <c r="E196" s="2"/>
      <c r="J196" s="2"/>
      <c r="K196" s="2"/>
      <c r="L196" s="7"/>
    </row>
    <row r="197" spans="3:14" x14ac:dyDescent="0.2">
      <c r="C197" s="2"/>
      <c r="D197" s="2"/>
      <c r="E197" s="2"/>
      <c r="J197" s="2"/>
      <c r="K197" s="2"/>
      <c r="L197" s="7"/>
    </row>
    <row r="198" spans="3:14" x14ac:dyDescent="0.2">
      <c r="C198" s="2"/>
      <c r="D198" s="2"/>
      <c r="E198" s="2"/>
      <c r="J198" s="2"/>
      <c r="K198" s="2"/>
      <c r="L198" s="7"/>
    </row>
    <row r="199" spans="3:14" x14ac:dyDescent="0.2">
      <c r="C199" s="2"/>
      <c r="D199" s="2"/>
      <c r="E199" s="2"/>
      <c r="J199" s="2"/>
      <c r="K199" s="2"/>
      <c r="L199" s="7"/>
    </row>
    <row r="200" spans="3:14" x14ac:dyDescent="0.2">
      <c r="C200" s="2"/>
      <c r="D200" s="2"/>
      <c r="E200" s="2"/>
      <c r="J200" s="2"/>
      <c r="K200" s="2"/>
      <c r="L200" s="7"/>
    </row>
    <row r="201" spans="3:14" x14ac:dyDescent="0.2">
      <c r="C201" s="2"/>
      <c r="D201" s="2"/>
      <c r="E201" s="2"/>
      <c r="J201" s="2"/>
      <c r="K201" s="2"/>
      <c r="L201" s="7"/>
    </row>
    <row r="202" spans="3:14" x14ac:dyDescent="0.2">
      <c r="C202" s="2"/>
      <c r="D202" s="2"/>
      <c r="E202" s="2"/>
      <c r="J202" s="2"/>
      <c r="K202" s="2"/>
      <c r="L202" s="7"/>
    </row>
    <row r="203" spans="3:14" x14ac:dyDescent="0.2">
      <c r="C203" s="2"/>
      <c r="D203" s="2"/>
      <c r="E203" s="2"/>
      <c r="J203" s="2"/>
      <c r="K203" s="2"/>
      <c r="L203" s="7"/>
    </row>
    <row r="204" spans="3:14" x14ac:dyDescent="0.2">
      <c r="C204" s="2"/>
      <c r="D204" s="2"/>
      <c r="E204" s="2"/>
      <c r="J204" s="2"/>
      <c r="K204" s="2"/>
      <c r="L204" s="7"/>
    </row>
    <row r="205" spans="3:14" x14ac:dyDescent="0.2">
      <c r="C205" s="2"/>
      <c r="D205" s="2"/>
      <c r="E205" s="2"/>
      <c r="J205" s="2"/>
      <c r="K205" s="2"/>
      <c r="L205" s="7"/>
    </row>
    <row r="206" spans="3:14" x14ac:dyDescent="0.2">
      <c r="C206" s="2"/>
      <c r="D206" s="2"/>
      <c r="E206" s="2"/>
      <c r="J206" s="2"/>
      <c r="K206" s="2"/>
      <c r="L206" s="7"/>
    </row>
    <row r="207" spans="3:14" x14ac:dyDescent="0.2">
      <c r="C207" s="2"/>
      <c r="D207" s="2"/>
      <c r="E207" s="2"/>
      <c r="J207" s="2"/>
      <c r="K207" s="2"/>
      <c r="L207" s="7"/>
    </row>
    <row r="208" spans="3:14" x14ac:dyDescent="0.2">
      <c r="C208" s="2"/>
      <c r="D208" s="2"/>
      <c r="E208" s="2"/>
      <c r="J208" s="2"/>
      <c r="K208" s="2"/>
      <c r="L208" s="7"/>
    </row>
    <row r="209" spans="3:12" x14ac:dyDescent="0.2">
      <c r="C209" s="2"/>
      <c r="D209" s="2"/>
      <c r="E209" s="2"/>
      <c r="J209" s="2"/>
      <c r="K209" s="2"/>
      <c r="L209" s="7"/>
    </row>
    <row r="210" spans="3:12" x14ac:dyDescent="0.2">
      <c r="C210" s="2"/>
      <c r="D210" s="2"/>
      <c r="E210" s="2"/>
      <c r="J210" s="2"/>
      <c r="K210" s="2"/>
      <c r="L210" s="7"/>
    </row>
    <row r="211" spans="3:12" x14ac:dyDescent="0.2">
      <c r="J211" s="2"/>
    </row>
    <row r="212" spans="3:12" x14ac:dyDescent="0.2">
      <c r="J212" s="2"/>
    </row>
    <row r="213" spans="3:12" x14ac:dyDescent="0.2">
      <c r="J213" s="2"/>
    </row>
    <row r="214" spans="3:12" x14ac:dyDescent="0.2">
      <c r="J214" s="2"/>
    </row>
    <row r="215" spans="3:12" x14ac:dyDescent="0.2">
      <c r="J215" s="2"/>
    </row>
    <row r="216" spans="3:12" x14ac:dyDescent="0.2">
      <c r="J216" s="2"/>
    </row>
    <row r="217" spans="3:12" x14ac:dyDescent="0.2">
      <c r="J217" s="2"/>
    </row>
    <row r="218" spans="3:12" x14ac:dyDescent="0.2">
      <c r="J218" s="2"/>
    </row>
    <row r="219" spans="3:12" x14ac:dyDescent="0.2">
      <c r="J219" s="2"/>
    </row>
    <row r="220" spans="3:12" x14ac:dyDescent="0.2">
      <c r="J220" s="2"/>
    </row>
    <row r="221" spans="3:12" x14ac:dyDescent="0.2">
      <c r="J221" s="2"/>
    </row>
    <row r="222" spans="3:12" x14ac:dyDescent="0.2">
      <c r="J222" s="2"/>
    </row>
    <row r="223" spans="3:12" x14ac:dyDescent="0.2">
      <c r="J223" s="2"/>
    </row>
    <row r="224" spans="3:12" x14ac:dyDescent="0.2">
      <c r="J224" s="2"/>
    </row>
    <row r="225" spans="10:10" x14ac:dyDescent="0.2">
      <c r="J225" s="2"/>
    </row>
    <row r="226" spans="10:10" x14ac:dyDescent="0.2">
      <c r="J226" s="2"/>
    </row>
    <row r="227" spans="10:10" x14ac:dyDescent="0.2">
      <c r="J227" s="2"/>
    </row>
    <row r="228" spans="10:10" x14ac:dyDescent="0.2">
      <c r="J228" s="2"/>
    </row>
    <row r="229" spans="10:10" x14ac:dyDescent="0.2">
      <c r="J229" s="2"/>
    </row>
    <row r="230" spans="10:10" x14ac:dyDescent="0.2">
      <c r="J230" s="2"/>
    </row>
    <row r="231" spans="10:10" x14ac:dyDescent="0.2">
      <c r="J231" s="2"/>
    </row>
    <row r="232" spans="10:10" x14ac:dyDescent="0.2">
      <c r="J232" s="2"/>
    </row>
    <row r="233" spans="10:10" x14ac:dyDescent="0.2">
      <c r="J233" s="2"/>
    </row>
    <row r="234" spans="10:10" x14ac:dyDescent="0.2">
      <c r="J234" s="2"/>
    </row>
    <row r="235" spans="10:10" x14ac:dyDescent="0.2">
      <c r="J235" s="2"/>
    </row>
    <row r="236" spans="10:10" x14ac:dyDescent="0.2">
      <c r="J236" s="2"/>
    </row>
    <row r="237" spans="10:10" x14ac:dyDescent="0.2">
      <c r="J237" s="2"/>
    </row>
    <row r="238" spans="10:10" x14ac:dyDescent="0.2">
      <c r="J238" s="2"/>
    </row>
    <row r="239" spans="10:10" x14ac:dyDescent="0.2">
      <c r="J239" s="2"/>
    </row>
    <row r="240" spans="10:10" x14ac:dyDescent="0.2">
      <c r="J240" s="2"/>
    </row>
    <row r="241" spans="10:10" x14ac:dyDescent="0.2">
      <c r="J241" s="2"/>
    </row>
    <row r="242" spans="10:10" x14ac:dyDescent="0.2">
      <c r="J242" s="2"/>
    </row>
    <row r="243" spans="10:10" x14ac:dyDescent="0.2">
      <c r="J243" s="2"/>
    </row>
    <row r="244" spans="10:10" x14ac:dyDescent="0.2">
      <c r="J244" s="2"/>
    </row>
    <row r="245" spans="10:10" x14ac:dyDescent="0.2">
      <c r="J245" s="2"/>
    </row>
    <row r="246" spans="10:10" x14ac:dyDescent="0.2">
      <c r="J246" s="2"/>
    </row>
    <row r="247" spans="10:10" x14ac:dyDescent="0.2">
      <c r="J247" s="2"/>
    </row>
    <row r="248" spans="10:10" x14ac:dyDescent="0.2">
      <c r="J248" s="2"/>
    </row>
    <row r="249" spans="10:10" x14ac:dyDescent="0.2">
      <c r="J249" s="2"/>
    </row>
    <row r="250" spans="10:10" x14ac:dyDescent="0.2">
      <c r="J250" s="2"/>
    </row>
    <row r="251" spans="10:10" x14ac:dyDescent="0.2">
      <c r="J251" s="2"/>
    </row>
    <row r="252" spans="10:10" x14ac:dyDescent="0.2">
      <c r="J252" s="2"/>
    </row>
    <row r="253" spans="10:10" x14ac:dyDescent="0.2">
      <c r="J253" s="2"/>
    </row>
    <row r="254" spans="10:10" x14ac:dyDescent="0.2">
      <c r="J254" s="2"/>
    </row>
    <row r="255" spans="10:10" x14ac:dyDescent="0.2">
      <c r="J255" s="2"/>
    </row>
    <row r="256" spans="10:10" x14ac:dyDescent="0.2">
      <c r="J256" s="2"/>
    </row>
    <row r="257" spans="10:10" x14ac:dyDescent="0.2">
      <c r="J257" s="2"/>
    </row>
    <row r="258" spans="10:10" x14ac:dyDescent="0.2">
      <c r="J258" s="2"/>
    </row>
    <row r="259" spans="10:10" x14ac:dyDescent="0.2">
      <c r="J259" s="2"/>
    </row>
    <row r="260" spans="10:10" x14ac:dyDescent="0.2">
      <c r="J260" s="2"/>
    </row>
    <row r="261" spans="10:10" x14ac:dyDescent="0.2">
      <c r="J261" s="2"/>
    </row>
    <row r="262" spans="10:10" x14ac:dyDescent="0.2">
      <c r="J262" s="2"/>
    </row>
    <row r="263" spans="10:10" x14ac:dyDescent="0.2">
      <c r="J263" s="2"/>
    </row>
    <row r="264" spans="10:10" x14ac:dyDescent="0.2">
      <c r="J264" s="2"/>
    </row>
    <row r="265" spans="10:10" x14ac:dyDescent="0.2">
      <c r="J265" s="2"/>
    </row>
    <row r="266" spans="10:10" x14ac:dyDescent="0.2">
      <c r="J266" s="2"/>
    </row>
    <row r="267" spans="10:10" x14ac:dyDescent="0.2">
      <c r="J267" s="2"/>
    </row>
    <row r="268" spans="10:10" x14ac:dyDescent="0.2">
      <c r="J268" s="2"/>
    </row>
    <row r="269" spans="10:10" x14ac:dyDescent="0.2">
      <c r="J269" s="2"/>
    </row>
    <row r="270" spans="10:10" x14ac:dyDescent="0.2">
      <c r="J270" s="2"/>
    </row>
    <row r="271" spans="10:10" x14ac:dyDescent="0.2">
      <c r="J271" s="2"/>
    </row>
    <row r="272" spans="10:10" x14ac:dyDescent="0.2">
      <c r="J272" s="2"/>
    </row>
    <row r="273" spans="10:10" x14ac:dyDescent="0.2">
      <c r="J273" s="2"/>
    </row>
    <row r="274" spans="10:10" x14ac:dyDescent="0.2">
      <c r="J274" s="2"/>
    </row>
    <row r="275" spans="10:10" x14ac:dyDescent="0.2">
      <c r="J275" s="2"/>
    </row>
    <row r="276" spans="10:10" x14ac:dyDescent="0.2">
      <c r="J276" s="2"/>
    </row>
    <row r="277" spans="10:10" x14ac:dyDescent="0.2">
      <c r="J277" s="2"/>
    </row>
    <row r="278" spans="10:10" x14ac:dyDescent="0.2">
      <c r="J278" s="2"/>
    </row>
    <row r="279" spans="10:10" x14ac:dyDescent="0.2">
      <c r="J279" s="2"/>
    </row>
    <row r="280" spans="10:10" x14ac:dyDescent="0.2">
      <c r="J280" s="2"/>
    </row>
    <row r="281" spans="10:10" x14ac:dyDescent="0.2">
      <c r="J281" s="2"/>
    </row>
    <row r="282" spans="10:10" x14ac:dyDescent="0.2">
      <c r="J282" s="2"/>
    </row>
    <row r="283" spans="10:10" x14ac:dyDescent="0.2">
      <c r="J283" s="2"/>
    </row>
    <row r="284" spans="10:10" x14ac:dyDescent="0.2">
      <c r="J284" s="2"/>
    </row>
    <row r="285" spans="10:10" x14ac:dyDescent="0.2">
      <c r="J285" s="2"/>
    </row>
    <row r="286" spans="10:10" x14ac:dyDescent="0.2">
      <c r="J286" s="2"/>
    </row>
    <row r="287" spans="10:10" x14ac:dyDescent="0.2">
      <c r="J287" s="2"/>
    </row>
    <row r="288" spans="10:10" x14ac:dyDescent="0.2">
      <c r="J288" s="2"/>
    </row>
    <row r="289" spans="10:10" x14ac:dyDescent="0.2">
      <c r="J289" s="2"/>
    </row>
    <row r="290" spans="10:10" x14ac:dyDescent="0.2">
      <c r="J290" s="2"/>
    </row>
    <row r="291" spans="10:10" x14ac:dyDescent="0.2">
      <c r="J291" s="2"/>
    </row>
    <row r="292" spans="10:10" x14ac:dyDescent="0.2">
      <c r="J292" s="2"/>
    </row>
    <row r="293" spans="10:10" x14ac:dyDescent="0.2">
      <c r="J293" s="2"/>
    </row>
    <row r="294" spans="10:10" x14ac:dyDescent="0.2">
      <c r="J294" s="2"/>
    </row>
    <row r="295" spans="10:10" x14ac:dyDescent="0.2">
      <c r="J295" s="2"/>
    </row>
    <row r="296" spans="10:10" x14ac:dyDescent="0.2">
      <c r="J296" s="2"/>
    </row>
    <row r="297" spans="10:10" x14ac:dyDescent="0.2">
      <c r="J297" s="2"/>
    </row>
    <row r="298" spans="10:10" x14ac:dyDescent="0.2">
      <c r="J298" s="2"/>
    </row>
    <row r="299" spans="10:10" x14ac:dyDescent="0.2">
      <c r="J299" s="2"/>
    </row>
    <row r="300" spans="10:10" x14ac:dyDescent="0.2">
      <c r="J300" s="2"/>
    </row>
    <row r="301" spans="10:10" x14ac:dyDescent="0.2">
      <c r="J301" s="2"/>
    </row>
    <row r="302" spans="10:10" x14ac:dyDescent="0.2">
      <c r="J302" s="2"/>
    </row>
    <row r="303" spans="10:10" x14ac:dyDescent="0.2">
      <c r="J303" s="2"/>
    </row>
    <row r="304" spans="10:10" x14ac:dyDescent="0.2">
      <c r="J304" s="2"/>
    </row>
    <row r="305" spans="10:10" x14ac:dyDescent="0.2">
      <c r="J305" s="2"/>
    </row>
    <row r="306" spans="10:10" x14ac:dyDescent="0.2">
      <c r="J306" s="2"/>
    </row>
    <row r="307" spans="10:10" x14ac:dyDescent="0.2">
      <c r="J307" s="2"/>
    </row>
    <row r="308" spans="10:10" x14ac:dyDescent="0.2">
      <c r="J308" s="2"/>
    </row>
    <row r="309" spans="10:10" x14ac:dyDescent="0.2">
      <c r="J309" s="2"/>
    </row>
    <row r="310" spans="10:10" x14ac:dyDescent="0.2">
      <c r="J310" s="2"/>
    </row>
    <row r="311" spans="10:10" x14ac:dyDescent="0.2">
      <c r="J311" s="2"/>
    </row>
    <row r="312" spans="10:10" x14ac:dyDescent="0.2">
      <c r="J312" s="2"/>
    </row>
    <row r="313" spans="10:10" x14ac:dyDescent="0.2">
      <c r="J313" s="2"/>
    </row>
    <row r="314" spans="10:10" x14ac:dyDescent="0.2">
      <c r="J314" s="2"/>
    </row>
    <row r="315" spans="10:10" x14ac:dyDescent="0.2">
      <c r="J315" s="2"/>
    </row>
    <row r="316" spans="10:10" x14ac:dyDescent="0.2">
      <c r="J316" s="2"/>
    </row>
    <row r="317" spans="10:10" x14ac:dyDescent="0.2">
      <c r="J317" s="2"/>
    </row>
    <row r="318" spans="10:10" x14ac:dyDescent="0.2">
      <c r="J318" s="2"/>
    </row>
    <row r="319" spans="10:10" x14ac:dyDescent="0.2">
      <c r="J319" s="2"/>
    </row>
    <row r="320" spans="10:10" x14ac:dyDescent="0.2">
      <c r="J320" s="2"/>
    </row>
    <row r="321" spans="10:10" x14ac:dyDescent="0.2">
      <c r="J321" s="2"/>
    </row>
    <row r="322" spans="10:10" x14ac:dyDescent="0.2">
      <c r="J322" s="2"/>
    </row>
    <row r="323" spans="10:10" x14ac:dyDescent="0.2">
      <c r="J323" s="2"/>
    </row>
    <row r="324" spans="10:10" x14ac:dyDescent="0.2">
      <c r="J324" s="2"/>
    </row>
    <row r="325" spans="10:10" x14ac:dyDescent="0.2">
      <c r="J325" s="2"/>
    </row>
    <row r="326" spans="10:10" x14ac:dyDescent="0.2">
      <c r="J326" s="2"/>
    </row>
    <row r="327" spans="10:10" x14ac:dyDescent="0.2">
      <c r="J327" s="2"/>
    </row>
    <row r="328" spans="10:10" x14ac:dyDescent="0.2">
      <c r="J328" s="2"/>
    </row>
    <row r="329" spans="10:10" x14ac:dyDescent="0.2">
      <c r="J329" s="2"/>
    </row>
    <row r="330" spans="10:10" x14ac:dyDescent="0.2">
      <c r="J330" s="2"/>
    </row>
    <row r="331" spans="10:10" x14ac:dyDescent="0.2">
      <c r="J331" s="2"/>
    </row>
    <row r="332" spans="10:10" x14ac:dyDescent="0.2">
      <c r="J332" s="2"/>
    </row>
    <row r="333" spans="10:10" x14ac:dyDescent="0.2">
      <c r="J333" s="2"/>
    </row>
    <row r="334" spans="10:10" x14ac:dyDescent="0.2">
      <c r="J334" s="2"/>
    </row>
    <row r="335" spans="10:10" x14ac:dyDescent="0.2">
      <c r="J335" s="2"/>
    </row>
    <row r="336" spans="10:10" x14ac:dyDescent="0.2">
      <c r="J336" s="2"/>
    </row>
    <row r="337" spans="10:10" x14ac:dyDescent="0.2">
      <c r="J337" s="2"/>
    </row>
    <row r="338" spans="10:10" x14ac:dyDescent="0.2">
      <c r="J338" s="2"/>
    </row>
    <row r="339" spans="10:10" x14ac:dyDescent="0.2">
      <c r="J339" s="2"/>
    </row>
    <row r="340" spans="10:10" x14ac:dyDescent="0.2">
      <c r="J340" s="2"/>
    </row>
    <row r="341" spans="10:10" x14ac:dyDescent="0.2">
      <c r="J341" s="2"/>
    </row>
    <row r="342" spans="10:10" x14ac:dyDescent="0.2">
      <c r="J342" s="2"/>
    </row>
    <row r="343" spans="10:10" x14ac:dyDescent="0.2">
      <c r="J343" s="2"/>
    </row>
    <row r="344" spans="10:10" x14ac:dyDescent="0.2">
      <c r="J344" s="2"/>
    </row>
    <row r="345" spans="10:10" x14ac:dyDescent="0.2">
      <c r="J345" s="2"/>
    </row>
    <row r="346" spans="10:10" x14ac:dyDescent="0.2">
      <c r="J346" s="2"/>
    </row>
    <row r="347" spans="10:10" x14ac:dyDescent="0.2">
      <c r="J347" s="2"/>
    </row>
    <row r="348" spans="10:10" x14ac:dyDescent="0.2">
      <c r="J348" s="2"/>
    </row>
    <row r="349" spans="10:10" x14ac:dyDescent="0.2">
      <c r="J349" s="2"/>
    </row>
    <row r="350" spans="10:10" x14ac:dyDescent="0.2">
      <c r="J350" s="2"/>
    </row>
    <row r="351" spans="10:10" x14ac:dyDescent="0.2">
      <c r="J351" s="2"/>
    </row>
    <row r="352" spans="10:10" x14ac:dyDescent="0.2">
      <c r="J352" s="2"/>
    </row>
    <row r="353" spans="10:10" x14ac:dyDescent="0.2">
      <c r="J353" s="2"/>
    </row>
    <row r="354" spans="10:10" x14ac:dyDescent="0.2">
      <c r="J354" s="2"/>
    </row>
    <row r="355" spans="10:10" x14ac:dyDescent="0.2">
      <c r="J355" s="2"/>
    </row>
    <row r="356" spans="10:10" x14ac:dyDescent="0.2">
      <c r="J356" s="2"/>
    </row>
    <row r="357" spans="10:10" x14ac:dyDescent="0.2">
      <c r="J357" s="2"/>
    </row>
    <row r="358" spans="10:10" x14ac:dyDescent="0.2">
      <c r="J358" s="2"/>
    </row>
    <row r="359" spans="10:10" x14ac:dyDescent="0.2">
      <c r="J359" s="2"/>
    </row>
    <row r="360" spans="10:10" x14ac:dyDescent="0.2">
      <c r="J360" s="2"/>
    </row>
    <row r="361" spans="10:10" x14ac:dyDescent="0.2">
      <c r="J361" s="2"/>
    </row>
    <row r="362" spans="10:10" x14ac:dyDescent="0.2">
      <c r="J362" s="2"/>
    </row>
    <row r="363" spans="10:10" x14ac:dyDescent="0.2">
      <c r="J363" s="2"/>
    </row>
    <row r="364" spans="10:10" x14ac:dyDescent="0.2">
      <c r="J364" s="2"/>
    </row>
    <row r="365" spans="10:10" x14ac:dyDescent="0.2">
      <c r="J365" s="2"/>
    </row>
    <row r="366" spans="10:10" x14ac:dyDescent="0.2">
      <c r="J366" s="2"/>
    </row>
    <row r="367" spans="10:10" x14ac:dyDescent="0.2">
      <c r="J367" s="2"/>
    </row>
    <row r="368" spans="10:10" x14ac:dyDescent="0.2">
      <c r="J368" s="2"/>
    </row>
    <row r="369" spans="10:10" x14ac:dyDescent="0.2">
      <c r="J369" s="2"/>
    </row>
    <row r="370" spans="10:10" x14ac:dyDescent="0.2">
      <c r="J370" s="2"/>
    </row>
    <row r="371" spans="10:10" x14ac:dyDescent="0.2">
      <c r="J371" s="2"/>
    </row>
    <row r="372" spans="10:10" x14ac:dyDescent="0.2">
      <c r="J372" s="2"/>
    </row>
    <row r="373" spans="10:10" x14ac:dyDescent="0.2">
      <c r="J373" s="2"/>
    </row>
    <row r="374" spans="10:10" x14ac:dyDescent="0.2">
      <c r="J374" s="2"/>
    </row>
  </sheetData>
  <printOptions horizontalCentered="1"/>
  <pageMargins left="0.75" right="0.75" top="1" bottom="1" header="0.5" footer="0.5"/>
  <pageSetup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S45"/>
  <sheetViews>
    <sheetView zoomScale="70" zoomScaleNormal="70" workbookViewId="0">
      <selection activeCell="N11" sqref="N11"/>
    </sheetView>
  </sheetViews>
  <sheetFormatPr defaultColWidth="8.85546875" defaultRowHeight="12.75" x14ac:dyDescent="0.2"/>
  <cols>
    <col min="1" max="1" width="8.85546875" style="1"/>
    <col min="2" max="2" width="26" style="1" customWidth="1"/>
    <col min="3" max="3" width="9.42578125" style="1" customWidth="1"/>
    <col min="4" max="16384" width="8.85546875" style="1"/>
  </cols>
  <sheetData>
    <row r="1" spans="2:11" ht="18" x14ac:dyDescent="0.25">
      <c r="B1" s="13" t="s">
        <v>35</v>
      </c>
      <c r="C1" s="13"/>
    </row>
    <row r="15" spans="2:11" ht="13.5" thickBot="1" x14ac:dyDescent="0.25"/>
    <row r="16" spans="2:11" ht="15.75" x14ac:dyDescent="0.25">
      <c r="B16" s="82" t="s">
        <v>54</v>
      </c>
      <c r="C16" s="21"/>
      <c r="D16" s="22"/>
      <c r="E16" s="45"/>
      <c r="F16" s="46"/>
      <c r="G16" s="83"/>
      <c r="H16" s="85" t="s">
        <v>55</v>
      </c>
      <c r="I16" s="24"/>
      <c r="J16" s="63"/>
      <c r="K16" s="5"/>
    </row>
    <row r="17" spans="2:19" x14ac:dyDescent="0.2">
      <c r="B17" s="84">
        <v>35956</v>
      </c>
      <c r="C17" s="49"/>
      <c r="D17" s="26" t="s">
        <v>26</v>
      </c>
      <c r="E17" s="32"/>
      <c r="F17" s="32"/>
      <c r="H17" s="39"/>
      <c r="I17" s="40"/>
      <c r="J17" s="57" t="s">
        <v>31</v>
      </c>
      <c r="K17" s="5"/>
    </row>
    <row r="18" spans="2:19" x14ac:dyDescent="0.2">
      <c r="B18" s="19"/>
      <c r="C18" s="25" t="s">
        <v>19</v>
      </c>
      <c r="D18" s="27" t="s">
        <v>27</v>
      </c>
      <c r="E18" s="34"/>
      <c r="F18" s="34"/>
      <c r="G18" s="76"/>
      <c r="H18" s="41" t="s">
        <v>28</v>
      </c>
      <c r="I18" s="40" t="s">
        <v>29</v>
      </c>
      <c r="J18" s="58" t="s">
        <v>32</v>
      </c>
    </row>
    <row r="19" spans="2:19" ht="15.75" x14ac:dyDescent="0.25">
      <c r="B19" s="16"/>
      <c r="C19" s="25" t="s">
        <v>17</v>
      </c>
      <c r="D19" s="27" t="s">
        <v>1</v>
      </c>
      <c r="E19" s="36" t="s">
        <v>5</v>
      </c>
      <c r="F19" s="36" t="s">
        <v>7</v>
      </c>
      <c r="G19" s="77"/>
      <c r="H19" s="42" t="s">
        <v>18</v>
      </c>
      <c r="I19" s="40" t="s">
        <v>30</v>
      </c>
      <c r="J19" s="58" t="s">
        <v>33</v>
      </c>
      <c r="L19" s="73" t="s">
        <v>56</v>
      </c>
      <c r="M19" s="68"/>
      <c r="N19" s="68"/>
      <c r="O19" s="68"/>
      <c r="P19" s="69"/>
      <c r="Q19" s="69"/>
      <c r="R19" s="74"/>
      <c r="S19" s="69"/>
    </row>
    <row r="20" spans="2:19" ht="13.5" thickBot="1" x14ac:dyDescent="0.25">
      <c r="B20" s="17" t="s">
        <v>13</v>
      </c>
      <c r="C20" s="29" t="s">
        <v>0</v>
      </c>
      <c r="D20" s="28" t="s">
        <v>0</v>
      </c>
      <c r="E20" s="37" t="s">
        <v>0</v>
      </c>
      <c r="F20" s="37" t="s">
        <v>0</v>
      </c>
      <c r="G20" s="78"/>
      <c r="H20" s="43" t="s">
        <v>0</v>
      </c>
      <c r="I20" s="43" t="s">
        <v>0</v>
      </c>
      <c r="J20" s="59" t="s">
        <v>0</v>
      </c>
      <c r="L20" s="69"/>
      <c r="M20" s="69"/>
      <c r="N20" s="69"/>
      <c r="O20" s="69"/>
      <c r="P20" s="69"/>
      <c r="Q20" s="69"/>
      <c r="R20" s="69"/>
      <c r="S20" s="69"/>
    </row>
    <row r="21" spans="2:19" x14ac:dyDescent="0.2">
      <c r="B21" s="18" t="s">
        <v>40</v>
      </c>
      <c r="C21" s="30">
        <v>9.7535999999999969</v>
      </c>
      <c r="D21" s="31">
        <v>2.0398800000000001</v>
      </c>
      <c r="E21" s="33">
        <v>15.345984315931885</v>
      </c>
      <c r="F21" s="33">
        <v>11.428369409940258</v>
      </c>
      <c r="G21" s="2"/>
      <c r="H21" s="44">
        <v>0</v>
      </c>
      <c r="I21" s="48">
        <v>0</v>
      </c>
      <c r="J21" s="61"/>
      <c r="L21" s="69"/>
      <c r="M21" s="69"/>
      <c r="N21" s="69"/>
      <c r="O21" s="69"/>
      <c r="P21" s="69"/>
      <c r="Q21" s="69"/>
      <c r="R21" s="69"/>
      <c r="S21" s="69"/>
    </row>
    <row r="22" spans="2:19" x14ac:dyDescent="0.2">
      <c r="B22" s="18" t="s">
        <v>14</v>
      </c>
      <c r="C22" s="30">
        <v>10.058400000000002</v>
      </c>
      <c r="D22" s="31">
        <v>1.9088159999999998</v>
      </c>
      <c r="E22" s="33">
        <v>14.894976129996053</v>
      </c>
      <c r="F22" s="33">
        <v>11.333389252614955</v>
      </c>
      <c r="G22" s="2"/>
      <c r="H22" s="56">
        <v>0.2</v>
      </c>
      <c r="I22" s="44">
        <f t="shared" ref="I22:I43" si="0">I21+H22</f>
        <v>0.2</v>
      </c>
      <c r="J22" s="61"/>
      <c r="L22" s="69"/>
      <c r="M22" s="69"/>
      <c r="N22" s="69"/>
      <c r="O22" s="69"/>
      <c r="P22" s="69"/>
      <c r="Q22" s="69"/>
      <c r="R22" s="69"/>
      <c r="S22" s="69"/>
    </row>
    <row r="23" spans="2:19" x14ac:dyDescent="0.2">
      <c r="B23" s="18" t="s">
        <v>41</v>
      </c>
      <c r="C23" s="30">
        <v>10.36320000000001</v>
      </c>
      <c r="D23" s="31">
        <v>1.8265199999999999</v>
      </c>
      <c r="E23" s="33">
        <v>14.662557422092121</v>
      </c>
      <c r="F23" s="33">
        <v>11.117003829363862</v>
      </c>
      <c r="G23" s="2"/>
      <c r="H23" s="56">
        <v>0.2</v>
      </c>
      <c r="I23" s="44">
        <f t="shared" si="0"/>
        <v>0.4</v>
      </c>
      <c r="J23" s="61"/>
      <c r="L23" s="69"/>
      <c r="M23" s="69"/>
      <c r="N23" s="69"/>
      <c r="O23" s="69"/>
      <c r="P23" s="69"/>
      <c r="Q23" s="69"/>
      <c r="R23" s="69"/>
      <c r="S23" s="69"/>
    </row>
    <row r="24" spans="2:19" x14ac:dyDescent="0.2">
      <c r="B24" s="18" t="s">
        <v>42</v>
      </c>
      <c r="C24" s="30">
        <v>9.9060000000000041</v>
      </c>
      <c r="D24" s="31">
        <v>1.6954559999999999</v>
      </c>
      <c r="E24" s="33">
        <v>14.898032829941002</v>
      </c>
      <c r="F24" s="33">
        <v>11.508900719244872</v>
      </c>
      <c r="G24" s="2"/>
      <c r="H24" s="56">
        <v>0.2</v>
      </c>
      <c r="I24" s="44">
        <f t="shared" si="0"/>
        <v>0.60000000000000009</v>
      </c>
      <c r="J24" s="61"/>
      <c r="L24" s="69"/>
      <c r="M24" s="69"/>
      <c r="N24" s="69"/>
      <c r="O24" s="69"/>
      <c r="P24" s="69"/>
      <c r="Q24" s="69"/>
      <c r="R24" s="69"/>
      <c r="S24" s="69"/>
    </row>
    <row r="25" spans="2:19" x14ac:dyDescent="0.2">
      <c r="B25" s="18"/>
      <c r="C25" s="30">
        <v>9.7536000000000094</v>
      </c>
      <c r="D25" s="31">
        <v>1.6009679999999999</v>
      </c>
      <c r="E25" s="33">
        <v>14.831379464375008</v>
      </c>
      <c r="F25" s="33">
        <v>11.728478089328675</v>
      </c>
      <c r="G25" s="2"/>
      <c r="H25" s="44">
        <f t="shared" ref="H25:H43" si="1">((ABS(E24-E25)^2)+(ABS(F24-F25)^2))^0.5</f>
        <v>0.22947089705274903</v>
      </c>
      <c r="I25" s="44">
        <f t="shared" si="0"/>
        <v>0.82947089705274912</v>
      </c>
      <c r="J25" s="61"/>
      <c r="L25" s="69"/>
      <c r="M25" s="69"/>
      <c r="N25" s="69"/>
      <c r="O25" s="69"/>
      <c r="P25" s="69"/>
      <c r="Q25" s="69"/>
      <c r="R25" s="69"/>
      <c r="S25" s="69"/>
    </row>
    <row r="26" spans="2:19" x14ac:dyDescent="0.2">
      <c r="B26" s="18"/>
      <c r="C26" s="30">
        <v>9.7536000000000094</v>
      </c>
      <c r="D26" s="31">
        <v>1.5308639999999998</v>
      </c>
      <c r="E26" s="33">
        <v>14.40556487040643</v>
      </c>
      <c r="F26" s="33">
        <v>12.010318620822883</v>
      </c>
      <c r="G26" s="2"/>
      <c r="H26" s="44">
        <f t="shared" si="1"/>
        <v>0.51063896603134651</v>
      </c>
      <c r="I26" s="44">
        <f t="shared" si="0"/>
        <v>1.3401098630840957</v>
      </c>
      <c r="J26" s="61"/>
      <c r="L26" s="69"/>
      <c r="M26" s="69"/>
      <c r="N26" s="69"/>
      <c r="O26" s="69"/>
      <c r="P26" s="69"/>
      <c r="Q26" s="69"/>
      <c r="R26" s="69"/>
      <c r="S26" s="69"/>
    </row>
    <row r="27" spans="2:19" x14ac:dyDescent="0.2">
      <c r="B27" s="18"/>
      <c r="C27" s="30">
        <v>9.4488000000000163</v>
      </c>
      <c r="D27" s="31">
        <v>1.5369599999999999</v>
      </c>
      <c r="E27" s="33">
        <v>14.053677489048285</v>
      </c>
      <c r="F27" s="33">
        <v>12.656903239385361</v>
      </c>
      <c r="G27" s="2"/>
      <c r="H27" s="44">
        <f t="shared" si="1"/>
        <v>0.73613612743885759</v>
      </c>
      <c r="I27" s="44">
        <f t="shared" si="0"/>
        <v>2.0762459905229536</v>
      </c>
      <c r="J27" s="61"/>
      <c r="L27" s="69"/>
      <c r="M27" s="69"/>
      <c r="N27" s="69"/>
      <c r="O27" s="69"/>
      <c r="P27" s="69"/>
      <c r="Q27" s="69"/>
      <c r="R27" s="69"/>
      <c r="S27" s="69"/>
    </row>
    <row r="28" spans="2:19" x14ac:dyDescent="0.2">
      <c r="B28" s="18"/>
      <c r="C28" s="30">
        <v>9.4488000000000163</v>
      </c>
      <c r="D28" s="31">
        <v>1.4485679999999999</v>
      </c>
      <c r="E28" s="33">
        <v>13.677518726636411</v>
      </c>
      <c r="F28" s="33">
        <v>12.978173173029184</v>
      </c>
      <c r="G28" s="2"/>
      <c r="H28" s="44">
        <f t="shared" si="1"/>
        <v>0.49468149834286218</v>
      </c>
      <c r="I28" s="44">
        <f t="shared" si="0"/>
        <v>2.5709274888658156</v>
      </c>
      <c r="J28" s="61"/>
      <c r="L28" s="69"/>
      <c r="M28" s="69"/>
      <c r="N28" s="69"/>
      <c r="O28" s="69"/>
      <c r="P28" s="69"/>
      <c r="Q28" s="69"/>
      <c r="R28" s="69"/>
      <c r="S28" s="69"/>
    </row>
    <row r="29" spans="2:19" x14ac:dyDescent="0.2">
      <c r="B29" s="18" t="s">
        <v>43</v>
      </c>
      <c r="C29" s="30">
        <v>9.1439999999999948</v>
      </c>
      <c r="D29" s="31">
        <v>1.396752</v>
      </c>
      <c r="E29" s="33">
        <v>13.422356865703378</v>
      </c>
      <c r="F29" s="33">
        <v>13.648043860522932</v>
      </c>
      <c r="G29" s="2"/>
      <c r="H29" s="44">
        <f t="shared" si="1"/>
        <v>0.71682237216632383</v>
      </c>
      <c r="I29" s="44">
        <f t="shared" si="0"/>
        <v>3.2877498610321396</v>
      </c>
      <c r="J29" s="62">
        <f>D29+0.11</f>
        <v>1.5067520000000001</v>
      </c>
      <c r="L29" s="69"/>
      <c r="M29" s="69"/>
      <c r="N29" s="69"/>
      <c r="O29" s="69"/>
      <c r="P29" s="69"/>
      <c r="Q29" s="69"/>
      <c r="R29" s="69"/>
      <c r="S29" s="69"/>
    </row>
    <row r="30" spans="2:19" x14ac:dyDescent="0.2">
      <c r="B30" s="18"/>
      <c r="C30" s="30">
        <v>9.4487999999999879</v>
      </c>
      <c r="D30" s="31">
        <v>1.4302799999999998</v>
      </c>
      <c r="E30" s="33">
        <v>12.761799265857409</v>
      </c>
      <c r="F30" s="33">
        <v>13.926428433593836</v>
      </c>
      <c r="G30" s="2"/>
      <c r="H30" s="44">
        <f t="shared" si="1"/>
        <v>0.71682237216631062</v>
      </c>
      <c r="I30" s="44">
        <f t="shared" si="0"/>
        <v>4.0045722331984503</v>
      </c>
      <c r="J30" s="61"/>
      <c r="L30" s="69"/>
      <c r="M30" s="69"/>
      <c r="N30" s="69"/>
      <c r="O30" s="69"/>
      <c r="P30" s="69"/>
      <c r="Q30" s="69"/>
      <c r="R30" s="69"/>
      <c r="S30" s="69"/>
    </row>
    <row r="31" spans="2:19" x14ac:dyDescent="0.2">
      <c r="B31" s="20" t="s">
        <v>44</v>
      </c>
      <c r="C31" s="64">
        <f>AVERAGE(C30,C32)</f>
        <v>9.4487999999999879</v>
      </c>
      <c r="D31" s="60">
        <f>AVERAGE(D30,D32)</f>
        <v>1.4241839999999999</v>
      </c>
      <c r="E31" s="55">
        <f>AVERAGE(E30,E32)</f>
        <v>12.534692278006116</v>
      </c>
      <c r="F31" s="55">
        <f>AVERAGE(F30,F32)</f>
        <v>14.219741172836159</v>
      </c>
      <c r="G31" s="11"/>
      <c r="H31" s="44">
        <f t="shared" si="1"/>
        <v>0.37095814714428665</v>
      </c>
      <c r="I31" s="44">
        <f t="shared" si="0"/>
        <v>4.3755303803427372</v>
      </c>
      <c r="J31" s="62">
        <f>D31+0.11</f>
        <v>1.534184</v>
      </c>
      <c r="L31" s="69"/>
      <c r="M31" s="69"/>
      <c r="N31" s="69"/>
      <c r="O31" s="69"/>
      <c r="P31" s="69"/>
      <c r="Q31" s="69"/>
      <c r="R31" s="69"/>
      <c r="S31" s="69"/>
    </row>
    <row r="32" spans="2:19" x14ac:dyDescent="0.2">
      <c r="B32" s="18"/>
      <c r="C32" s="30">
        <v>9.4487999999999879</v>
      </c>
      <c r="D32" s="31">
        <v>1.4180879999999998</v>
      </c>
      <c r="E32" s="33">
        <v>12.307585290154821</v>
      </c>
      <c r="F32" s="33">
        <v>14.51305391207848</v>
      </c>
      <c r="G32" s="2"/>
      <c r="H32" s="44">
        <f t="shared" si="1"/>
        <v>0.37095814714428638</v>
      </c>
      <c r="I32" s="44">
        <f t="shared" si="0"/>
        <v>4.7464885274870232</v>
      </c>
      <c r="J32" s="61"/>
      <c r="L32" s="69"/>
      <c r="M32" s="69"/>
      <c r="N32" s="69"/>
      <c r="O32" s="69"/>
      <c r="P32" s="69"/>
      <c r="Q32" s="69"/>
      <c r="R32" s="69"/>
      <c r="S32" s="69"/>
    </row>
    <row r="33" spans="2:19" x14ac:dyDescent="0.2">
      <c r="B33" s="18"/>
      <c r="C33" s="30">
        <v>9.7536000000000094</v>
      </c>
      <c r="D33" s="31">
        <v>1.38456</v>
      </c>
      <c r="E33" s="33">
        <v>11.728478089328675</v>
      </c>
      <c r="F33" s="33">
        <v>14.831379464375008</v>
      </c>
      <c r="G33" s="2"/>
      <c r="H33" s="44">
        <f t="shared" si="1"/>
        <v>0.660830013917031</v>
      </c>
      <c r="I33" s="44">
        <f t="shared" si="0"/>
        <v>5.4073185414040541</v>
      </c>
      <c r="J33" s="61"/>
      <c r="L33" s="69"/>
      <c r="M33" s="69"/>
      <c r="N33" s="69"/>
      <c r="O33" s="69"/>
      <c r="P33" s="69"/>
      <c r="Q33" s="69"/>
      <c r="R33" s="69"/>
      <c r="S33" s="69"/>
    </row>
    <row r="34" spans="2:19" x14ac:dyDescent="0.2">
      <c r="B34" s="18" t="s">
        <v>45</v>
      </c>
      <c r="C34" s="30">
        <v>9.6011999999999862</v>
      </c>
      <c r="D34" s="31">
        <v>1.4318040000000001</v>
      </c>
      <c r="E34" s="33">
        <v>11.483631588489271</v>
      </c>
      <c r="F34" s="33">
        <v>15.566659214607798</v>
      </c>
      <c r="G34" s="2"/>
      <c r="H34" s="44">
        <f t="shared" si="1"/>
        <v>0.77497491577192001</v>
      </c>
      <c r="I34" s="44">
        <f t="shared" si="0"/>
        <v>6.182293457175974</v>
      </c>
      <c r="J34" s="62">
        <f>D34+0.11</f>
        <v>1.5418040000000002</v>
      </c>
      <c r="L34" s="69"/>
      <c r="M34" s="69"/>
      <c r="N34" s="69"/>
      <c r="O34" s="69"/>
      <c r="P34" s="69"/>
      <c r="Q34" s="69"/>
      <c r="R34" s="69"/>
      <c r="S34" s="69"/>
    </row>
    <row r="35" spans="2:19" x14ac:dyDescent="0.2">
      <c r="B35" s="18"/>
      <c r="C35" s="30">
        <v>10.058400000000002</v>
      </c>
      <c r="D35" s="31">
        <v>1.4302799999999998</v>
      </c>
      <c r="E35" s="33">
        <v>10.74119398203397</v>
      </c>
      <c r="F35" s="33">
        <v>16.069870017203492</v>
      </c>
      <c r="G35" s="2"/>
      <c r="H35" s="44">
        <f t="shared" si="1"/>
        <v>0.8969028438621871</v>
      </c>
      <c r="I35" s="44">
        <f t="shared" si="0"/>
        <v>7.0791963010381611</v>
      </c>
      <c r="J35" s="61"/>
      <c r="L35" s="69"/>
      <c r="M35" s="69"/>
      <c r="N35" s="69"/>
      <c r="O35" s="69"/>
      <c r="P35" s="69"/>
      <c r="Q35" s="69"/>
      <c r="R35" s="69"/>
      <c r="S35" s="69"/>
    </row>
    <row r="36" spans="2:19" x14ac:dyDescent="0.2">
      <c r="B36" s="20" t="s">
        <v>46</v>
      </c>
      <c r="C36" s="64">
        <f>AVERAGE(C35,C37)</f>
        <v>10.058399999999988</v>
      </c>
      <c r="D36" s="60">
        <f>AVERAGE(D35,D37)</f>
        <v>1.4318039999999999</v>
      </c>
      <c r="E36" s="55">
        <f>AVERAGE(E35,E37)</f>
        <v>10.587543559265409</v>
      </c>
      <c r="F36" s="55">
        <f>AVERAGE(F35,F37)</f>
        <v>16.480826740491267</v>
      </c>
      <c r="G36" s="11"/>
      <c r="H36" s="44">
        <f t="shared" si="1"/>
        <v>0.43874124587549584</v>
      </c>
      <c r="I36" s="44">
        <f t="shared" si="0"/>
        <v>7.5179375469136573</v>
      </c>
      <c r="J36" s="62">
        <f>D36+0.11</f>
        <v>1.541804</v>
      </c>
      <c r="L36" s="69"/>
      <c r="M36" s="69"/>
      <c r="N36" s="69"/>
      <c r="O36" s="69"/>
      <c r="P36" s="69"/>
      <c r="Q36" s="69"/>
      <c r="R36" s="69"/>
      <c r="S36" s="69"/>
    </row>
    <row r="37" spans="2:19" x14ac:dyDescent="0.2">
      <c r="B37" s="18"/>
      <c r="C37" s="30">
        <v>10.058399999999974</v>
      </c>
      <c r="D37" s="31">
        <v>1.4333279999999999</v>
      </c>
      <c r="E37" s="33">
        <v>10.433893136496851</v>
      </c>
      <c r="F37" s="33">
        <v>16.891783463779038</v>
      </c>
      <c r="G37" s="2"/>
      <c r="H37" s="44">
        <f t="shared" si="1"/>
        <v>0.4387412458754919</v>
      </c>
      <c r="I37" s="44">
        <f t="shared" si="0"/>
        <v>7.9566787927891491</v>
      </c>
      <c r="J37" s="61"/>
      <c r="L37" s="69"/>
      <c r="M37" s="69"/>
      <c r="N37" s="69"/>
      <c r="O37" s="69"/>
      <c r="P37" s="69"/>
      <c r="Q37" s="69"/>
      <c r="R37" s="69"/>
      <c r="S37" s="69"/>
    </row>
    <row r="38" spans="2:19" x14ac:dyDescent="0.2">
      <c r="B38" s="18"/>
      <c r="C38" s="30">
        <v>10.363199999999996</v>
      </c>
      <c r="D38" s="31">
        <v>1.4028479999999999</v>
      </c>
      <c r="E38" s="33">
        <v>10.013704887308402</v>
      </c>
      <c r="F38" s="33">
        <v>17.230555261025813</v>
      </c>
      <c r="G38" s="2"/>
      <c r="H38" s="44">
        <f t="shared" si="1"/>
        <v>0.53974484283396718</v>
      </c>
      <c r="I38" s="44">
        <f t="shared" si="0"/>
        <v>8.4964236356231169</v>
      </c>
      <c r="J38" s="61"/>
    </row>
    <row r="39" spans="2:19" x14ac:dyDescent="0.2">
      <c r="B39" s="18"/>
      <c r="C39" s="30">
        <v>10.515599999999992</v>
      </c>
      <c r="D39" s="31">
        <v>1.5278159999999998</v>
      </c>
      <c r="E39" s="33">
        <v>9.7141910897236023</v>
      </c>
      <c r="F39" s="33">
        <v>17.813683824036772</v>
      </c>
      <c r="G39" s="2"/>
      <c r="H39" s="44">
        <f t="shared" si="1"/>
        <v>0.6555512458556495</v>
      </c>
      <c r="I39" s="44">
        <f t="shared" si="0"/>
        <v>9.1519748814787665</v>
      </c>
      <c r="J39" s="61"/>
    </row>
    <row r="40" spans="2:19" x14ac:dyDescent="0.2">
      <c r="B40" s="18"/>
      <c r="C40" s="30">
        <v>10.363199999999996</v>
      </c>
      <c r="D40" s="31">
        <v>1.6131599999999999</v>
      </c>
      <c r="E40" s="33">
        <v>9.8103327419332302</v>
      </c>
      <c r="F40" s="33">
        <v>18.111456802219781</v>
      </c>
      <c r="G40" s="2"/>
      <c r="H40" s="44">
        <f t="shared" si="1"/>
        <v>0.31290887463537292</v>
      </c>
      <c r="I40" s="44">
        <f t="shared" si="0"/>
        <v>9.4648837561141388</v>
      </c>
      <c r="J40" s="61"/>
    </row>
    <row r="41" spans="2:19" x14ac:dyDescent="0.2">
      <c r="B41" s="18" t="s">
        <v>47</v>
      </c>
      <c r="C41" s="30">
        <v>10.363200000000022</v>
      </c>
      <c r="D41" s="31">
        <v>1.698504</v>
      </c>
      <c r="E41" s="33">
        <v>9.7942402939838633</v>
      </c>
      <c r="F41" s="33">
        <v>18.200449205202069</v>
      </c>
      <c r="G41" s="2"/>
      <c r="H41" s="44">
        <f t="shared" si="1"/>
        <v>9.0435693559374752E-2</v>
      </c>
      <c r="I41" s="44">
        <f t="shared" si="0"/>
        <v>9.5553194496735134</v>
      </c>
      <c r="J41" s="61"/>
    </row>
    <row r="42" spans="2:19" x14ac:dyDescent="0.2">
      <c r="B42" s="18" t="s">
        <v>41</v>
      </c>
      <c r="C42" s="30">
        <v>10.668000000000003</v>
      </c>
      <c r="D42" s="31">
        <v>1.7503200000000001</v>
      </c>
      <c r="E42" s="33">
        <v>9.4940708908657605</v>
      </c>
      <c r="F42" s="33">
        <v>18.147521240649191</v>
      </c>
      <c r="G42" s="2"/>
      <c r="H42" s="44">
        <f t="shared" si="1"/>
        <v>0.30479999999998181</v>
      </c>
      <c r="I42" s="44">
        <f t="shared" si="0"/>
        <v>9.8601194496734959</v>
      </c>
      <c r="J42" s="61"/>
    </row>
    <row r="43" spans="2:19" x14ac:dyDescent="0.2">
      <c r="B43" s="18" t="s">
        <v>48</v>
      </c>
      <c r="C43" s="30">
        <v>10.66799999999999</v>
      </c>
      <c r="D43" s="31">
        <v>1.8204239999999998</v>
      </c>
      <c r="E43" s="33">
        <v>9.4783052028008239</v>
      </c>
      <c r="F43" s="33">
        <v>18.239272140678292</v>
      </c>
      <c r="G43" s="2"/>
      <c r="H43" s="44">
        <f t="shared" si="1"/>
        <v>9.3095566899348198E-2</v>
      </c>
      <c r="I43" s="44">
        <f t="shared" si="0"/>
        <v>9.9532150165728446</v>
      </c>
      <c r="J43" s="61"/>
    </row>
    <row r="44" spans="2:19" x14ac:dyDescent="0.2">
      <c r="C44" s="12"/>
    </row>
    <row r="45" spans="2:19" x14ac:dyDescent="0.2">
      <c r="C45" s="12"/>
    </row>
  </sheetData>
  <pageMargins left="0.7" right="0.7" top="0.75" bottom="0.75" header="0.3" footer="0.3"/>
  <pageSetup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
  <sheetViews>
    <sheetView zoomScale="90" zoomScaleNormal="90" workbookViewId="0">
      <selection activeCell="M4" sqref="M4"/>
    </sheetView>
  </sheetViews>
  <sheetFormatPr defaultColWidth="8.85546875" defaultRowHeight="12.75" x14ac:dyDescent="0.2"/>
  <cols>
    <col min="1" max="16384" width="8.85546875" style="1"/>
  </cols>
  <sheetData>
    <row r="1" spans="2:2" ht="18" x14ac:dyDescent="0.25">
      <c r="B1" s="14" t="s">
        <v>25</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26" sqref="H26"/>
    </sheetView>
  </sheetViews>
  <sheetFormatPr defaultColWidth="8.85546875" defaultRowHeight="12.75" x14ac:dyDescent="0.2"/>
  <cols>
    <col min="1" max="16384" width="8.85546875" style="1"/>
  </cols>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Navigation</vt:lpstr>
      <vt:lpstr>Methods</vt:lpstr>
      <vt:lpstr>map &amp; long. profiles</vt:lpstr>
      <vt:lpstr>Q X-S</vt:lpstr>
      <vt:lpstr>Google Earth image</vt:lpstr>
      <vt:lpstr>Reports &amp; Refs.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Bunte, Kristin</dc:creator>
  <cp:lastModifiedBy>.</cp:lastModifiedBy>
  <dcterms:created xsi:type="dcterms:W3CDTF">2017-05-12T20:37:09Z</dcterms:created>
  <dcterms:modified xsi:type="dcterms:W3CDTF">2020-01-04T12:21:29Z</dcterms:modified>
</cp:coreProperties>
</file>