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375" windowWidth="14340" windowHeight="7965" tabRatio="836" activeTab="1"/>
  </bookViews>
  <sheets>
    <sheet name="Navigation" sheetId="10" r:id="rId1"/>
    <sheet name="Methods" sheetId="11" r:id="rId2"/>
    <sheet name="h &amp; Q time ser. &amp; USGS_St.Louis" sheetId="5" r:id="rId3"/>
    <sheet name="1998 USGS_St.Louis" sheetId="9" r:id="rId4"/>
    <sheet name="Mean daily Q St.Louis 1934-2016" sheetId="8" r:id="rId5"/>
    <sheet name="Reports &amp; Refs." sheetId="12" r:id="rId6"/>
  </sheets>
  <calcPr calcId="145621"/>
</workbook>
</file>

<file path=xl/calcChain.xml><?xml version="1.0" encoding="utf-8"?>
<calcChain xmlns="http://schemas.openxmlformats.org/spreadsheetml/2006/main">
  <c r="G62" i="5" l="1"/>
  <c r="G57" i="5"/>
  <c r="G55" i="5"/>
  <c r="G39" i="5"/>
  <c r="G37" i="5"/>
  <c r="G31" i="5"/>
  <c r="G27" i="5"/>
  <c r="G24" i="5"/>
  <c r="G23" i="5"/>
  <c r="D22" i="5" l="1"/>
  <c r="D23" i="5" l="1"/>
  <c r="D24" i="5" s="1"/>
  <c r="D25" i="5" s="1"/>
  <c r="D27" i="5" s="1"/>
  <c r="D28" i="5" s="1"/>
  <c r="D30" i="5" s="1"/>
  <c r="D31" i="5" s="1"/>
  <c r="D32" i="5" s="1"/>
  <c r="D34" i="5" s="1"/>
  <c r="D36" i="5" s="1"/>
  <c r="D37" i="5" s="1"/>
  <c r="D38" i="5" s="1"/>
  <c r="D39" i="5" s="1"/>
  <c r="D41" i="5" s="1"/>
  <c r="D42" i="5" s="1"/>
  <c r="D43" i="5" l="1"/>
  <c r="D44" i="5" s="1"/>
  <c r="D45" i="5" s="1"/>
  <c r="D46" i="5" l="1"/>
  <c r="D47" i="5" s="1"/>
  <c r="D48" i="5" s="1"/>
  <c r="D49" i="5" s="1"/>
  <c r="D50" i="5" s="1"/>
  <c r="D51" i="5" s="1"/>
  <c r="D52" i="5" s="1"/>
  <c r="D53" i="5" s="1"/>
  <c r="D54" i="5" s="1"/>
  <c r="D55" i="5" s="1"/>
  <c r="D56" i="5" s="1"/>
  <c r="D57" i="5" s="1"/>
  <c r="D58" i="5" s="1"/>
  <c r="D59" i="5" s="1"/>
  <c r="D60" i="5" s="1"/>
  <c r="D61" i="5" s="1"/>
  <c r="D62" i="5" l="1"/>
  <c r="D63" i="5" s="1"/>
  <c r="D64" i="5" s="1"/>
  <c r="D66" i="5" l="1"/>
  <c r="D67" i="5" s="1"/>
  <c r="D68" i="5" s="1"/>
  <c r="D69" i="5" s="1"/>
  <c r="D70" i="5" s="1"/>
</calcChain>
</file>

<file path=xl/sharedStrings.xml><?xml version="1.0" encoding="utf-8"?>
<sst xmlns="http://schemas.openxmlformats.org/spreadsheetml/2006/main" count="2557" uniqueCount="49">
  <si>
    <t>Q (cfs)</t>
  </si>
  <si>
    <t>Date</t>
  </si>
  <si>
    <t>MDT</t>
  </si>
  <si>
    <t>Time</t>
  </si>
  <si>
    <t>time</t>
  </si>
  <si>
    <t>6-6-98</t>
  </si>
  <si>
    <t xml:space="preserve">14:25 </t>
  </si>
  <si>
    <t>16:30</t>
  </si>
  <si>
    <t>6-8-98</t>
  </si>
  <si>
    <t>11:55</t>
  </si>
  <si>
    <t>6-9-98</t>
  </si>
  <si>
    <t>13:55</t>
  </si>
  <si>
    <t>6-10-98</t>
  </si>
  <si>
    <t>6-11-98</t>
  </si>
  <si>
    <t>6-19-98</t>
  </si>
  <si>
    <t>14:35</t>
  </si>
  <si>
    <t>6-20-98</t>
  </si>
  <si>
    <t>8:10</t>
  </si>
  <si>
    <t>6-22-98</t>
  </si>
  <si>
    <t>6-23-98</t>
  </si>
  <si>
    <t>6-24-98</t>
  </si>
  <si>
    <t>6-25-98</t>
  </si>
  <si>
    <t>14:00</t>
  </si>
  <si>
    <t>18:35</t>
  </si>
  <si>
    <t>6-26-98</t>
  </si>
  <si>
    <t>6-29-98</t>
  </si>
  <si>
    <t>6-30-98</t>
  </si>
  <si>
    <t>continuous</t>
  </si>
  <si>
    <t>-</t>
  </si>
  <si>
    <t>#    USGS 09026500 ST. LOUIS CREEK NEAR FRASER, CO.</t>
  </si>
  <si>
    <t># -----------------------------------------------------------------------------------</t>
  </si>
  <si>
    <t>mean daily</t>
  </si>
  <si>
    <t>avg. mean</t>
  </si>
  <si>
    <t>daily Q(cfs)</t>
  </si>
  <si>
    <t>Instantaneous flows</t>
  </si>
  <si>
    <t>measured</t>
  </si>
  <si>
    <t>stage</t>
  </si>
  <si>
    <t>discharge</t>
  </si>
  <si>
    <t>(hrs)</t>
  </si>
  <si>
    <t>(cm)</t>
  </si>
  <si>
    <t>(m³/s)</t>
  </si>
  <si>
    <t>(cfs)</t>
  </si>
  <si>
    <t>St. Louis Creek 1998, lower site</t>
  </si>
  <si>
    <t>Time series of stage readings, discharge measurements, and constructed hydrograph</t>
  </si>
  <si>
    <t xml:space="preserve">A.  1998 time series of stage readings and </t>
  </si>
  <si>
    <t xml:space="preserve">      discharge measurements</t>
  </si>
  <si>
    <t>B. Plotted 1998 stage and discharge time series and sketched hydrograph.</t>
  </si>
  <si>
    <t xml:space="preserve">The USGS hydrograph for St. Louis Creek nr. Fraser serves as a guide. </t>
  </si>
  <si>
    <t>1934-2016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</si>
</sst>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h:mm;@"/>
    <numFmt numFmtId="166" formatCode="m/d;@"/>
    <numFmt numFmtId="167" formatCode="m/d/yy;@"/>
  </numFmts>
  <fonts count="7">
    <font>
      <sz val="11"/>
      <color theme="1"/>
      <name val="Calibri"/>
      <family val="2"/>
      <scheme val="minor"/>
    </font>
    <font>
      <b/>
      <sz val="14"/>
      <color theme="1"/>
      <name val="Arial"/>
      <family val="2"/>
    </font>
    <font>
      <b/>
      <sz val="11"/>
      <color theme="1"/>
      <name val="Calibri"/>
      <family val="2"/>
      <scheme val="minor"/>
    </font>
    <font>
      <sz val="10"/>
      <color theme="1"/>
      <name val="Arial Unicode MS"/>
    </font>
    <font>
      <b/>
      <sz val="10"/>
      <color theme="1"/>
      <name val="Arial Unicode MS"/>
    </font>
    <font>
      <b/>
      <sz val="12"/>
      <name val="Arial"/>
      <family val="2"/>
    </font>
    <font>
      <sz val="10"/>
      <name val="Arial"/>
      <family val="2"/>
    </font>
  </fonts>
  <fills count="4">
    <fill>
      <patternFill patternType="none"/>
    </fill>
    <fill>
      <patternFill patternType="gray125"/>
    </fill>
    <fill>
      <patternFill patternType="solid">
        <fgColor rgb="FFCCECFF"/>
        <bgColor indexed="64"/>
      </patternFill>
    </fill>
    <fill>
      <patternFill patternType="solid">
        <fgColor theme="5" tint="0.39997558519241921"/>
        <bgColor indexed="64"/>
      </patternFill>
    </fill>
  </fills>
  <borders count="3">
    <border>
      <left/>
      <right/>
      <top/>
      <bottom/>
      <diagonal/>
    </border>
    <border>
      <left/>
      <right/>
      <top style="medium">
        <color indexed="64"/>
      </top>
      <bottom/>
      <diagonal/>
    </border>
    <border>
      <left/>
      <right/>
      <top/>
      <bottom style="medium">
        <color indexed="64"/>
      </bottom>
      <diagonal/>
    </border>
  </borders>
  <cellStyleXfs count="1">
    <xf numFmtId="0" fontId="0" fillId="0" borderId="0"/>
  </cellStyleXfs>
  <cellXfs count="34">
    <xf numFmtId="0" fontId="0" fillId="0" borderId="0" xfId="0"/>
    <xf numFmtId="14" fontId="0" fillId="0" borderId="0" xfId="0" applyNumberFormat="1"/>
    <xf numFmtId="20" fontId="0" fillId="0" borderId="0" xfId="0" applyNumberFormat="1"/>
    <xf numFmtId="0" fontId="1" fillId="0" borderId="0" xfId="0" applyFont="1"/>
    <xf numFmtId="2" fontId="0" fillId="0" borderId="0" xfId="0" applyNumberFormat="1" applyFill="1"/>
    <xf numFmtId="164" fontId="0" fillId="0" borderId="0" xfId="0" applyNumberFormat="1"/>
    <xf numFmtId="2" fontId="0" fillId="0" borderId="0" xfId="0" applyNumberFormat="1"/>
    <xf numFmtId="166" fontId="0" fillId="0" borderId="0" xfId="0" applyNumberFormat="1"/>
    <xf numFmtId="167" fontId="0" fillId="0" borderId="0" xfId="0" applyNumberFormat="1"/>
    <xf numFmtId="0" fontId="3" fillId="0" borderId="0" xfId="0" applyFont="1" applyAlignment="1">
      <alignment vertical="center"/>
    </xf>
    <xf numFmtId="0" fontId="4" fillId="0" borderId="0" xfId="0" applyFont="1" applyAlignment="1">
      <alignment vertical="center"/>
    </xf>
    <xf numFmtId="0" fontId="0" fillId="2" borderId="1" xfId="0" applyFill="1" applyBorder="1"/>
    <xf numFmtId="0" fontId="2" fillId="2" borderId="1" xfId="0" applyFont="1" applyFill="1" applyBorder="1"/>
    <xf numFmtId="2" fontId="2" fillId="2" borderId="1" xfId="0" applyNumberFormat="1" applyFont="1" applyFill="1" applyBorder="1"/>
    <xf numFmtId="164" fontId="0" fillId="2" borderId="1" xfId="0" applyNumberFormat="1" applyFill="1" applyBorder="1"/>
    <xf numFmtId="0" fontId="2" fillId="2" borderId="0" xfId="0" applyFont="1" applyFill="1" applyBorder="1"/>
    <xf numFmtId="2" fontId="2" fillId="2" borderId="0" xfId="0" applyNumberFormat="1" applyFont="1" applyFill="1" applyBorder="1"/>
    <xf numFmtId="164" fontId="2" fillId="2" borderId="0" xfId="0" applyNumberFormat="1" applyFont="1" applyFill="1" applyBorder="1"/>
    <xf numFmtId="0" fontId="2" fillId="2" borderId="2" xfId="0" applyFont="1" applyFill="1" applyBorder="1"/>
    <xf numFmtId="2" fontId="2" fillId="2" borderId="2" xfId="0" applyNumberFormat="1" applyFont="1" applyFill="1" applyBorder="1"/>
    <xf numFmtId="164" fontId="2" fillId="2" borderId="2" xfId="0" applyNumberFormat="1" applyFont="1" applyFill="1" applyBorder="1"/>
    <xf numFmtId="0" fontId="0" fillId="2" borderId="0" xfId="0" applyFill="1"/>
    <xf numFmtId="20" fontId="0" fillId="2" borderId="0" xfId="0" applyNumberFormat="1" applyFill="1"/>
    <xf numFmtId="164" fontId="0" fillId="2" borderId="0" xfId="0" applyNumberFormat="1" applyFill="1"/>
    <xf numFmtId="2" fontId="0" fillId="2" borderId="0" xfId="0" applyNumberFormat="1" applyFill="1"/>
    <xf numFmtId="0" fontId="5" fillId="2" borderId="0" xfId="0" applyFont="1" applyFill="1" applyBorder="1"/>
    <xf numFmtId="0" fontId="6" fillId="2" borderId="0" xfId="0" applyFont="1" applyFill="1" applyBorder="1"/>
    <xf numFmtId="0" fontId="5" fillId="2" borderId="2" xfId="0" applyFont="1" applyFill="1" applyBorder="1"/>
    <xf numFmtId="0" fontId="6" fillId="2" borderId="2" xfId="0" applyFont="1" applyFill="1" applyBorder="1"/>
    <xf numFmtId="0" fontId="5" fillId="3" borderId="0" xfId="0" applyFont="1" applyFill="1"/>
    <xf numFmtId="0" fontId="6" fillId="3" borderId="0" xfId="0" applyFont="1" applyFill="1"/>
    <xf numFmtId="0" fontId="0" fillId="3" borderId="0" xfId="0" applyFill="1"/>
    <xf numFmtId="0" fontId="2" fillId="3" borderId="0" xfId="0" applyFont="1" applyFill="1"/>
    <xf numFmtId="165" fontId="0" fillId="3" borderId="0" xfId="0" applyNumberFormat="1" applyFill="1"/>
  </cellXfs>
  <cellStyles count="1">
    <cellStyle name="Normal" xfId="0" builtinId="0"/>
  </cellStyles>
  <dxfs count="0"/>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772872718895745E-2"/>
          <c:y val="3.3969995257212476E-2"/>
          <c:w val="0.79921495458418323"/>
          <c:h val="0.78593925118026065"/>
        </c:manualLayout>
      </c:layout>
      <c:scatterChart>
        <c:scatterStyle val="lineMarker"/>
        <c:varyColors val="0"/>
        <c:ser>
          <c:idx val="0"/>
          <c:order val="1"/>
          <c:tx>
            <c:v>stage (cm)</c:v>
          </c:tx>
          <c:spPr>
            <a:ln w="15875">
              <a:solidFill>
                <a:srgbClr val="0000FF"/>
              </a:solidFill>
            </a:ln>
          </c:spPr>
          <c:marker>
            <c:symbol val="circle"/>
            <c:size val="4"/>
            <c:spPr>
              <a:noFill/>
              <a:ln>
                <a:solidFill>
                  <a:srgbClr val="0000FF"/>
                </a:solidFill>
              </a:ln>
            </c:spPr>
          </c:marker>
          <c:xVal>
            <c:numRef>
              <c:f>'h &amp; Q time ser. &amp; USGS_St.Louis'!$D$22:$D$69</c:f>
              <c:numCache>
                <c:formatCode>0.0</c:formatCode>
                <c:ptCount val="48"/>
                <c:pt idx="0">
                  <c:v>13.59</c:v>
                </c:pt>
                <c:pt idx="1">
                  <c:v>14.023333333333333</c:v>
                </c:pt>
                <c:pt idx="2">
                  <c:v>16.106666666666666</c:v>
                </c:pt>
                <c:pt idx="3">
                  <c:v>16.756666666666664</c:v>
                </c:pt>
                <c:pt idx="5">
                  <c:v>52.489999999999995</c:v>
                </c:pt>
                <c:pt idx="6">
                  <c:v>54.089999999999996</c:v>
                </c:pt>
                <c:pt idx="8">
                  <c:v>76.856666666666669</c:v>
                </c:pt>
                <c:pt idx="9">
                  <c:v>78.523333333333341</c:v>
                </c:pt>
                <c:pt idx="10">
                  <c:v>92.356666666666669</c:v>
                </c:pt>
                <c:pt idx="12">
                  <c:v>116.27333333333334</c:v>
                </c:pt>
                <c:pt idx="14">
                  <c:v>310.10666666666663</c:v>
                </c:pt>
                <c:pt idx="15">
                  <c:v>314.18999999999994</c:v>
                </c:pt>
                <c:pt idx="16">
                  <c:v>320.10666666666663</c:v>
                </c:pt>
                <c:pt idx="17">
                  <c:v>331.77333333333331</c:v>
                </c:pt>
                <c:pt idx="19">
                  <c:v>388.19</c:v>
                </c:pt>
                <c:pt idx="20">
                  <c:v>393.10666666666668</c:v>
                </c:pt>
                <c:pt idx="21">
                  <c:v>403.77333333333337</c:v>
                </c:pt>
                <c:pt idx="22">
                  <c:v>410.77333333333337</c:v>
                </c:pt>
                <c:pt idx="23">
                  <c:v>416.77333333333337</c:v>
                </c:pt>
                <c:pt idx="24">
                  <c:v>427.60666666666668</c:v>
                </c:pt>
                <c:pt idx="25">
                  <c:v>432.02333333333337</c:v>
                </c:pt>
                <c:pt idx="26">
                  <c:v>434.69000000000005</c:v>
                </c:pt>
                <c:pt idx="27">
                  <c:v>437.77333333333337</c:v>
                </c:pt>
                <c:pt idx="28">
                  <c:v>439.39000000000004</c:v>
                </c:pt>
                <c:pt idx="29">
                  <c:v>441.60666666666668</c:v>
                </c:pt>
                <c:pt idx="30">
                  <c:v>451.35666666666668</c:v>
                </c:pt>
                <c:pt idx="31">
                  <c:v>453.44</c:v>
                </c:pt>
                <c:pt idx="32">
                  <c:v>455.35666666666668</c:v>
                </c:pt>
                <c:pt idx="33">
                  <c:v>457.60666666666668</c:v>
                </c:pt>
                <c:pt idx="34">
                  <c:v>458.77333333333337</c:v>
                </c:pt>
                <c:pt idx="35">
                  <c:v>462.19000000000005</c:v>
                </c:pt>
                <c:pt idx="36">
                  <c:v>463.10666666666674</c:v>
                </c:pt>
                <c:pt idx="37">
                  <c:v>463.85666666666674</c:v>
                </c:pt>
                <c:pt idx="38">
                  <c:v>465.60666666666674</c:v>
                </c:pt>
                <c:pt idx="39">
                  <c:v>475.85666666666674</c:v>
                </c:pt>
                <c:pt idx="40">
                  <c:v>479.52333333333343</c:v>
                </c:pt>
                <c:pt idx="41">
                  <c:v>481.52333333333343</c:v>
                </c:pt>
                <c:pt idx="42">
                  <c:v>488.02333333333343</c:v>
                </c:pt>
                <c:pt idx="44">
                  <c:v>556.52333333333343</c:v>
                </c:pt>
                <c:pt idx="45">
                  <c:v>560.44000000000005</c:v>
                </c:pt>
                <c:pt idx="46">
                  <c:v>573.24</c:v>
                </c:pt>
                <c:pt idx="47">
                  <c:v>584.70666666666671</c:v>
                </c:pt>
              </c:numCache>
            </c:numRef>
          </c:xVal>
          <c:yVal>
            <c:numRef>
              <c:f>'h &amp; Q time ser. &amp; USGS_St.Louis'!$E$22:$E$69</c:f>
              <c:numCache>
                <c:formatCode>General</c:formatCode>
                <c:ptCount val="48"/>
                <c:pt idx="0">
                  <c:v>27</c:v>
                </c:pt>
                <c:pt idx="1">
                  <c:v>26</c:v>
                </c:pt>
                <c:pt idx="2">
                  <c:v>26</c:v>
                </c:pt>
                <c:pt idx="3">
                  <c:v>26</c:v>
                </c:pt>
                <c:pt idx="5">
                  <c:v>24</c:v>
                </c:pt>
                <c:pt idx="6">
                  <c:v>24</c:v>
                </c:pt>
                <c:pt idx="8">
                  <c:v>24</c:v>
                </c:pt>
                <c:pt idx="9">
                  <c:v>24</c:v>
                </c:pt>
                <c:pt idx="10">
                  <c:v>25</c:v>
                </c:pt>
                <c:pt idx="12">
                  <c:v>24</c:v>
                </c:pt>
                <c:pt idx="14">
                  <c:v>19</c:v>
                </c:pt>
                <c:pt idx="15">
                  <c:v>18</c:v>
                </c:pt>
                <c:pt idx="16">
                  <c:v>19</c:v>
                </c:pt>
                <c:pt idx="17">
                  <c:v>14</c:v>
                </c:pt>
                <c:pt idx="19">
                  <c:v>18.5</c:v>
                </c:pt>
                <c:pt idx="20">
                  <c:v>24</c:v>
                </c:pt>
                <c:pt idx="21">
                  <c:v>19</c:v>
                </c:pt>
                <c:pt idx="22">
                  <c:v>21</c:v>
                </c:pt>
                <c:pt idx="23">
                  <c:v>26.5</c:v>
                </c:pt>
                <c:pt idx="24">
                  <c:v>23</c:v>
                </c:pt>
                <c:pt idx="25">
                  <c:v>20</c:v>
                </c:pt>
                <c:pt idx="26">
                  <c:v>22</c:v>
                </c:pt>
                <c:pt idx="27">
                  <c:v>25</c:v>
                </c:pt>
                <c:pt idx="28">
                  <c:v>25</c:v>
                </c:pt>
                <c:pt idx="29">
                  <c:v>25</c:v>
                </c:pt>
                <c:pt idx="30">
                  <c:v>22</c:v>
                </c:pt>
                <c:pt idx="32">
                  <c:v>21</c:v>
                </c:pt>
                <c:pt idx="33">
                  <c:v>21</c:v>
                </c:pt>
                <c:pt idx="34">
                  <c:v>22</c:v>
                </c:pt>
                <c:pt idx="35">
                  <c:v>27</c:v>
                </c:pt>
                <c:pt idx="36">
                  <c:v>28</c:v>
                </c:pt>
                <c:pt idx="37">
                  <c:v>28</c:v>
                </c:pt>
                <c:pt idx="38">
                  <c:v>28</c:v>
                </c:pt>
                <c:pt idx="39">
                  <c:v>25</c:v>
                </c:pt>
                <c:pt idx="40">
                  <c:v>24.5</c:v>
                </c:pt>
                <c:pt idx="41">
                  <c:v>24</c:v>
                </c:pt>
                <c:pt idx="42">
                  <c:v>26</c:v>
                </c:pt>
                <c:pt idx="44">
                  <c:v>28</c:v>
                </c:pt>
                <c:pt idx="45">
                  <c:v>24.5</c:v>
                </c:pt>
                <c:pt idx="46">
                  <c:v>21</c:v>
                </c:pt>
                <c:pt idx="47">
                  <c:v>24</c:v>
                </c:pt>
              </c:numCache>
            </c:numRef>
          </c:yVal>
          <c:smooth val="0"/>
        </c:ser>
        <c:dLbls>
          <c:showLegendKey val="0"/>
          <c:showVal val="0"/>
          <c:showCatName val="0"/>
          <c:showSerName val="0"/>
          <c:showPercent val="0"/>
          <c:showBubbleSize val="0"/>
        </c:dLbls>
        <c:axId val="63086976"/>
        <c:axId val="63463424"/>
      </c:scatterChart>
      <c:scatterChart>
        <c:scatterStyle val="lineMarker"/>
        <c:varyColors val="0"/>
        <c:ser>
          <c:idx val="1"/>
          <c:order val="0"/>
          <c:tx>
            <c:v>Q (m3/s)</c:v>
          </c:tx>
          <c:marker>
            <c:spPr>
              <a:solidFill>
                <a:srgbClr val="FF0000">
                  <a:alpha val="12000"/>
                </a:srgbClr>
              </a:solidFill>
            </c:spPr>
          </c:marker>
          <c:dPt>
            <c:idx val="76"/>
            <c:marker>
              <c:symbol val="square"/>
              <c:size val="5"/>
            </c:marker>
            <c:bubble3D val="0"/>
          </c:dPt>
          <c:xVal>
            <c:numRef>
              <c:f>'h &amp; Q time ser. &amp; USGS_St.Louis'!$D$22:$D$69</c:f>
              <c:numCache>
                <c:formatCode>0.0</c:formatCode>
                <c:ptCount val="48"/>
                <c:pt idx="0">
                  <c:v>13.59</c:v>
                </c:pt>
                <c:pt idx="1">
                  <c:v>14.023333333333333</c:v>
                </c:pt>
                <c:pt idx="2">
                  <c:v>16.106666666666666</c:v>
                </c:pt>
                <c:pt idx="3">
                  <c:v>16.756666666666664</c:v>
                </c:pt>
                <c:pt idx="5">
                  <c:v>52.489999999999995</c:v>
                </c:pt>
                <c:pt idx="6">
                  <c:v>54.089999999999996</c:v>
                </c:pt>
                <c:pt idx="8">
                  <c:v>76.856666666666669</c:v>
                </c:pt>
                <c:pt idx="9">
                  <c:v>78.523333333333341</c:v>
                </c:pt>
                <c:pt idx="10">
                  <c:v>92.356666666666669</c:v>
                </c:pt>
                <c:pt idx="12">
                  <c:v>116.27333333333334</c:v>
                </c:pt>
                <c:pt idx="14">
                  <c:v>310.10666666666663</c:v>
                </c:pt>
                <c:pt idx="15">
                  <c:v>314.18999999999994</c:v>
                </c:pt>
                <c:pt idx="16">
                  <c:v>320.10666666666663</c:v>
                </c:pt>
                <c:pt idx="17">
                  <c:v>331.77333333333331</c:v>
                </c:pt>
                <c:pt idx="19">
                  <c:v>388.19</c:v>
                </c:pt>
                <c:pt idx="20">
                  <c:v>393.10666666666668</c:v>
                </c:pt>
                <c:pt idx="21">
                  <c:v>403.77333333333337</c:v>
                </c:pt>
                <c:pt idx="22">
                  <c:v>410.77333333333337</c:v>
                </c:pt>
                <c:pt idx="23">
                  <c:v>416.77333333333337</c:v>
                </c:pt>
                <c:pt idx="24">
                  <c:v>427.60666666666668</c:v>
                </c:pt>
                <c:pt idx="25">
                  <c:v>432.02333333333337</c:v>
                </c:pt>
                <c:pt idx="26">
                  <c:v>434.69000000000005</c:v>
                </c:pt>
                <c:pt idx="27">
                  <c:v>437.77333333333337</c:v>
                </c:pt>
                <c:pt idx="28">
                  <c:v>439.39000000000004</c:v>
                </c:pt>
                <c:pt idx="29">
                  <c:v>441.60666666666668</c:v>
                </c:pt>
                <c:pt idx="30">
                  <c:v>451.35666666666668</c:v>
                </c:pt>
                <c:pt idx="31">
                  <c:v>453.44</c:v>
                </c:pt>
                <c:pt idx="32">
                  <c:v>455.35666666666668</c:v>
                </c:pt>
                <c:pt idx="33">
                  <c:v>457.60666666666668</c:v>
                </c:pt>
                <c:pt idx="34">
                  <c:v>458.77333333333337</c:v>
                </c:pt>
                <c:pt idx="35">
                  <c:v>462.19000000000005</c:v>
                </c:pt>
                <c:pt idx="36">
                  <c:v>463.10666666666674</c:v>
                </c:pt>
                <c:pt idx="37">
                  <c:v>463.85666666666674</c:v>
                </c:pt>
                <c:pt idx="38">
                  <c:v>465.60666666666674</c:v>
                </c:pt>
                <c:pt idx="39">
                  <c:v>475.85666666666674</c:v>
                </c:pt>
                <c:pt idx="40">
                  <c:v>479.52333333333343</c:v>
                </c:pt>
                <c:pt idx="41">
                  <c:v>481.52333333333343</c:v>
                </c:pt>
                <c:pt idx="42">
                  <c:v>488.02333333333343</c:v>
                </c:pt>
                <c:pt idx="44">
                  <c:v>556.52333333333343</c:v>
                </c:pt>
                <c:pt idx="45">
                  <c:v>560.44000000000005</c:v>
                </c:pt>
                <c:pt idx="46">
                  <c:v>573.24</c:v>
                </c:pt>
                <c:pt idx="47">
                  <c:v>584.70666666666671</c:v>
                </c:pt>
              </c:numCache>
            </c:numRef>
          </c:xVal>
          <c:yVal>
            <c:numRef>
              <c:f>'h &amp; Q time ser. &amp; USGS_St.Louis'!$F$22:$F$68</c:f>
              <c:numCache>
                <c:formatCode>0.00</c:formatCode>
                <c:ptCount val="47"/>
                <c:pt idx="1">
                  <c:v>1.8434608800000001</c:v>
                </c:pt>
                <c:pt idx="2">
                  <c:v>1.8124322400000001</c:v>
                </c:pt>
                <c:pt idx="5">
                  <c:v>1.59056832</c:v>
                </c:pt>
                <c:pt idx="9">
                  <c:v>1.5794736000000003</c:v>
                </c:pt>
                <c:pt idx="15">
                  <c:v>1.0931668459199999</c:v>
                </c:pt>
                <c:pt idx="17">
                  <c:v>0.70673665104000005</c:v>
                </c:pt>
                <c:pt idx="33">
                  <c:v>1.561490030045952</c:v>
                </c:pt>
                <c:pt idx="35">
                  <c:v>2.2810281811603206</c:v>
                </c:pt>
                <c:pt idx="40">
                  <c:v>1.83871903739328</c:v>
                </c:pt>
              </c:numCache>
            </c:numRef>
          </c:yVal>
          <c:smooth val="0"/>
        </c:ser>
        <c:dLbls>
          <c:showLegendKey val="0"/>
          <c:showVal val="0"/>
          <c:showCatName val="0"/>
          <c:showSerName val="0"/>
          <c:showPercent val="0"/>
          <c:showBubbleSize val="0"/>
        </c:dLbls>
        <c:axId val="63522688"/>
        <c:axId val="63466112"/>
      </c:scatterChart>
      <c:valAx>
        <c:axId val="63086976"/>
        <c:scaling>
          <c:orientation val="minMax"/>
          <c:max val="600"/>
        </c:scaling>
        <c:delete val="0"/>
        <c:axPos val="b"/>
        <c:title>
          <c:tx>
            <c:rich>
              <a:bodyPr/>
              <a:lstStyle/>
              <a:p>
                <a:pPr>
                  <a:defRPr/>
                </a:pPr>
                <a:r>
                  <a:rPr lang="en-US" b="0"/>
                  <a:t>Continuous  time (hr) starting at 6-6</a:t>
                </a:r>
                <a:r>
                  <a:rPr lang="en-US" b="0" baseline="0"/>
                  <a:t>-19</a:t>
                </a:r>
                <a:r>
                  <a:rPr lang="en-US" b="0"/>
                  <a:t>98</a:t>
                </a:r>
                <a:r>
                  <a:rPr lang="en-US" b="0" baseline="0"/>
                  <a:t> at 0:00</a:t>
                </a:r>
                <a:endParaRPr lang="en-US" b="0"/>
              </a:p>
            </c:rich>
          </c:tx>
          <c:layout>
            <c:manualLayout>
              <c:xMode val="edge"/>
              <c:yMode val="edge"/>
              <c:x val="0.32258382458315632"/>
              <c:y val="0.90213690859434503"/>
            </c:manualLayout>
          </c:layout>
          <c:overlay val="0"/>
        </c:title>
        <c:numFmt formatCode="General" sourceLinked="0"/>
        <c:majorTickMark val="out"/>
        <c:minorTickMark val="out"/>
        <c:tickLblPos val="nextTo"/>
        <c:crossAx val="63463424"/>
        <c:crosses val="autoZero"/>
        <c:crossBetween val="midCat"/>
      </c:valAx>
      <c:valAx>
        <c:axId val="63463424"/>
        <c:scaling>
          <c:orientation val="minMax"/>
          <c:max val="40"/>
        </c:scaling>
        <c:delete val="0"/>
        <c:axPos val="l"/>
        <c:majorGridlines>
          <c:spPr>
            <a:ln w="3175">
              <a:solidFill>
                <a:schemeClr val="bg1">
                  <a:lumMod val="65000"/>
                </a:schemeClr>
              </a:solidFill>
              <a:prstDash val="dash"/>
            </a:ln>
          </c:spPr>
        </c:majorGridlines>
        <c:title>
          <c:tx>
            <c:rich>
              <a:bodyPr rot="-5400000" vert="horz"/>
              <a:lstStyle/>
              <a:p>
                <a:pPr>
                  <a:defRPr/>
                </a:pPr>
                <a:r>
                  <a:rPr lang="en-US" b="0"/>
                  <a:t>Stage (cm)</a:t>
                </a:r>
              </a:p>
            </c:rich>
          </c:tx>
          <c:layout>
            <c:manualLayout>
              <c:xMode val="edge"/>
              <c:yMode val="edge"/>
              <c:x val="2.2251116552706347E-2"/>
              <c:y val="0.33365672197287211"/>
            </c:manualLayout>
          </c:layout>
          <c:overlay val="0"/>
        </c:title>
        <c:numFmt formatCode="General" sourceLinked="0"/>
        <c:majorTickMark val="out"/>
        <c:minorTickMark val="out"/>
        <c:tickLblPos val="nextTo"/>
        <c:spPr>
          <a:ln w="3175">
            <a:solidFill>
              <a:schemeClr val="bg1">
                <a:lumMod val="65000"/>
              </a:schemeClr>
            </a:solidFill>
            <a:prstDash val="dash"/>
          </a:ln>
        </c:spPr>
        <c:crossAx val="63086976"/>
        <c:crosses val="autoZero"/>
        <c:crossBetween val="midCat"/>
        <c:minorUnit val="0.5"/>
      </c:valAx>
      <c:valAx>
        <c:axId val="63466112"/>
        <c:scaling>
          <c:orientation val="minMax"/>
          <c:max val="5"/>
        </c:scaling>
        <c:delete val="0"/>
        <c:axPos val="r"/>
        <c:title>
          <c:tx>
            <c:rich>
              <a:bodyPr rot="-5400000" vert="horz"/>
              <a:lstStyle/>
              <a:p>
                <a:pPr>
                  <a:defRPr>
                    <a:solidFill>
                      <a:srgbClr val="C00000"/>
                    </a:solidFill>
                  </a:defRPr>
                </a:pPr>
                <a:r>
                  <a:rPr lang="en-US" b="0">
                    <a:solidFill>
                      <a:srgbClr val="C00000"/>
                    </a:solidFill>
                  </a:rPr>
                  <a:t>Measured discharge (m</a:t>
                </a:r>
                <a:r>
                  <a:rPr lang="en-US" b="0" baseline="30000">
                    <a:solidFill>
                      <a:srgbClr val="C00000"/>
                    </a:solidFill>
                  </a:rPr>
                  <a:t>3</a:t>
                </a:r>
                <a:r>
                  <a:rPr lang="en-US" b="0">
                    <a:solidFill>
                      <a:srgbClr val="C00000"/>
                    </a:solidFill>
                  </a:rPr>
                  <a:t>/s</a:t>
                </a:r>
                <a:r>
                  <a:rPr lang="en-US">
                    <a:solidFill>
                      <a:srgbClr val="C00000"/>
                    </a:solidFill>
                  </a:rPr>
                  <a:t>)</a:t>
                </a:r>
              </a:p>
            </c:rich>
          </c:tx>
          <c:layout>
            <c:manualLayout>
              <c:xMode val="edge"/>
              <c:yMode val="edge"/>
              <c:x val="0.95360732276813565"/>
              <c:y val="0.19770251967169061"/>
            </c:manualLayout>
          </c:layout>
          <c:overlay val="0"/>
        </c:title>
        <c:numFmt formatCode="0.0" sourceLinked="0"/>
        <c:majorTickMark val="out"/>
        <c:minorTickMark val="out"/>
        <c:tickLblPos val="nextTo"/>
        <c:txPr>
          <a:bodyPr/>
          <a:lstStyle/>
          <a:p>
            <a:pPr>
              <a:defRPr>
                <a:solidFill>
                  <a:srgbClr val="C00000"/>
                </a:solidFill>
              </a:defRPr>
            </a:pPr>
            <a:endParaRPr lang="en-US"/>
          </a:p>
        </c:txPr>
        <c:crossAx val="63522688"/>
        <c:crosses val="max"/>
        <c:crossBetween val="midCat"/>
      </c:valAx>
      <c:valAx>
        <c:axId val="63522688"/>
        <c:scaling>
          <c:orientation val="minMax"/>
        </c:scaling>
        <c:delete val="1"/>
        <c:axPos val="b"/>
        <c:numFmt formatCode="0.0" sourceLinked="1"/>
        <c:majorTickMark val="out"/>
        <c:minorTickMark val="none"/>
        <c:tickLblPos val="nextTo"/>
        <c:crossAx val="63466112"/>
        <c:crosses val="autoZero"/>
        <c:crossBetween val="midCat"/>
      </c:valAx>
    </c:plotArea>
    <c:legend>
      <c:legendPos val="r"/>
      <c:layout>
        <c:manualLayout>
          <c:xMode val="edge"/>
          <c:yMode val="edge"/>
          <c:x val="0.668072161896755"/>
          <c:y val="0.68674234158194725"/>
          <c:w val="0.20088541654127245"/>
          <c:h val="0.14049114057862139"/>
        </c:manualLayout>
      </c:layout>
      <c:overlay val="1"/>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1"/>
          <c:tx>
            <c:v>stage (cm)</c:v>
          </c:tx>
          <c:spPr>
            <a:ln w="15875">
              <a:solidFill>
                <a:srgbClr val="0000FF"/>
              </a:solidFill>
            </a:ln>
          </c:spPr>
          <c:marker>
            <c:symbol val="circle"/>
            <c:size val="4"/>
            <c:spPr>
              <a:noFill/>
              <a:ln>
                <a:solidFill>
                  <a:srgbClr val="0000FF"/>
                </a:solidFill>
              </a:ln>
            </c:spPr>
          </c:marker>
          <c:xVal>
            <c:numRef>
              <c:f>'h &amp; Q time ser. &amp; USGS_St.Louis'!$D$22:$D$69</c:f>
              <c:numCache>
                <c:formatCode>0.0</c:formatCode>
                <c:ptCount val="48"/>
                <c:pt idx="0">
                  <c:v>13.59</c:v>
                </c:pt>
                <c:pt idx="1">
                  <c:v>14.023333333333333</c:v>
                </c:pt>
                <c:pt idx="2">
                  <c:v>16.106666666666666</c:v>
                </c:pt>
                <c:pt idx="3">
                  <c:v>16.756666666666664</c:v>
                </c:pt>
                <c:pt idx="5">
                  <c:v>52.489999999999995</c:v>
                </c:pt>
                <c:pt idx="6">
                  <c:v>54.089999999999996</c:v>
                </c:pt>
                <c:pt idx="8">
                  <c:v>76.856666666666669</c:v>
                </c:pt>
                <c:pt idx="9">
                  <c:v>78.523333333333341</c:v>
                </c:pt>
                <c:pt idx="10">
                  <c:v>92.356666666666669</c:v>
                </c:pt>
                <c:pt idx="12">
                  <c:v>116.27333333333334</c:v>
                </c:pt>
                <c:pt idx="14">
                  <c:v>310.10666666666663</c:v>
                </c:pt>
                <c:pt idx="15">
                  <c:v>314.18999999999994</c:v>
                </c:pt>
                <c:pt idx="16">
                  <c:v>320.10666666666663</c:v>
                </c:pt>
                <c:pt idx="17">
                  <c:v>331.77333333333331</c:v>
                </c:pt>
                <c:pt idx="19">
                  <c:v>388.19</c:v>
                </c:pt>
                <c:pt idx="20">
                  <c:v>393.10666666666668</c:v>
                </c:pt>
                <c:pt idx="21">
                  <c:v>403.77333333333337</c:v>
                </c:pt>
                <c:pt idx="22">
                  <c:v>410.77333333333337</c:v>
                </c:pt>
                <c:pt idx="23">
                  <c:v>416.77333333333337</c:v>
                </c:pt>
                <c:pt idx="24">
                  <c:v>427.60666666666668</c:v>
                </c:pt>
                <c:pt idx="25">
                  <c:v>432.02333333333337</c:v>
                </c:pt>
                <c:pt idx="26">
                  <c:v>434.69000000000005</c:v>
                </c:pt>
                <c:pt idx="27">
                  <c:v>437.77333333333337</c:v>
                </c:pt>
                <c:pt idx="28">
                  <c:v>439.39000000000004</c:v>
                </c:pt>
                <c:pt idx="29">
                  <c:v>441.60666666666668</c:v>
                </c:pt>
                <c:pt idx="30">
                  <c:v>451.35666666666668</c:v>
                </c:pt>
                <c:pt idx="31">
                  <c:v>453.44</c:v>
                </c:pt>
                <c:pt idx="32">
                  <c:v>455.35666666666668</c:v>
                </c:pt>
                <c:pt idx="33">
                  <c:v>457.60666666666668</c:v>
                </c:pt>
                <c:pt idx="34">
                  <c:v>458.77333333333337</c:v>
                </c:pt>
                <c:pt idx="35">
                  <c:v>462.19000000000005</c:v>
                </c:pt>
                <c:pt idx="36">
                  <c:v>463.10666666666674</c:v>
                </c:pt>
                <c:pt idx="37">
                  <c:v>463.85666666666674</c:v>
                </c:pt>
                <c:pt idx="38">
                  <c:v>465.60666666666674</c:v>
                </c:pt>
                <c:pt idx="39">
                  <c:v>475.85666666666674</c:v>
                </c:pt>
                <c:pt idx="40">
                  <c:v>479.52333333333343</c:v>
                </c:pt>
                <c:pt idx="41">
                  <c:v>481.52333333333343</c:v>
                </c:pt>
                <c:pt idx="42">
                  <c:v>488.02333333333343</c:v>
                </c:pt>
                <c:pt idx="44">
                  <c:v>556.52333333333343</c:v>
                </c:pt>
                <c:pt idx="45">
                  <c:v>560.44000000000005</c:v>
                </c:pt>
                <c:pt idx="46">
                  <c:v>573.24</c:v>
                </c:pt>
                <c:pt idx="47">
                  <c:v>584.70666666666671</c:v>
                </c:pt>
              </c:numCache>
            </c:numRef>
          </c:xVal>
          <c:yVal>
            <c:numRef>
              <c:f>'h &amp; Q time ser. &amp; USGS_St.Louis'!$E$22:$E$69</c:f>
              <c:numCache>
                <c:formatCode>General</c:formatCode>
                <c:ptCount val="48"/>
                <c:pt idx="0">
                  <c:v>27</c:v>
                </c:pt>
                <c:pt idx="1">
                  <c:v>26</c:v>
                </c:pt>
                <c:pt idx="2">
                  <c:v>26</c:v>
                </c:pt>
                <c:pt idx="3">
                  <c:v>26</c:v>
                </c:pt>
                <c:pt idx="5">
                  <c:v>24</c:v>
                </c:pt>
                <c:pt idx="6">
                  <c:v>24</c:v>
                </c:pt>
                <c:pt idx="8">
                  <c:v>24</c:v>
                </c:pt>
                <c:pt idx="9">
                  <c:v>24</c:v>
                </c:pt>
                <c:pt idx="10">
                  <c:v>25</c:v>
                </c:pt>
                <c:pt idx="12">
                  <c:v>24</c:v>
                </c:pt>
                <c:pt idx="14">
                  <c:v>19</c:v>
                </c:pt>
                <c:pt idx="15">
                  <c:v>18</c:v>
                </c:pt>
                <c:pt idx="16">
                  <c:v>19</c:v>
                </c:pt>
                <c:pt idx="17">
                  <c:v>14</c:v>
                </c:pt>
                <c:pt idx="19">
                  <c:v>18.5</c:v>
                </c:pt>
                <c:pt idx="20">
                  <c:v>24</c:v>
                </c:pt>
                <c:pt idx="21">
                  <c:v>19</c:v>
                </c:pt>
                <c:pt idx="22">
                  <c:v>21</c:v>
                </c:pt>
                <c:pt idx="23">
                  <c:v>26.5</c:v>
                </c:pt>
                <c:pt idx="24">
                  <c:v>23</c:v>
                </c:pt>
                <c:pt idx="25">
                  <c:v>20</c:v>
                </c:pt>
                <c:pt idx="26">
                  <c:v>22</c:v>
                </c:pt>
                <c:pt idx="27">
                  <c:v>25</c:v>
                </c:pt>
                <c:pt idx="28">
                  <c:v>25</c:v>
                </c:pt>
                <c:pt idx="29">
                  <c:v>25</c:v>
                </c:pt>
                <c:pt idx="30">
                  <c:v>22</c:v>
                </c:pt>
                <c:pt idx="32">
                  <c:v>21</c:v>
                </c:pt>
                <c:pt idx="33">
                  <c:v>21</c:v>
                </c:pt>
                <c:pt idx="34">
                  <c:v>22</c:v>
                </c:pt>
                <c:pt idx="35">
                  <c:v>27</c:v>
                </c:pt>
                <c:pt idx="36">
                  <c:v>28</c:v>
                </c:pt>
                <c:pt idx="37">
                  <c:v>28</c:v>
                </c:pt>
                <c:pt idx="38">
                  <c:v>28</c:v>
                </c:pt>
                <c:pt idx="39">
                  <c:v>25</c:v>
                </c:pt>
                <c:pt idx="40">
                  <c:v>24.5</c:v>
                </c:pt>
                <c:pt idx="41">
                  <c:v>24</c:v>
                </c:pt>
                <c:pt idx="42">
                  <c:v>26</c:v>
                </c:pt>
                <c:pt idx="44">
                  <c:v>28</c:v>
                </c:pt>
                <c:pt idx="45">
                  <c:v>24.5</c:v>
                </c:pt>
                <c:pt idx="46">
                  <c:v>21</c:v>
                </c:pt>
                <c:pt idx="47">
                  <c:v>24</c:v>
                </c:pt>
              </c:numCache>
            </c:numRef>
          </c:yVal>
          <c:smooth val="0"/>
        </c:ser>
        <c:dLbls>
          <c:showLegendKey val="0"/>
          <c:showVal val="0"/>
          <c:showCatName val="0"/>
          <c:showSerName val="0"/>
          <c:showPercent val="0"/>
          <c:showBubbleSize val="0"/>
        </c:dLbls>
        <c:axId val="63752448"/>
        <c:axId val="63834752"/>
      </c:scatterChart>
      <c:scatterChart>
        <c:scatterStyle val="lineMarker"/>
        <c:varyColors val="0"/>
        <c:ser>
          <c:idx val="1"/>
          <c:order val="0"/>
          <c:tx>
            <c:v>Q (m3/s)</c:v>
          </c:tx>
          <c:marker>
            <c:spPr>
              <a:solidFill>
                <a:srgbClr val="FF0000">
                  <a:alpha val="12000"/>
                </a:srgbClr>
              </a:solidFill>
            </c:spPr>
          </c:marker>
          <c:dPt>
            <c:idx val="76"/>
            <c:marker>
              <c:symbol val="square"/>
              <c:size val="5"/>
            </c:marker>
            <c:bubble3D val="0"/>
          </c:dPt>
          <c:xVal>
            <c:numRef>
              <c:f>'h &amp; Q time ser. &amp; USGS_St.Louis'!$D$22:$D$69</c:f>
              <c:numCache>
                <c:formatCode>0.0</c:formatCode>
                <c:ptCount val="48"/>
                <c:pt idx="0">
                  <c:v>13.59</c:v>
                </c:pt>
                <c:pt idx="1">
                  <c:v>14.023333333333333</c:v>
                </c:pt>
                <c:pt idx="2">
                  <c:v>16.106666666666666</c:v>
                </c:pt>
                <c:pt idx="3">
                  <c:v>16.756666666666664</c:v>
                </c:pt>
                <c:pt idx="5">
                  <c:v>52.489999999999995</c:v>
                </c:pt>
                <c:pt idx="6">
                  <c:v>54.089999999999996</c:v>
                </c:pt>
                <c:pt idx="8">
                  <c:v>76.856666666666669</c:v>
                </c:pt>
                <c:pt idx="9">
                  <c:v>78.523333333333341</c:v>
                </c:pt>
                <c:pt idx="10">
                  <c:v>92.356666666666669</c:v>
                </c:pt>
                <c:pt idx="12">
                  <c:v>116.27333333333334</c:v>
                </c:pt>
                <c:pt idx="14">
                  <c:v>310.10666666666663</c:v>
                </c:pt>
                <c:pt idx="15">
                  <c:v>314.18999999999994</c:v>
                </c:pt>
                <c:pt idx="16">
                  <c:v>320.10666666666663</c:v>
                </c:pt>
                <c:pt idx="17">
                  <c:v>331.77333333333331</c:v>
                </c:pt>
                <c:pt idx="19">
                  <c:v>388.19</c:v>
                </c:pt>
                <c:pt idx="20">
                  <c:v>393.10666666666668</c:v>
                </c:pt>
                <c:pt idx="21">
                  <c:v>403.77333333333337</c:v>
                </c:pt>
                <c:pt idx="22">
                  <c:v>410.77333333333337</c:v>
                </c:pt>
                <c:pt idx="23">
                  <c:v>416.77333333333337</c:v>
                </c:pt>
                <c:pt idx="24">
                  <c:v>427.60666666666668</c:v>
                </c:pt>
                <c:pt idx="25">
                  <c:v>432.02333333333337</c:v>
                </c:pt>
                <c:pt idx="26">
                  <c:v>434.69000000000005</c:v>
                </c:pt>
                <c:pt idx="27">
                  <c:v>437.77333333333337</c:v>
                </c:pt>
                <c:pt idx="28">
                  <c:v>439.39000000000004</c:v>
                </c:pt>
                <c:pt idx="29">
                  <c:v>441.60666666666668</c:v>
                </c:pt>
                <c:pt idx="30">
                  <c:v>451.35666666666668</c:v>
                </c:pt>
                <c:pt idx="31">
                  <c:v>453.44</c:v>
                </c:pt>
                <c:pt idx="32">
                  <c:v>455.35666666666668</c:v>
                </c:pt>
                <c:pt idx="33">
                  <c:v>457.60666666666668</c:v>
                </c:pt>
                <c:pt idx="34">
                  <c:v>458.77333333333337</c:v>
                </c:pt>
                <c:pt idx="35">
                  <c:v>462.19000000000005</c:v>
                </c:pt>
                <c:pt idx="36">
                  <c:v>463.10666666666674</c:v>
                </c:pt>
                <c:pt idx="37">
                  <c:v>463.85666666666674</c:v>
                </c:pt>
                <c:pt idx="38">
                  <c:v>465.60666666666674</c:v>
                </c:pt>
                <c:pt idx="39">
                  <c:v>475.85666666666674</c:v>
                </c:pt>
                <c:pt idx="40">
                  <c:v>479.52333333333343</c:v>
                </c:pt>
                <c:pt idx="41">
                  <c:v>481.52333333333343</c:v>
                </c:pt>
                <c:pt idx="42">
                  <c:v>488.02333333333343</c:v>
                </c:pt>
                <c:pt idx="44">
                  <c:v>556.52333333333343</c:v>
                </c:pt>
                <c:pt idx="45">
                  <c:v>560.44000000000005</c:v>
                </c:pt>
                <c:pt idx="46">
                  <c:v>573.24</c:v>
                </c:pt>
                <c:pt idx="47">
                  <c:v>584.70666666666671</c:v>
                </c:pt>
              </c:numCache>
            </c:numRef>
          </c:xVal>
          <c:yVal>
            <c:numRef>
              <c:f>'h &amp; Q time ser. &amp; USGS_St.Louis'!$G$22:$G$68</c:f>
              <c:numCache>
                <c:formatCode>0.0</c:formatCode>
                <c:ptCount val="47"/>
                <c:pt idx="1">
                  <c:v>65.101206591302059</c:v>
                </c:pt>
                <c:pt idx="2">
                  <c:v>64.005440510881016</c:v>
                </c:pt>
                <c:pt idx="5">
                  <c:v>56.170390118558011</c:v>
                </c:pt>
                <c:pt idx="9">
                  <c:v>55.778583779389784</c:v>
                </c:pt>
                <c:pt idx="15">
                  <c:v>38.60482283464566</c:v>
                </c:pt>
                <c:pt idx="17">
                  <c:v>24.958169291338582</c:v>
                </c:pt>
                <c:pt idx="33">
                  <c:v>55.143499999999989</c:v>
                </c:pt>
                <c:pt idx="35">
                  <c:v>80.553750000000008</c:v>
                </c:pt>
                <c:pt idx="40">
                  <c:v>64.933749999999989</c:v>
                </c:pt>
              </c:numCache>
            </c:numRef>
          </c:yVal>
          <c:smooth val="0"/>
        </c:ser>
        <c:dLbls>
          <c:showLegendKey val="0"/>
          <c:showVal val="0"/>
          <c:showCatName val="0"/>
          <c:showSerName val="0"/>
          <c:showPercent val="0"/>
          <c:showBubbleSize val="0"/>
        </c:dLbls>
        <c:axId val="63839232"/>
        <c:axId val="63836928"/>
      </c:scatterChart>
      <c:valAx>
        <c:axId val="63752448"/>
        <c:scaling>
          <c:orientation val="minMax"/>
          <c:max val="600"/>
          <c:min val="0"/>
        </c:scaling>
        <c:delete val="0"/>
        <c:axPos val="b"/>
        <c:title>
          <c:tx>
            <c:rich>
              <a:bodyPr/>
              <a:lstStyle/>
              <a:p>
                <a:pPr>
                  <a:defRPr/>
                </a:pPr>
                <a:r>
                  <a:rPr lang="en-US" b="0"/>
                  <a:t>Continuous  time (hr) starting at 6-19</a:t>
                </a:r>
                <a:r>
                  <a:rPr lang="en-US" b="0" baseline="0"/>
                  <a:t>-19</a:t>
                </a:r>
                <a:r>
                  <a:rPr lang="en-US" b="0"/>
                  <a:t>98</a:t>
                </a:r>
                <a:r>
                  <a:rPr lang="en-US" b="0" baseline="0"/>
                  <a:t> at 11:30</a:t>
                </a:r>
                <a:endParaRPr lang="en-US" b="0"/>
              </a:p>
            </c:rich>
          </c:tx>
          <c:layout>
            <c:manualLayout>
              <c:xMode val="edge"/>
              <c:yMode val="edge"/>
              <c:x val="0.2203585452062313"/>
              <c:y val="0.89450200900650334"/>
            </c:manualLayout>
          </c:layout>
          <c:overlay val="0"/>
        </c:title>
        <c:numFmt formatCode="General" sourceLinked="0"/>
        <c:majorTickMark val="out"/>
        <c:minorTickMark val="out"/>
        <c:tickLblPos val="nextTo"/>
        <c:crossAx val="63834752"/>
        <c:crosses val="autoZero"/>
        <c:crossBetween val="midCat"/>
      </c:valAx>
      <c:valAx>
        <c:axId val="63834752"/>
        <c:scaling>
          <c:orientation val="minMax"/>
        </c:scaling>
        <c:delete val="0"/>
        <c:axPos val="l"/>
        <c:majorGridlines>
          <c:spPr>
            <a:ln w="3175">
              <a:prstDash val="dash"/>
            </a:ln>
          </c:spPr>
        </c:majorGridlines>
        <c:title>
          <c:tx>
            <c:rich>
              <a:bodyPr rot="-5400000" vert="horz"/>
              <a:lstStyle/>
              <a:p>
                <a:pPr>
                  <a:defRPr/>
                </a:pPr>
                <a:r>
                  <a:rPr lang="en-US" b="0"/>
                  <a:t>Stage (cm)</a:t>
                </a:r>
              </a:p>
            </c:rich>
          </c:tx>
          <c:layout>
            <c:manualLayout>
              <c:xMode val="edge"/>
              <c:yMode val="edge"/>
              <c:x val="2.2251116552706347E-2"/>
              <c:y val="0.33365672197287211"/>
            </c:manualLayout>
          </c:layout>
          <c:overlay val="0"/>
        </c:title>
        <c:numFmt formatCode="General" sourceLinked="0"/>
        <c:majorTickMark val="out"/>
        <c:minorTickMark val="out"/>
        <c:tickLblPos val="nextTo"/>
        <c:spPr>
          <a:ln w="3175">
            <a:solidFill>
              <a:schemeClr val="bg1">
                <a:lumMod val="65000"/>
              </a:schemeClr>
            </a:solidFill>
            <a:prstDash val="dash"/>
          </a:ln>
        </c:spPr>
        <c:crossAx val="63752448"/>
        <c:crosses val="autoZero"/>
        <c:crossBetween val="midCat"/>
        <c:minorUnit val="0.5"/>
      </c:valAx>
      <c:valAx>
        <c:axId val="63836928"/>
        <c:scaling>
          <c:logBase val="10"/>
          <c:orientation val="minMax"/>
          <c:min val="10"/>
        </c:scaling>
        <c:delete val="0"/>
        <c:axPos val="r"/>
        <c:title>
          <c:tx>
            <c:rich>
              <a:bodyPr rot="-5400000" vert="horz"/>
              <a:lstStyle/>
              <a:p>
                <a:pPr>
                  <a:defRPr>
                    <a:solidFill>
                      <a:srgbClr val="C00000"/>
                    </a:solidFill>
                  </a:defRPr>
                </a:pPr>
                <a:r>
                  <a:rPr lang="en-US" b="0">
                    <a:solidFill>
                      <a:srgbClr val="C00000"/>
                    </a:solidFill>
                  </a:rPr>
                  <a:t>Measured discharge (m</a:t>
                </a:r>
                <a:r>
                  <a:rPr lang="en-US" b="0" baseline="30000">
                    <a:solidFill>
                      <a:srgbClr val="C00000"/>
                    </a:solidFill>
                  </a:rPr>
                  <a:t>3</a:t>
                </a:r>
                <a:r>
                  <a:rPr lang="en-US" b="0">
                    <a:solidFill>
                      <a:srgbClr val="C00000"/>
                    </a:solidFill>
                  </a:rPr>
                  <a:t>/s</a:t>
                </a:r>
                <a:r>
                  <a:rPr lang="en-US">
                    <a:solidFill>
                      <a:srgbClr val="C00000"/>
                    </a:solidFill>
                  </a:rPr>
                  <a:t>)</a:t>
                </a:r>
              </a:p>
            </c:rich>
          </c:tx>
          <c:layout>
            <c:manualLayout>
              <c:xMode val="edge"/>
              <c:yMode val="edge"/>
              <c:x val="0.94108994991965722"/>
              <c:y val="0.19770237302895144"/>
            </c:manualLayout>
          </c:layout>
          <c:overlay val="0"/>
        </c:title>
        <c:numFmt formatCode="General" sourceLinked="0"/>
        <c:majorTickMark val="out"/>
        <c:minorTickMark val="out"/>
        <c:tickLblPos val="nextTo"/>
        <c:txPr>
          <a:bodyPr/>
          <a:lstStyle/>
          <a:p>
            <a:pPr>
              <a:defRPr>
                <a:solidFill>
                  <a:srgbClr val="C00000"/>
                </a:solidFill>
              </a:defRPr>
            </a:pPr>
            <a:endParaRPr lang="en-US"/>
          </a:p>
        </c:txPr>
        <c:crossAx val="63839232"/>
        <c:crosses val="max"/>
        <c:crossBetween val="midCat"/>
      </c:valAx>
      <c:valAx>
        <c:axId val="63839232"/>
        <c:scaling>
          <c:orientation val="minMax"/>
        </c:scaling>
        <c:delete val="1"/>
        <c:axPos val="b"/>
        <c:numFmt formatCode="0.0" sourceLinked="1"/>
        <c:majorTickMark val="out"/>
        <c:minorTickMark val="none"/>
        <c:tickLblPos val="nextTo"/>
        <c:crossAx val="63836928"/>
        <c:crosses val="autoZero"/>
        <c:crossBetween val="midCat"/>
      </c:valAx>
      <c:spPr>
        <a:noFill/>
      </c:spPr>
    </c:plotArea>
    <c:legend>
      <c:legendPos val="r"/>
      <c:layout>
        <c:manualLayout>
          <c:xMode val="edge"/>
          <c:yMode val="edge"/>
          <c:x val="0.54580311218886268"/>
          <c:y val="0.60320547225881704"/>
          <c:w val="0.20088541654127245"/>
          <c:h val="0.14049114057862139"/>
        </c:manualLayout>
      </c:layout>
      <c:overlay val="1"/>
    </c:legend>
    <c:plotVisOnly val="1"/>
    <c:dispBlanksAs val="gap"/>
    <c:showDLblsOverMax val="0"/>
  </c:chart>
  <c:spPr>
    <a:noFill/>
  </c:sp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areaChart>
        <c:grouping val="standard"/>
        <c:varyColors val="0"/>
        <c:ser>
          <c:idx val="1"/>
          <c:order val="1"/>
          <c:tx>
            <c:v>avg. 1934 - 2016</c:v>
          </c:tx>
          <c:spPr>
            <a:solidFill>
              <a:srgbClr val="CCFFFF"/>
            </a:solidFill>
            <a:ln w="12700">
              <a:solidFill>
                <a:srgbClr val="00B0F0"/>
              </a:solidFill>
            </a:ln>
          </c:spPr>
          <c:cat>
            <c:numRef>
              <c:f>'Mean daily Q St.Louis 1934-2016'!$B$125:$B$217</c:f>
              <c:numCache>
                <c:formatCode>m/d/yy;@</c:formatCode>
                <c:ptCount val="93"/>
                <c:pt idx="0">
                  <c:v>35916</c:v>
                </c:pt>
                <c:pt idx="1">
                  <c:v>35917</c:v>
                </c:pt>
                <c:pt idx="2">
                  <c:v>35918</c:v>
                </c:pt>
                <c:pt idx="3">
                  <c:v>35919</c:v>
                </c:pt>
                <c:pt idx="4">
                  <c:v>35920</c:v>
                </c:pt>
                <c:pt idx="5">
                  <c:v>35921</c:v>
                </c:pt>
                <c:pt idx="6">
                  <c:v>35922</c:v>
                </c:pt>
                <c:pt idx="7">
                  <c:v>35923</c:v>
                </c:pt>
                <c:pt idx="8">
                  <c:v>35924</c:v>
                </c:pt>
                <c:pt idx="9">
                  <c:v>35925</c:v>
                </c:pt>
                <c:pt idx="10">
                  <c:v>35926</c:v>
                </c:pt>
                <c:pt idx="11">
                  <c:v>35927</c:v>
                </c:pt>
                <c:pt idx="12">
                  <c:v>35928</c:v>
                </c:pt>
                <c:pt idx="13">
                  <c:v>35929</c:v>
                </c:pt>
                <c:pt idx="14">
                  <c:v>35930</c:v>
                </c:pt>
                <c:pt idx="15">
                  <c:v>35931</c:v>
                </c:pt>
                <c:pt idx="16">
                  <c:v>35932</c:v>
                </c:pt>
                <c:pt idx="17">
                  <c:v>35933</c:v>
                </c:pt>
                <c:pt idx="18">
                  <c:v>35934</c:v>
                </c:pt>
                <c:pt idx="19">
                  <c:v>35935</c:v>
                </c:pt>
                <c:pt idx="20">
                  <c:v>35936</c:v>
                </c:pt>
                <c:pt idx="21">
                  <c:v>35937</c:v>
                </c:pt>
                <c:pt idx="22">
                  <c:v>35938</c:v>
                </c:pt>
                <c:pt idx="23">
                  <c:v>35939</c:v>
                </c:pt>
                <c:pt idx="24">
                  <c:v>35940</c:v>
                </c:pt>
                <c:pt idx="25">
                  <c:v>35941</c:v>
                </c:pt>
                <c:pt idx="26">
                  <c:v>35942</c:v>
                </c:pt>
                <c:pt idx="27">
                  <c:v>35943</c:v>
                </c:pt>
                <c:pt idx="28">
                  <c:v>35944</c:v>
                </c:pt>
                <c:pt idx="29">
                  <c:v>35945</c:v>
                </c:pt>
                <c:pt idx="30">
                  <c:v>35946</c:v>
                </c:pt>
                <c:pt idx="31">
                  <c:v>35947</c:v>
                </c:pt>
                <c:pt idx="32">
                  <c:v>35948</c:v>
                </c:pt>
                <c:pt idx="33">
                  <c:v>35949</c:v>
                </c:pt>
                <c:pt idx="34">
                  <c:v>35950</c:v>
                </c:pt>
                <c:pt idx="35">
                  <c:v>35951</c:v>
                </c:pt>
                <c:pt idx="36">
                  <c:v>35952</c:v>
                </c:pt>
                <c:pt idx="37">
                  <c:v>35953</c:v>
                </c:pt>
                <c:pt idx="38">
                  <c:v>35954</c:v>
                </c:pt>
                <c:pt idx="39">
                  <c:v>35955</c:v>
                </c:pt>
                <c:pt idx="40">
                  <c:v>35956</c:v>
                </c:pt>
                <c:pt idx="41">
                  <c:v>35957</c:v>
                </c:pt>
                <c:pt idx="42">
                  <c:v>35958</c:v>
                </c:pt>
                <c:pt idx="43">
                  <c:v>35959</c:v>
                </c:pt>
                <c:pt idx="44">
                  <c:v>35960</c:v>
                </c:pt>
                <c:pt idx="45">
                  <c:v>35961</c:v>
                </c:pt>
                <c:pt idx="46">
                  <c:v>35962</c:v>
                </c:pt>
                <c:pt idx="47">
                  <c:v>35963</c:v>
                </c:pt>
                <c:pt idx="48">
                  <c:v>35964</c:v>
                </c:pt>
                <c:pt idx="49">
                  <c:v>35965</c:v>
                </c:pt>
                <c:pt idx="50">
                  <c:v>35966</c:v>
                </c:pt>
                <c:pt idx="51">
                  <c:v>35967</c:v>
                </c:pt>
                <c:pt idx="52">
                  <c:v>35968</c:v>
                </c:pt>
                <c:pt idx="53">
                  <c:v>35969</c:v>
                </c:pt>
                <c:pt idx="54">
                  <c:v>35970</c:v>
                </c:pt>
                <c:pt idx="55">
                  <c:v>35971</c:v>
                </c:pt>
                <c:pt idx="56">
                  <c:v>35972</c:v>
                </c:pt>
                <c:pt idx="57">
                  <c:v>35973</c:v>
                </c:pt>
                <c:pt idx="58">
                  <c:v>35974</c:v>
                </c:pt>
                <c:pt idx="59">
                  <c:v>35975</c:v>
                </c:pt>
                <c:pt idx="60">
                  <c:v>35976</c:v>
                </c:pt>
                <c:pt idx="61">
                  <c:v>35977</c:v>
                </c:pt>
                <c:pt idx="62">
                  <c:v>35978</c:v>
                </c:pt>
                <c:pt idx="63">
                  <c:v>35979</c:v>
                </c:pt>
                <c:pt idx="64">
                  <c:v>35980</c:v>
                </c:pt>
                <c:pt idx="65">
                  <c:v>35981</c:v>
                </c:pt>
                <c:pt idx="66">
                  <c:v>35982</c:v>
                </c:pt>
                <c:pt idx="67">
                  <c:v>35983</c:v>
                </c:pt>
                <c:pt idx="68">
                  <c:v>35984</c:v>
                </c:pt>
                <c:pt idx="69">
                  <c:v>35985</c:v>
                </c:pt>
                <c:pt idx="70">
                  <c:v>35986</c:v>
                </c:pt>
                <c:pt idx="71">
                  <c:v>35987</c:v>
                </c:pt>
                <c:pt idx="72">
                  <c:v>35988</c:v>
                </c:pt>
                <c:pt idx="73">
                  <c:v>35989</c:v>
                </c:pt>
                <c:pt idx="74">
                  <c:v>35990</c:v>
                </c:pt>
                <c:pt idx="75">
                  <c:v>35991</c:v>
                </c:pt>
                <c:pt idx="76">
                  <c:v>35992</c:v>
                </c:pt>
                <c:pt idx="77">
                  <c:v>35993</c:v>
                </c:pt>
                <c:pt idx="78">
                  <c:v>35994</c:v>
                </c:pt>
                <c:pt idx="79">
                  <c:v>35995</c:v>
                </c:pt>
                <c:pt idx="80">
                  <c:v>35996</c:v>
                </c:pt>
                <c:pt idx="81">
                  <c:v>35997</c:v>
                </c:pt>
                <c:pt idx="82">
                  <c:v>35998</c:v>
                </c:pt>
                <c:pt idx="83">
                  <c:v>35999</c:v>
                </c:pt>
                <c:pt idx="84">
                  <c:v>36000</c:v>
                </c:pt>
                <c:pt idx="85">
                  <c:v>36001</c:v>
                </c:pt>
                <c:pt idx="86">
                  <c:v>36002</c:v>
                </c:pt>
                <c:pt idx="87">
                  <c:v>36003</c:v>
                </c:pt>
                <c:pt idx="88">
                  <c:v>36004</c:v>
                </c:pt>
                <c:pt idx="89">
                  <c:v>36005</c:v>
                </c:pt>
                <c:pt idx="90">
                  <c:v>36006</c:v>
                </c:pt>
                <c:pt idx="91">
                  <c:v>36007</c:v>
                </c:pt>
                <c:pt idx="92">
                  <c:v>36008</c:v>
                </c:pt>
              </c:numCache>
            </c:numRef>
          </c:cat>
          <c:val>
            <c:numRef>
              <c:f>'Mean daily Q St.Louis 1934-2016'!$D$125:$D$217</c:f>
              <c:numCache>
                <c:formatCode>General</c:formatCode>
                <c:ptCount val="93"/>
                <c:pt idx="0">
                  <c:v>14</c:v>
                </c:pt>
                <c:pt idx="1">
                  <c:v>15</c:v>
                </c:pt>
                <c:pt idx="2">
                  <c:v>16</c:v>
                </c:pt>
                <c:pt idx="3">
                  <c:v>17</c:v>
                </c:pt>
                <c:pt idx="4">
                  <c:v>18</c:v>
                </c:pt>
                <c:pt idx="5">
                  <c:v>18</c:v>
                </c:pt>
                <c:pt idx="6">
                  <c:v>19</c:v>
                </c:pt>
                <c:pt idx="7">
                  <c:v>20</c:v>
                </c:pt>
                <c:pt idx="8">
                  <c:v>20</c:v>
                </c:pt>
                <c:pt idx="9">
                  <c:v>22</c:v>
                </c:pt>
                <c:pt idx="10">
                  <c:v>22</c:v>
                </c:pt>
                <c:pt idx="11">
                  <c:v>24</c:v>
                </c:pt>
                <c:pt idx="12">
                  <c:v>25</c:v>
                </c:pt>
                <c:pt idx="13">
                  <c:v>27</c:v>
                </c:pt>
                <c:pt idx="14">
                  <c:v>29</c:v>
                </c:pt>
                <c:pt idx="15">
                  <c:v>33</c:v>
                </c:pt>
                <c:pt idx="16">
                  <c:v>35</c:v>
                </c:pt>
                <c:pt idx="17">
                  <c:v>37</c:v>
                </c:pt>
                <c:pt idx="18">
                  <c:v>39</c:v>
                </c:pt>
                <c:pt idx="19">
                  <c:v>42</c:v>
                </c:pt>
                <c:pt idx="20">
                  <c:v>44</c:v>
                </c:pt>
                <c:pt idx="21">
                  <c:v>47</c:v>
                </c:pt>
                <c:pt idx="22">
                  <c:v>49</c:v>
                </c:pt>
                <c:pt idx="23">
                  <c:v>51</c:v>
                </c:pt>
                <c:pt idx="24">
                  <c:v>53</c:v>
                </c:pt>
                <c:pt idx="25">
                  <c:v>55</c:v>
                </c:pt>
                <c:pt idx="26">
                  <c:v>57</c:v>
                </c:pt>
                <c:pt idx="27">
                  <c:v>62</c:v>
                </c:pt>
                <c:pt idx="28">
                  <c:v>68</c:v>
                </c:pt>
                <c:pt idx="29">
                  <c:v>72</c:v>
                </c:pt>
                <c:pt idx="30">
                  <c:v>77</c:v>
                </c:pt>
                <c:pt idx="31">
                  <c:v>82</c:v>
                </c:pt>
                <c:pt idx="32">
                  <c:v>83</c:v>
                </c:pt>
                <c:pt idx="33">
                  <c:v>84</c:v>
                </c:pt>
                <c:pt idx="34">
                  <c:v>88</c:v>
                </c:pt>
                <c:pt idx="35">
                  <c:v>92</c:v>
                </c:pt>
                <c:pt idx="36">
                  <c:v>97</c:v>
                </c:pt>
                <c:pt idx="37">
                  <c:v>101</c:v>
                </c:pt>
                <c:pt idx="38">
                  <c:v>102</c:v>
                </c:pt>
                <c:pt idx="39">
                  <c:v>104</c:v>
                </c:pt>
                <c:pt idx="40">
                  <c:v>105</c:v>
                </c:pt>
                <c:pt idx="41">
                  <c:v>108</c:v>
                </c:pt>
                <c:pt idx="42">
                  <c:v>112</c:v>
                </c:pt>
                <c:pt idx="43">
                  <c:v>117</c:v>
                </c:pt>
                <c:pt idx="44">
                  <c:v>121</c:v>
                </c:pt>
                <c:pt idx="45">
                  <c:v>127</c:v>
                </c:pt>
                <c:pt idx="46">
                  <c:v>131</c:v>
                </c:pt>
                <c:pt idx="47">
                  <c:v>131</c:v>
                </c:pt>
                <c:pt idx="48">
                  <c:v>133</c:v>
                </c:pt>
                <c:pt idx="49">
                  <c:v>135</c:v>
                </c:pt>
                <c:pt idx="50">
                  <c:v>142</c:v>
                </c:pt>
                <c:pt idx="51">
                  <c:v>145</c:v>
                </c:pt>
                <c:pt idx="52">
                  <c:v>145</c:v>
                </c:pt>
                <c:pt idx="53">
                  <c:v>139</c:v>
                </c:pt>
                <c:pt idx="54">
                  <c:v>133</c:v>
                </c:pt>
                <c:pt idx="55">
                  <c:v>131</c:v>
                </c:pt>
                <c:pt idx="56">
                  <c:v>128</c:v>
                </c:pt>
                <c:pt idx="57">
                  <c:v>126</c:v>
                </c:pt>
                <c:pt idx="58">
                  <c:v>122</c:v>
                </c:pt>
                <c:pt idx="59">
                  <c:v>119</c:v>
                </c:pt>
                <c:pt idx="60">
                  <c:v>113</c:v>
                </c:pt>
                <c:pt idx="61">
                  <c:v>109</c:v>
                </c:pt>
                <c:pt idx="62">
                  <c:v>103</c:v>
                </c:pt>
                <c:pt idx="63">
                  <c:v>101</c:v>
                </c:pt>
                <c:pt idx="64">
                  <c:v>97</c:v>
                </c:pt>
                <c:pt idx="65">
                  <c:v>92</c:v>
                </c:pt>
                <c:pt idx="66">
                  <c:v>88</c:v>
                </c:pt>
                <c:pt idx="67">
                  <c:v>85</c:v>
                </c:pt>
                <c:pt idx="68">
                  <c:v>83</c:v>
                </c:pt>
                <c:pt idx="69">
                  <c:v>80</c:v>
                </c:pt>
                <c:pt idx="70">
                  <c:v>76</c:v>
                </c:pt>
                <c:pt idx="71">
                  <c:v>72</c:v>
                </c:pt>
                <c:pt idx="72">
                  <c:v>68</c:v>
                </c:pt>
                <c:pt idx="73">
                  <c:v>65</c:v>
                </c:pt>
                <c:pt idx="74">
                  <c:v>62</c:v>
                </c:pt>
                <c:pt idx="75">
                  <c:v>57</c:v>
                </c:pt>
                <c:pt idx="76">
                  <c:v>54</c:v>
                </c:pt>
                <c:pt idx="77">
                  <c:v>53</c:v>
                </c:pt>
                <c:pt idx="78">
                  <c:v>51</c:v>
                </c:pt>
                <c:pt idx="79">
                  <c:v>50</c:v>
                </c:pt>
                <c:pt idx="80">
                  <c:v>49</c:v>
                </c:pt>
                <c:pt idx="81">
                  <c:v>47</c:v>
                </c:pt>
                <c:pt idx="82">
                  <c:v>46</c:v>
                </c:pt>
                <c:pt idx="83">
                  <c:v>44</c:v>
                </c:pt>
                <c:pt idx="84">
                  <c:v>42</c:v>
                </c:pt>
                <c:pt idx="85">
                  <c:v>40</c:v>
                </c:pt>
                <c:pt idx="86">
                  <c:v>39</c:v>
                </c:pt>
                <c:pt idx="87">
                  <c:v>38</c:v>
                </c:pt>
                <c:pt idx="88">
                  <c:v>38</c:v>
                </c:pt>
                <c:pt idx="89">
                  <c:v>37</c:v>
                </c:pt>
                <c:pt idx="90">
                  <c:v>36</c:v>
                </c:pt>
                <c:pt idx="91">
                  <c:v>35</c:v>
                </c:pt>
                <c:pt idx="92">
                  <c:v>34</c:v>
                </c:pt>
              </c:numCache>
            </c:numRef>
          </c:val>
        </c:ser>
        <c:dLbls>
          <c:showLegendKey val="0"/>
          <c:showVal val="0"/>
          <c:showCatName val="0"/>
          <c:showSerName val="0"/>
          <c:showPercent val="0"/>
          <c:showBubbleSize val="0"/>
        </c:dLbls>
        <c:axId val="82714624"/>
        <c:axId val="82716544"/>
      </c:areaChart>
      <c:lineChart>
        <c:grouping val="standard"/>
        <c:varyColors val="0"/>
        <c:ser>
          <c:idx val="0"/>
          <c:order val="0"/>
          <c:tx>
            <c:v>1998</c:v>
          </c:tx>
          <c:spPr>
            <a:ln w="19050">
              <a:solidFill>
                <a:srgbClr val="0000FF"/>
              </a:solidFill>
            </a:ln>
          </c:spPr>
          <c:marker>
            <c:symbol val="none"/>
          </c:marker>
          <c:cat>
            <c:numRef>
              <c:f>'Mean daily Q St.Louis 1934-2016'!$B$125:$B$217</c:f>
              <c:numCache>
                <c:formatCode>m/d/yy;@</c:formatCode>
                <c:ptCount val="93"/>
                <c:pt idx="0">
                  <c:v>35916</c:v>
                </c:pt>
                <c:pt idx="1">
                  <c:v>35917</c:v>
                </c:pt>
                <c:pt idx="2">
                  <c:v>35918</c:v>
                </c:pt>
                <c:pt idx="3">
                  <c:v>35919</c:v>
                </c:pt>
                <c:pt idx="4">
                  <c:v>35920</c:v>
                </c:pt>
                <c:pt idx="5">
                  <c:v>35921</c:v>
                </c:pt>
                <c:pt idx="6">
                  <c:v>35922</c:v>
                </c:pt>
                <c:pt idx="7">
                  <c:v>35923</c:v>
                </c:pt>
                <c:pt idx="8">
                  <c:v>35924</c:v>
                </c:pt>
                <c:pt idx="9">
                  <c:v>35925</c:v>
                </c:pt>
                <c:pt idx="10">
                  <c:v>35926</c:v>
                </c:pt>
                <c:pt idx="11">
                  <c:v>35927</c:v>
                </c:pt>
                <c:pt idx="12">
                  <c:v>35928</c:v>
                </c:pt>
                <c:pt idx="13">
                  <c:v>35929</c:v>
                </c:pt>
                <c:pt idx="14">
                  <c:v>35930</c:v>
                </c:pt>
                <c:pt idx="15">
                  <c:v>35931</c:v>
                </c:pt>
                <c:pt idx="16">
                  <c:v>35932</c:v>
                </c:pt>
                <c:pt idx="17">
                  <c:v>35933</c:v>
                </c:pt>
                <c:pt idx="18">
                  <c:v>35934</c:v>
                </c:pt>
                <c:pt idx="19">
                  <c:v>35935</c:v>
                </c:pt>
                <c:pt idx="20">
                  <c:v>35936</c:v>
                </c:pt>
                <c:pt idx="21">
                  <c:v>35937</c:v>
                </c:pt>
                <c:pt idx="22">
                  <c:v>35938</c:v>
                </c:pt>
                <c:pt idx="23">
                  <c:v>35939</c:v>
                </c:pt>
                <c:pt idx="24">
                  <c:v>35940</c:v>
                </c:pt>
                <c:pt idx="25">
                  <c:v>35941</c:v>
                </c:pt>
                <c:pt idx="26">
                  <c:v>35942</c:v>
                </c:pt>
                <c:pt idx="27">
                  <c:v>35943</c:v>
                </c:pt>
                <c:pt idx="28">
                  <c:v>35944</c:v>
                </c:pt>
                <c:pt idx="29">
                  <c:v>35945</c:v>
                </c:pt>
                <c:pt idx="30">
                  <c:v>35946</c:v>
                </c:pt>
                <c:pt idx="31">
                  <c:v>35947</c:v>
                </c:pt>
                <c:pt idx="32">
                  <c:v>35948</c:v>
                </c:pt>
                <c:pt idx="33">
                  <c:v>35949</c:v>
                </c:pt>
                <c:pt idx="34">
                  <c:v>35950</c:v>
                </c:pt>
                <c:pt idx="35">
                  <c:v>35951</c:v>
                </c:pt>
                <c:pt idx="36">
                  <c:v>35952</c:v>
                </c:pt>
                <c:pt idx="37">
                  <c:v>35953</c:v>
                </c:pt>
                <c:pt idx="38">
                  <c:v>35954</c:v>
                </c:pt>
                <c:pt idx="39">
                  <c:v>35955</c:v>
                </c:pt>
                <c:pt idx="40">
                  <c:v>35956</c:v>
                </c:pt>
                <c:pt idx="41">
                  <c:v>35957</c:v>
                </c:pt>
                <c:pt idx="42">
                  <c:v>35958</c:v>
                </c:pt>
                <c:pt idx="43">
                  <c:v>35959</c:v>
                </c:pt>
                <c:pt idx="44">
                  <c:v>35960</c:v>
                </c:pt>
                <c:pt idx="45">
                  <c:v>35961</c:v>
                </c:pt>
                <c:pt idx="46">
                  <c:v>35962</c:v>
                </c:pt>
                <c:pt idx="47">
                  <c:v>35963</c:v>
                </c:pt>
                <c:pt idx="48">
                  <c:v>35964</c:v>
                </c:pt>
                <c:pt idx="49">
                  <c:v>35965</c:v>
                </c:pt>
                <c:pt idx="50">
                  <c:v>35966</c:v>
                </c:pt>
                <c:pt idx="51">
                  <c:v>35967</c:v>
                </c:pt>
                <c:pt idx="52">
                  <c:v>35968</c:v>
                </c:pt>
                <c:pt idx="53">
                  <c:v>35969</c:v>
                </c:pt>
                <c:pt idx="54">
                  <c:v>35970</c:v>
                </c:pt>
                <c:pt idx="55">
                  <c:v>35971</c:v>
                </c:pt>
                <c:pt idx="56">
                  <c:v>35972</c:v>
                </c:pt>
                <c:pt idx="57">
                  <c:v>35973</c:v>
                </c:pt>
                <c:pt idx="58">
                  <c:v>35974</c:v>
                </c:pt>
                <c:pt idx="59">
                  <c:v>35975</c:v>
                </c:pt>
                <c:pt idx="60">
                  <c:v>35976</c:v>
                </c:pt>
                <c:pt idx="61">
                  <c:v>35977</c:v>
                </c:pt>
                <c:pt idx="62">
                  <c:v>35978</c:v>
                </c:pt>
                <c:pt idx="63">
                  <c:v>35979</c:v>
                </c:pt>
                <c:pt idx="64">
                  <c:v>35980</c:v>
                </c:pt>
                <c:pt idx="65">
                  <c:v>35981</c:v>
                </c:pt>
                <c:pt idx="66">
                  <c:v>35982</c:v>
                </c:pt>
                <c:pt idx="67">
                  <c:v>35983</c:v>
                </c:pt>
                <c:pt idx="68">
                  <c:v>35984</c:v>
                </c:pt>
                <c:pt idx="69">
                  <c:v>35985</c:v>
                </c:pt>
                <c:pt idx="70">
                  <c:v>35986</c:v>
                </c:pt>
                <c:pt idx="71">
                  <c:v>35987</c:v>
                </c:pt>
                <c:pt idx="72">
                  <c:v>35988</c:v>
                </c:pt>
                <c:pt idx="73">
                  <c:v>35989</c:v>
                </c:pt>
                <c:pt idx="74">
                  <c:v>35990</c:v>
                </c:pt>
                <c:pt idx="75">
                  <c:v>35991</c:v>
                </c:pt>
                <c:pt idx="76">
                  <c:v>35992</c:v>
                </c:pt>
                <c:pt idx="77">
                  <c:v>35993</c:v>
                </c:pt>
                <c:pt idx="78">
                  <c:v>35994</c:v>
                </c:pt>
                <c:pt idx="79">
                  <c:v>35995</c:v>
                </c:pt>
                <c:pt idx="80">
                  <c:v>35996</c:v>
                </c:pt>
                <c:pt idx="81">
                  <c:v>35997</c:v>
                </c:pt>
                <c:pt idx="82">
                  <c:v>35998</c:v>
                </c:pt>
                <c:pt idx="83">
                  <c:v>35999</c:v>
                </c:pt>
                <c:pt idx="84">
                  <c:v>36000</c:v>
                </c:pt>
                <c:pt idx="85">
                  <c:v>36001</c:v>
                </c:pt>
                <c:pt idx="86">
                  <c:v>36002</c:v>
                </c:pt>
                <c:pt idx="87">
                  <c:v>36003</c:v>
                </c:pt>
                <c:pt idx="88">
                  <c:v>36004</c:v>
                </c:pt>
                <c:pt idx="89">
                  <c:v>36005</c:v>
                </c:pt>
                <c:pt idx="90">
                  <c:v>36006</c:v>
                </c:pt>
                <c:pt idx="91">
                  <c:v>36007</c:v>
                </c:pt>
                <c:pt idx="92">
                  <c:v>36008</c:v>
                </c:pt>
              </c:numCache>
            </c:numRef>
          </c:cat>
          <c:val>
            <c:numRef>
              <c:f>'Mean daily Q St.Louis 1934-2016'!$C$125:$C$217</c:f>
              <c:numCache>
                <c:formatCode>General</c:formatCode>
                <c:ptCount val="93"/>
                <c:pt idx="0">
                  <c:v>8.6</c:v>
                </c:pt>
                <c:pt idx="1">
                  <c:v>9</c:v>
                </c:pt>
                <c:pt idx="2">
                  <c:v>10</c:v>
                </c:pt>
                <c:pt idx="3">
                  <c:v>12</c:v>
                </c:pt>
                <c:pt idx="4">
                  <c:v>15</c:v>
                </c:pt>
                <c:pt idx="5">
                  <c:v>13</c:v>
                </c:pt>
                <c:pt idx="6">
                  <c:v>11</c:v>
                </c:pt>
                <c:pt idx="7">
                  <c:v>14</c:v>
                </c:pt>
                <c:pt idx="8">
                  <c:v>19</c:v>
                </c:pt>
                <c:pt idx="9">
                  <c:v>24</c:v>
                </c:pt>
                <c:pt idx="10">
                  <c:v>29</c:v>
                </c:pt>
                <c:pt idx="11">
                  <c:v>27</c:v>
                </c:pt>
                <c:pt idx="12">
                  <c:v>34</c:v>
                </c:pt>
                <c:pt idx="13">
                  <c:v>39</c:v>
                </c:pt>
                <c:pt idx="14">
                  <c:v>32</c:v>
                </c:pt>
                <c:pt idx="15">
                  <c:v>31</c:v>
                </c:pt>
                <c:pt idx="16">
                  <c:v>37</c:v>
                </c:pt>
                <c:pt idx="17">
                  <c:v>44</c:v>
                </c:pt>
                <c:pt idx="18">
                  <c:v>51</c:v>
                </c:pt>
                <c:pt idx="19">
                  <c:v>56</c:v>
                </c:pt>
                <c:pt idx="20">
                  <c:v>62</c:v>
                </c:pt>
                <c:pt idx="21">
                  <c:v>60</c:v>
                </c:pt>
                <c:pt idx="22">
                  <c:v>54</c:v>
                </c:pt>
                <c:pt idx="23">
                  <c:v>53</c:v>
                </c:pt>
                <c:pt idx="24">
                  <c:v>54</c:v>
                </c:pt>
                <c:pt idx="25">
                  <c:v>63</c:v>
                </c:pt>
                <c:pt idx="26">
                  <c:v>73</c:v>
                </c:pt>
                <c:pt idx="27">
                  <c:v>83</c:v>
                </c:pt>
                <c:pt idx="28">
                  <c:v>93</c:v>
                </c:pt>
                <c:pt idx="29">
                  <c:v>101</c:v>
                </c:pt>
                <c:pt idx="30">
                  <c:v>102</c:v>
                </c:pt>
                <c:pt idx="31">
                  <c:v>111</c:v>
                </c:pt>
                <c:pt idx="32">
                  <c:v>128</c:v>
                </c:pt>
                <c:pt idx="33">
                  <c:v>147</c:v>
                </c:pt>
                <c:pt idx="34">
                  <c:v>138</c:v>
                </c:pt>
                <c:pt idx="35">
                  <c:v>107</c:v>
                </c:pt>
                <c:pt idx="36">
                  <c:v>94</c:v>
                </c:pt>
                <c:pt idx="37">
                  <c:v>87</c:v>
                </c:pt>
                <c:pt idx="38">
                  <c:v>84</c:v>
                </c:pt>
                <c:pt idx="39">
                  <c:v>80</c:v>
                </c:pt>
                <c:pt idx="40">
                  <c:v>80</c:v>
                </c:pt>
                <c:pt idx="41">
                  <c:v>80</c:v>
                </c:pt>
                <c:pt idx="42">
                  <c:v>82</c:v>
                </c:pt>
                <c:pt idx="43">
                  <c:v>88</c:v>
                </c:pt>
                <c:pt idx="44">
                  <c:v>82</c:v>
                </c:pt>
                <c:pt idx="45">
                  <c:v>67</c:v>
                </c:pt>
                <c:pt idx="46">
                  <c:v>50</c:v>
                </c:pt>
                <c:pt idx="47">
                  <c:v>51</c:v>
                </c:pt>
                <c:pt idx="48">
                  <c:v>49</c:v>
                </c:pt>
                <c:pt idx="49">
                  <c:v>45</c:v>
                </c:pt>
                <c:pt idx="50">
                  <c:v>32</c:v>
                </c:pt>
                <c:pt idx="51">
                  <c:v>24</c:v>
                </c:pt>
                <c:pt idx="52">
                  <c:v>35</c:v>
                </c:pt>
                <c:pt idx="53">
                  <c:v>67</c:v>
                </c:pt>
                <c:pt idx="54">
                  <c:v>70</c:v>
                </c:pt>
                <c:pt idx="55">
                  <c:v>70</c:v>
                </c:pt>
                <c:pt idx="56">
                  <c:v>70</c:v>
                </c:pt>
                <c:pt idx="57">
                  <c:v>62</c:v>
                </c:pt>
                <c:pt idx="58">
                  <c:v>70</c:v>
                </c:pt>
                <c:pt idx="59">
                  <c:v>69</c:v>
                </c:pt>
                <c:pt idx="60">
                  <c:v>57</c:v>
                </c:pt>
                <c:pt idx="61">
                  <c:v>56</c:v>
                </c:pt>
                <c:pt idx="62">
                  <c:v>50</c:v>
                </c:pt>
                <c:pt idx="63">
                  <c:v>43</c:v>
                </c:pt>
                <c:pt idx="64">
                  <c:v>33</c:v>
                </c:pt>
                <c:pt idx="65">
                  <c:v>24</c:v>
                </c:pt>
                <c:pt idx="66">
                  <c:v>24</c:v>
                </c:pt>
                <c:pt idx="67">
                  <c:v>36</c:v>
                </c:pt>
                <c:pt idx="68">
                  <c:v>50</c:v>
                </c:pt>
                <c:pt idx="69">
                  <c:v>51</c:v>
                </c:pt>
                <c:pt idx="70">
                  <c:v>78</c:v>
                </c:pt>
                <c:pt idx="71">
                  <c:v>102</c:v>
                </c:pt>
                <c:pt idx="72">
                  <c:v>93</c:v>
                </c:pt>
                <c:pt idx="73">
                  <c:v>54</c:v>
                </c:pt>
                <c:pt idx="74">
                  <c:v>16</c:v>
                </c:pt>
                <c:pt idx="75">
                  <c:v>18</c:v>
                </c:pt>
                <c:pt idx="76">
                  <c:v>18</c:v>
                </c:pt>
                <c:pt idx="77">
                  <c:v>16</c:v>
                </c:pt>
                <c:pt idx="78">
                  <c:v>15</c:v>
                </c:pt>
                <c:pt idx="79">
                  <c:v>15</c:v>
                </c:pt>
                <c:pt idx="80">
                  <c:v>17</c:v>
                </c:pt>
                <c:pt idx="81">
                  <c:v>16</c:v>
                </c:pt>
                <c:pt idx="82">
                  <c:v>15</c:v>
                </c:pt>
                <c:pt idx="83">
                  <c:v>22</c:v>
                </c:pt>
                <c:pt idx="84">
                  <c:v>21</c:v>
                </c:pt>
                <c:pt idx="85">
                  <c:v>16</c:v>
                </c:pt>
                <c:pt idx="86">
                  <c:v>16</c:v>
                </c:pt>
                <c:pt idx="87">
                  <c:v>14</c:v>
                </c:pt>
                <c:pt idx="88">
                  <c:v>17</c:v>
                </c:pt>
                <c:pt idx="89">
                  <c:v>13</c:v>
                </c:pt>
                <c:pt idx="90">
                  <c:v>14</c:v>
                </c:pt>
                <c:pt idx="91">
                  <c:v>15</c:v>
                </c:pt>
                <c:pt idx="92">
                  <c:v>17</c:v>
                </c:pt>
              </c:numCache>
            </c:numRef>
          </c:val>
          <c:smooth val="0"/>
        </c:ser>
        <c:dLbls>
          <c:showLegendKey val="0"/>
          <c:showVal val="0"/>
          <c:showCatName val="0"/>
          <c:showSerName val="0"/>
          <c:showPercent val="0"/>
          <c:showBubbleSize val="0"/>
        </c:dLbls>
        <c:marker val="1"/>
        <c:smooth val="0"/>
        <c:axId val="82714624"/>
        <c:axId val="82716544"/>
      </c:lineChart>
      <c:dateAx>
        <c:axId val="82714624"/>
        <c:scaling>
          <c:orientation val="minMax"/>
        </c:scaling>
        <c:delete val="0"/>
        <c:axPos val="b"/>
        <c:numFmt formatCode="m/d/yy;@"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en-US"/>
          </a:p>
        </c:txPr>
        <c:crossAx val="82716544"/>
        <c:crosses val="autoZero"/>
        <c:auto val="1"/>
        <c:lblOffset val="100"/>
        <c:baseTimeUnit val="days"/>
      </c:dateAx>
      <c:valAx>
        <c:axId val="82716544"/>
        <c:scaling>
          <c:orientation val="minMax"/>
        </c:scaling>
        <c:delete val="0"/>
        <c:axPos val="l"/>
        <c:majorGridlines>
          <c:spPr>
            <a:ln w="3175">
              <a:solidFill>
                <a:schemeClr val="bg1">
                  <a:lumMod val="75000"/>
                </a:schemeClr>
              </a:solidFill>
              <a:prstDash val="dash"/>
            </a:ln>
          </c:spPr>
        </c:majorGridlines>
        <c:title>
          <c:tx>
            <c:rich>
              <a:bodyPr rot="-5400000" vert="horz"/>
              <a:lstStyle/>
              <a:p>
                <a:pPr>
                  <a:defRPr/>
                </a:pPr>
                <a:r>
                  <a:rPr lang="en-US" b="0"/>
                  <a:t>Mean daily discharge (cfs)</a:t>
                </a:r>
              </a:p>
            </c:rich>
          </c:tx>
          <c:layout>
            <c:manualLayout>
              <c:xMode val="edge"/>
              <c:yMode val="edge"/>
              <c:x val="1.7596782302664656E-2"/>
              <c:y val="0.22733250133927102"/>
            </c:manualLayout>
          </c:layout>
          <c:overlay val="0"/>
        </c:title>
        <c:numFmt formatCode="General" sourceLinked="1"/>
        <c:majorTickMark val="out"/>
        <c:minorTickMark val="out"/>
        <c:tickLblPos val="nextTo"/>
        <c:txPr>
          <a:bodyPr/>
          <a:lstStyle/>
          <a:p>
            <a:pPr>
              <a:defRPr sz="900">
                <a:latin typeface="Arial" panose="020B0604020202020204" pitchFamily="34" charset="0"/>
                <a:cs typeface="Arial" panose="020B0604020202020204" pitchFamily="34" charset="0"/>
              </a:defRPr>
            </a:pPr>
            <a:endParaRPr lang="en-US"/>
          </a:p>
        </c:txPr>
        <c:crossAx val="82714624"/>
        <c:crosses val="autoZero"/>
        <c:crossBetween val="between"/>
        <c:minorUnit val="5"/>
      </c:valAx>
    </c:plotArea>
    <c:legend>
      <c:legendPos val="r"/>
      <c:layout>
        <c:manualLayout>
          <c:xMode val="edge"/>
          <c:yMode val="edge"/>
          <c:x val="0.69765343246121381"/>
          <c:y val="0.11072725284339457"/>
          <c:w val="0.24149119369128633"/>
          <c:h val="0.13746038301654712"/>
        </c:manualLayout>
      </c:layout>
      <c:overlay val="1"/>
    </c:legend>
    <c:plotVisOnly val="1"/>
    <c:dispBlanksAs val="gap"/>
    <c:showDLblsOverMax val="0"/>
  </c:chart>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areaChart>
        <c:grouping val="standard"/>
        <c:varyColors val="0"/>
        <c:ser>
          <c:idx val="1"/>
          <c:order val="1"/>
          <c:tx>
            <c:v>avg. 1934 - 2016</c:v>
          </c:tx>
          <c:spPr>
            <a:solidFill>
              <a:srgbClr val="CCFFFF"/>
            </a:solidFill>
            <a:ln w="12700">
              <a:solidFill>
                <a:srgbClr val="00B0F0"/>
              </a:solidFill>
            </a:ln>
          </c:spPr>
          <c:cat>
            <c:numRef>
              <c:f>'Mean daily Q St.Louis 1934-2016'!$B$5:$B$369</c:f>
              <c:numCache>
                <c:formatCode>m/d/yy;@</c:formatCode>
                <c:ptCount val="365"/>
                <c:pt idx="0">
                  <c:v>35796</c:v>
                </c:pt>
                <c:pt idx="1">
                  <c:v>35797</c:v>
                </c:pt>
                <c:pt idx="2">
                  <c:v>35798</c:v>
                </c:pt>
                <c:pt idx="3">
                  <c:v>35799</c:v>
                </c:pt>
                <c:pt idx="4">
                  <c:v>35800</c:v>
                </c:pt>
                <c:pt idx="5">
                  <c:v>35801</c:v>
                </c:pt>
                <c:pt idx="6">
                  <c:v>35802</c:v>
                </c:pt>
                <c:pt idx="7">
                  <c:v>35803</c:v>
                </c:pt>
                <c:pt idx="8">
                  <c:v>35804</c:v>
                </c:pt>
                <c:pt idx="9">
                  <c:v>35805</c:v>
                </c:pt>
                <c:pt idx="10">
                  <c:v>35806</c:v>
                </c:pt>
                <c:pt idx="11">
                  <c:v>35807</c:v>
                </c:pt>
                <c:pt idx="12">
                  <c:v>35808</c:v>
                </c:pt>
                <c:pt idx="13">
                  <c:v>35809</c:v>
                </c:pt>
                <c:pt idx="14">
                  <c:v>35810</c:v>
                </c:pt>
                <c:pt idx="15">
                  <c:v>35811</c:v>
                </c:pt>
                <c:pt idx="16">
                  <c:v>35812</c:v>
                </c:pt>
                <c:pt idx="17">
                  <c:v>35813</c:v>
                </c:pt>
                <c:pt idx="18">
                  <c:v>35814</c:v>
                </c:pt>
                <c:pt idx="19">
                  <c:v>35815</c:v>
                </c:pt>
                <c:pt idx="20">
                  <c:v>35816</c:v>
                </c:pt>
                <c:pt idx="21">
                  <c:v>35817</c:v>
                </c:pt>
                <c:pt idx="22">
                  <c:v>35818</c:v>
                </c:pt>
                <c:pt idx="23">
                  <c:v>35819</c:v>
                </c:pt>
                <c:pt idx="24">
                  <c:v>35820</c:v>
                </c:pt>
                <c:pt idx="25">
                  <c:v>35821</c:v>
                </c:pt>
                <c:pt idx="26">
                  <c:v>35822</c:v>
                </c:pt>
                <c:pt idx="27">
                  <c:v>35823</c:v>
                </c:pt>
                <c:pt idx="28">
                  <c:v>35824</c:v>
                </c:pt>
                <c:pt idx="29">
                  <c:v>35825</c:v>
                </c:pt>
                <c:pt idx="30">
                  <c:v>35826</c:v>
                </c:pt>
                <c:pt idx="31">
                  <c:v>35827</c:v>
                </c:pt>
                <c:pt idx="32">
                  <c:v>35828</c:v>
                </c:pt>
                <c:pt idx="33">
                  <c:v>35829</c:v>
                </c:pt>
                <c:pt idx="34">
                  <c:v>35830</c:v>
                </c:pt>
                <c:pt idx="35">
                  <c:v>35831</c:v>
                </c:pt>
                <c:pt idx="36">
                  <c:v>35832</c:v>
                </c:pt>
                <c:pt idx="37">
                  <c:v>35833</c:v>
                </c:pt>
                <c:pt idx="38">
                  <c:v>35834</c:v>
                </c:pt>
                <c:pt idx="39">
                  <c:v>35835</c:v>
                </c:pt>
                <c:pt idx="40">
                  <c:v>35836</c:v>
                </c:pt>
                <c:pt idx="41">
                  <c:v>35837</c:v>
                </c:pt>
                <c:pt idx="42">
                  <c:v>35838</c:v>
                </c:pt>
                <c:pt idx="43">
                  <c:v>35839</c:v>
                </c:pt>
                <c:pt idx="44">
                  <c:v>35840</c:v>
                </c:pt>
                <c:pt idx="45">
                  <c:v>35841</c:v>
                </c:pt>
                <c:pt idx="46">
                  <c:v>35842</c:v>
                </c:pt>
                <c:pt idx="47">
                  <c:v>35843</c:v>
                </c:pt>
                <c:pt idx="48">
                  <c:v>35844</c:v>
                </c:pt>
                <c:pt idx="49">
                  <c:v>35845</c:v>
                </c:pt>
                <c:pt idx="50">
                  <c:v>35846</c:v>
                </c:pt>
                <c:pt idx="51">
                  <c:v>35847</c:v>
                </c:pt>
                <c:pt idx="52">
                  <c:v>35848</c:v>
                </c:pt>
                <c:pt idx="53">
                  <c:v>35849</c:v>
                </c:pt>
                <c:pt idx="54">
                  <c:v>35850</c:v>
                </c:pt>
                <c:pt idx="55">
                  <c:v>35851</c:v>
                </c:pt>
                <c:pt idx="56">
                  <c:v>35852</c:v>
                </c:pt>
                <c:pt idx="57">
                  <c:v>35853</c:v>
                </c:pt>
                <c:pt idx="58">
                  <c:v>35854</c:v>
                </c:pt>
                <c:pt idx="59">
                  <c:v>35855</c:v>
                </c:pt>
                <c:pt idx="60">
                  <c:v>35856</c:v>
                </c:pt>
                <c:pt idx="61">
                  <c:v>35857</c:v>
                </c:pt>
                <c:pt idx="62">
                  <c:v>35858</c:v>
                </c:pt>
                <c:pt idx="63">
                  <c:v>35859</c:v>
                </c:pt>
                <c:pt idx="64">
                  <c:v>35860</c:v>
                </c:pt>
                <c:pt idx="65">
                  <c:v>35861</c:v>
                </c:pt>
                <c:pt idx="66">
                  <c:v>35862</c:v>
                </c:pt>
                <c:pt idx="67">
                  <c:v>35863</c:v>
                </c:pt>
                <c:pt idx="68">
                  <c:v>35864</c:v>
                </c:pt>
                <c:pt idx="69">
                  <c:v>35865</c:v>
                </c:pt>
                <c:pt idx="70">
                  <c:v>35866</c:v>
                </c:pt>
                <c:pt idx="71">
                  <c:v>35867</c:v>
                </c:pt>
                <c:pt idx="72">
                  <c:v>35868</c:v>
                </c:pt>
                <c:pt idx="73">
                  <c:v>35869</c:v>
                </c:pt>
                <c:pt idx="74">
                  <c:v>35870</c:v>
                </c:pt>
                <c:pt idx="75">
                  <c:v>35871</c:v>
                </c:pt>
                <c:pt idx="76">
                  <c:v>35872</c:v>
                </c:pt>
                <c:pt idx="77">
                  <c:v>35873</c:v>
                </c:pt>
                <c:pt idx="78">
                  <c:v>35874</c:v>
                </c:pt>
                <c:pt idx="79">
                  <c:v>35875</c:v>
                </c:pt>
                <c:pt idx="80">
                  <c:v>35876</c:v>
                </c:pt>
                <c:pt idx="81">
                  <c:v>35877</c:v>
                </c:pt>
                <c:pt idx="82">
                  <c:v>35878</c:v>
                </c:pt>
                <c:pt idx="83">
                  <c:v>35879</c:v>
                </c:pt>
                <c:pt idx="84">
                  <c:v>35880</c:v>
                </c:pt>
                <c:pt idx="85">
                  <c:v>35881</c:v>
                </c:pt>
                <c:pt idx="86">
                  <c:v>35882</c:v>
                </c:pt>
                <c:pt idx="87">
                  <c:v>35883</c:v>
                </c:pt>
                <c:pt idx="88">
                  <c:v>35884</c:v>
                </c:pt>
                <c:pt idx="89">
                  <c:v>35885</c:v>
                </c:pt>
                <c:pt idx="90">
                  <c:v>35886</c:v>
                </c:pt>
                <c:pt idx="91">
                  <c:v>35887</c:v>
                </c:pt>
                <c:pt idx="92">
                  <c:v>35888</c:v>
                </c:pt>
                <c:pt idx="93">
                  <c:v>35889</c:v>
                </c:pt>
                <c:pt idx="94">
                  <c:v>35890</c:v>
                </c:pt>
                <c:pt idx="95">
                  <c:v>35891</c:v>
                </c:pt>
                <c:pt idx="96">
                  <c:v>35892</c:v>
                </c:pt>
                <c:pt idx="97">
                  <c:v>35893</c:v>
                </c:pt>
                <c:pt idx="98">
                  <c:v>35894</c:v>
                </c:pt>
                <c:pt idx="99">
                  <c:v>35895</c:v>
                </c:pt>
                <c:pt idx="100">
                  <c:v>35896</c:v>
                </c:pt>
                <c:pt idx="101">
                  <c:v>35897</c:v>
                </c:pt>
                <c:pt idx="102">
                  <c:v>35898</c:v>
                </c:pt>
                <c:pt idx="103">
                  <c:v>35899</c:v>
                </c:pt>
                <c:pt idx="104">
                  <c:v>35900</c:v>
                </c:pt>
                <c:pt idx="105">
                  <c:v>35901</c:v>
                </c:pt>
                <c:pt idx="106">
                  <c:v>35902</c:v>
                </c:pt>
                <c:pt idx="107">
                  <c:v>35903</c:v>
                </c:pt>
                <c:pt idx="108">
                  <c:v>35904</c:v>
                </c:pt>
                <c:pt idx="109">
                  <c:v>35905</c:v>
                </c:pt>
                <c:pt idx="110">
                  <c:v>35906</c:v>
                </c:pt>
                <c:pt idx="111">
                  <c:v>35907</c:v>
                </c:pt>
                <c:pt idx="112">
                  <c:v>35908</c:v>
                </c:pt>
                <c:pt idx="113">
                  <c:v>35909</c:v>
                </c:pt>
                <c:pt idx="114">
                  <c:v>35910</c:v>
                </c:pt>
                <c:pt idx="115">
                  <c:v>35911</c:v>
                </c:pt>
                <c:pt idx="116">
                  <c:v>35912</c:v>
                </c:pt>
                <c:pt idx="117">
                  <c:v>35913</c:v>
                </c:pt>
                <c:pt idx="118">
                  <c:v>35914</c:v>
                </c:pt>
                <c:pt idx="119">
                  <c:v>35915</c:v>
                </c:pt>
                <c:pt idx="120">
                  <c:v>35916</c:v>
                </c:pt>
                <c:pt idx="121">
                  <c:v>35917</c:v>
                </c:pt>
                <c:pt idx="122">
                  <c:v>35918</c:v>
                </c:pt>
                <c:pt idx="123">
                  <c:v>35919</c:v>
                </c:pt>
                <c:pt idx="124">
                  <c:v>35920</c:v>
                </c:pt>
                <c:pt idx="125">
                  <c:v>35921</c:v>
                </c:pt>
                <c:pt idx="126">
                  <c:v>35922</c:v>
                </c:pt>
                <c:pt idx="127">
                  <c:v>35923</c:v>
                </c:pt>
                <c:pt idx="128">
                  <c:v>35924</c:v>
                </c:pt>
                <c:pt idx="129">
                  <c:v>35925</c:v>
                </c:pt>
                <c:pt idx="130">
                  <c:v>35926</c:v>
                </c:pt>
                <c:pt idx="131">
                  <c:v>35927</c:v>
                </c:pt>
                <c:pt idx="132">
                  <c:v>35928</c:v>
                </c:pt>
                <c:pt idx="133">
                  <c:v>35929</c:v>
                </c:pt>
                <c:pt idx="134">
                  <c:v>35930</c:v>
                </c:pt>
                <c:pt idx="135">
                  <c:v>35931</c:v>
                </c:pt>
                <c:pt idx="136">
                  <c:v>35932</c:v>
                </c:pt>
                <c:pt idx="137">
                  <c:v>35933</c:v>
                </c:pt>
                <c:pt idx="138">
                  <c:v>35934</c:v>
                </c:pt>
                <c:pt idx="139">
                  <c:v>35935</c:v>
                </c:pt>
                <c:pt idx="140">
                  <c:v>35936</c:v>
                </c:pt>
                <c:pt idx="141">
                  <c:v>35937</c:v>
                </c:pt>
                <c:pt idx="142">
                  <c:v>35938</c:v>
                </c:pt>
                <c:pt idx="143">
                  <c:v>35939</c:v>
                </c:pt>
                <c:pt idx="144">
                  <c:v>35940</c:v>
                </c:pt>
                <c:pt idx="145">
                  <c:v>35941</c:v>
                </c:pt>
                <c:pt idx="146">
                  <c:v>35942</c:v>
                </c:pt>
                <c:pt idx="147">
                  <c:v>35943</c:v>
                </c:pt>
                <c:pt idx="148">
                  <c:v>35944</c:v>
                </c:pt>
                <c:pt idx="149">
                  <c:v>35945</c:v>
                </c:pt>
                <c:pt idx="150">
                  <c:v>35946</c:v>
                </c:pt>
                <c:pt idx="151">
                  <c:v>35947</c:v>
                </c:pt>
                <c:pt idx="152">
                  <c:v>35948</c:v>
                </c:pt>
                <c:pt idx="153">
                  <c:v>35949</c:v>
                </c:pt>
                <c:pt idx="154">
                  <c:v>35950</c:v>
                </c:pt>
                <c:pt idx="155">
                  <c:v>35951</c:v>
                </c:pt>
                <c:pt idx="156">
                  <c:v>35952</c:v>
                </c:pt>
                <c:pt idx="157">
                  <c:v>35953</c:v>
                </c:pt>
                <c:pt idx="158">
                  <c:v>35954</c:v>
                </c:pt>
                <c:pt idx="159">
                  <c:v>35955</c:v>
                </c:pt>
                <c:pt idx="160">
                  <c:v>35956</c:v>
                </c:pt>
                <c:pt idx="161">
                  <c:v>35957</c:v>
                </c:pt>
                <c:pt idx="162">
                  <c:v>35958</c:v>
                </c:pt>
                <c:pt idx="163">
                  <c:v>35959</c:v>
                </c:pt>
                <c:pt idx="164">
                  <c:v>35960</c:v>
                </c:pt>
                <c:pt idx="165">
                  <c:v>35961</c:v>
                </c:pt>
                <c:pt idx="166">
                  <c:v>35962</c:v>
                </c:pt>
                <c:pt idx="167">
                  <c:v>35963</c:v>
                </c:pt>
                <c:pt idx="168">
                  <c:v>35964</c:v>
                </c:pt>
                <c:pt idx="169">
                  <c:v>35965</c:v>
                </c:pt>
                <c:pt idx="170">
                  <c:v>35966</c:v>
                </c:pt>
                <c:pt idx="171">
                  <c:v>35967</c:v>
                </c:pt>
                <c:pt idx="172">
                  <c:v>35968</c:v>
                </c:pt>
                <c:pt idx="173">
                  <c:v>35969</c:v>
                </c:pt>
                <c:pt idx="174">
                  <c:v>35970</c:v>
                </c:pt>
                <c:pt idx="175">
                  <c:v>35971</c:v>
                </c:pt>
                <c:pt idx="176">
                  <c:v>35972</c:v>
                </c:pt>
                <c:pt idx="177">
                  <c:v>35973</c:v>
                </c:pt>
                <c:pt idx="178">
                  <c:v>35974</c:v>
                </c:pt>
                <c:pt idx="179">
                  <c:v>35975</c:v>
                </c:pt>
                <c:pt idx="180">
                  <c:v>35976</c:v>
                </c:pt>
                <c:pt idx="181">
                  <c:v>35977</c:v>
                </c:pt>
                <c:pt idx="182">
                  <c:v>35978</c:v>
                </c:pt>
                <c:pt idx="183">
                  <c:v>35979</c:v>
                </c:pt>
                <c:pt idx="184">
                  <c:v>35980</c:v>
                </c:pt>
                <c:pt idx="185">
                  <c:v>35981</c:v>
                </c:pt>
                <c:pt idx="186">
                  <c:v>35982</c:v>
                </c:pt>
                <c:pt idx="187">
                  <c:v>35983</c:v>
                </c:pt>
                <c:pt idx="188">
                  <c:v>35984</c:v>
                </c:pt>
                <c:pt idx="189">
                  <c:v>35985</c:v>
                </c:pt>
                <c:pt idx="190">
                  <c:v>35986</c:v>
                </c:pt>
                <c:pt idx="191">
                  <c:v>35987</c:v>
                </c:pt>
                <c:pt idx="192">
                  <c:v>35988</c:v>
                </c:pt>
                <c:pt idx="193">
                  <c:v>35989</c:v>
                </c:pt>
                <c:pt idx="194">
                  <c:v>35990</c:v>
                </c:pt>
                <c:pt idx="195">
                  <c:v>35991</c:v>
                </c:pt>
                <c:pt idx="196">
                  <c:v>35992</c:v>
                </c:pt>
                <c:pt idx="197">
                  <c:v>35993</c:v>
                </c:pt>
                <c:pt idx="198">
                  <c:v>35994</c:v>
                </c:pt>
                <c:pt idx="199">
                  <c:v>35995</c:v>
                </c:pt>
                <c:pt idx="200">
                  <c:v>35996</c:v>
                </c:pt>
                <c:pt idx="201">
                  <c:v>35997</c:v>
                </c:pt>
                <c:pt idx="202">
                  <c:v>35998</c:v>
                </c:pt>
                <c:pt idx="203">
                  <c:v>35999</c:v>
                </c:pt>
                <c:pt idx="204">
                  <c:v>36000</c:v>
                </c:pt>
                <c:pt idx="205">
                  <c:v>36001</c:v>
                </c:pt>
                <c:pt idx="206">
                  <c:v>36002</c:v>
                </c:pt>
                <c:pt idx="207">
                  <c:v>36003</c:v>
                </c:pt>
                <c:pt idx="208">
                  <c:v>36004</c:v>
                </c:pt>
                <c:pt idx="209">
                  <c:v>36005</c:v>
                </c:pt>
                <c:pt idx="210">
                  <c:v>36006</c:v>
                </c:pt>
                <c:pt idx="211">
                  <c:v>36007</c:v>
                </c:pt>
                <c:pt idx="212">
                  <c:v>36008</c:v>
                </c:pt>
                <c:pt idx="213">
                  <c:v>36009</c:v>
                </c:pt>
                <c:pt idx="214">
                  <c:v>36010</c:v>
                </c:pt>
                <c:pt idx="215">
                  <c:v>36011</c:v>
                </c:pt>
                <c:pt idx="216">
                  <c:v>36012</c:v>
                </c:pt>
                <c:pt idx="217">
                  <c:v>36013</c:v>
                </c:pt>
                <c:pt idx="218">
                  <c:v>36014</c:v>
                </c:pt>
                <c:pt idx="219">
                  <c:v>36015</c:v>
                </c:pt>
                <c:pt idx="220">
                  <c:v>36016</c:v>
                </c:pt>
                <c:pt idx="221">
                  <c:v>36017</c:v>
                </c:pt>
                <c:pt idx="222">
                  <c:v>36018</c:v>
                </c:pt>
                <c:pt idx="223">
                  <c:v>36019</c:v>
                </c:pt>
                <c:pt idx="224">
                  <c:v>36020</c:v>
                </c:pt>
                <c:pt idx="225">
                  <c:v>36021</c:v>
                </c:pt>
                <c:pt idx="226">
                  <c:v>36022</c:v>
                </c:pt>
                <c:pt idx="227">
                  <c:v>36023</c:v>
                </c:pt>
                <c:pt idx="228">
                  <c:v>36024</c:v>
                </c:pt>
                <c:pt idx="229">
                  <c:v>36025</c:v>
                </c:pt>
                <c:pt idx="230">
                  <c:v>36026</c:v>
                </c:pt>
                <c:pt idx="231">
                  <c:v>36027</c:v>
                </c:pt>
                <c:pt idx="232">
                  <c:v>36028</c:v>
                </c:pt>
                <c:pt idx="233">
                  <c:v>36029</c:v>
                </c:pt>
                <c:pt idx="234">
                  <c:v>36030</c:v>
                </c:pt>
                <c:pt idx="235">
                  <c:v>36031</c:v>
                </c:pt>
                <c:pt idx="236">
                  <c:v>36032</c:v>
                </c:pt>
                <c:pt idx="237">
                  <c:v>36033</c:v>
                </c:pt>
                <c:pt idx="238">
                  <c:v>36034</c:v>
                </c:pt>
                <c:pt idx="239">
                  <c:v>36035</c:v>
                </c:pt>
                <c:pt idx="240">
                  <c:v>36036</c:v>
                </c:pt>
                <c:pt idx="241">
                  <c:v>36037</c:v>
                </c:pt>
                <c:pt idx="242">
                  <c:v>36038</c:v>
                </c:pt>
                <c:pt idx="243">
                  <c:v>36039</c:v>
                </c:pt>
                <c:pt idx="244">
                  <c:v>36040</c:v>
                </c:pt>
                <c:pt idx="245">
                  <c:v>36041</c:v>
                </c:pt>
                <c:pt idx="246">
                  <c:v>36042</c:v>
                </c:pt>
                <c:pt idx="247">
                  <c:v>36043</c:v>
                </c:pt>
                <c:pt idx="248">
                  <c:v>36044</c:v>
                </c:pt>
                <c:pt idx="249">
                  <c:v>36045</c:v>
                </c:pt>
                <c:pt idx="250">
                  <c:v>36046</c:v>
                </c:pt>
                <c:pt idx="251">
                  <c:v>36047</c:v>
                </c:pt>
                <c:pt idx="252">
                  <c:v>36048</c:v>
                </c:pt>
                <c:pt idx="253">
                  <c:v>36049</c:v>
                </c:pt>
                <c:pt idx="254">
                  <c:v>36050</c:v>
                </c:pt>
                <c:pt idx="255">
                  <c:v>36051</c:v>
                </c:pt>
                <c:pt idx="256">
                  <c:v>36052</c:v>
                </c:pt>
                <c:pt idx="257">
                  <c:v>36053</c:v>
                </c:pt>
                <c:pt idx="258">
                  <c:v>36054</c:v>
                </c:pt>
                <c:pt idx="259">
                  <c:v>36055</c:v>
                </c:pt>
                <c:pt idx="260">
                  <c:v>36056</c:v>
                </c:pt>
                <c:pt idx="261">
                  <c:v>36057</c:v>
                </c:pt>
                <c:pt idx="262">
                  <c:v>36058</c:v>
                </c:pt>
                <c:pt idx="263">
                  <c:v>36059</c:v>
                </c:pt>
                <c:pt idx="264">
                  <c:v>36060</c:v>
                </c:pt>
                <c:pt idx="265">
                  <c:v>36061</c:v>
                </c:pt>
                <c:pt idx="266">
                  <c:v>36062</c:v>
                </c:pt>
                <c:pt idx="267">
                  <c:v>36063</c:v>
                </c:pt>
                <c:pt idx="268">
                  <c:v>36064</c:v>
                </c:pt>
                <c:pt idx="269">
                  <c:v>36065</c:v>
                </c:pt>
                <c:pt idx="270">
                  <c:v>36066</c:v>
                </c:pt>
                <c:pt idx="271">
                  <c:v>36067</c:v>
                </c:pt>
                <c:pt idx="272">
                  <c:v>36068</c:v>
                </c:pt>
                <c:pt idx="273">
                  <c:v>36069</c:v>
                </c:pt>
                <c:pt idx="274">
                  <c:v>36070</c:v>
                </c:pt>
                <c:pt idx="275">
                  <c:v>36071</c:v>
                </c:pt>
                <c:pt idx="276">
                  <c:v>36072</c:v>
                </c:pt>
                <c:pt idx="277">
                  <c:v>36073</c:v>
                </c:pt>
                <c:pt idx="278">
                  <c:v>36074</c:v>
                </c:pt>
                <c:pt idx="279">
                  <c:v>36075</c:v>
                </c:pt>
                <c:pt idx="280">
                  <c:v>36076</c:v>
                </c:pt>
                <c:pt idx="281">
                  <c:v>36077</c:v>
                </c:pt>
                <c:pt idx="282">
                  <c:v>36078</c:v>
                </c:pt>
                <c:pt idx="283">
                  <c:v>36079</c:v>
                </c:pt>
                <c:pt idx="284">
                  <c:v>36080</c:v>
                </c:pt>
                <c:pt idx="285">
                  <c:v>36081</c:v>
                </c:pt>
                <c:pt idx="286">
                  <c:v>36082</c:v>
                </c:pt>
                <c:pt idx="287">
                  <c:v>36083</c:v>
                </c:pt>
                <c:pt idx="288">
                  <c:v>36084</c:v>
                </c:pt>
                <c:pt idx="289">
                  <c:v>36085</c:v>
                </c:pt>
                <c:pt idx="290">
                  <c:v>36086</c:v>
                </c:pt>
                <c:pt idx="291">
                  <c:v>36087</c:v>
                </c:pt>
                <c:pt idx="292">
                  <c:v>36088</c:v>
                </c:pt>
                <c:pt idx="293">
                  <c:v>36089</c:v>
                </c:pt>
                <c:pt idx="294">
                  <c:v>36090</c:v>
                </c:pt>
                <c:pt idx="295">
                  <c:v>36091</c:v>
                </c:pt>
                <c:pt idx="296">
                  <c:v>36092</c:v>
                </c:pt>
                <c:pt idx="297">
                  <c:v>36093</c:v>
                </c:pt>
                <c:pt idx="298">
                  <c:v>36094</c:v>
                </c:pt>
                <c:pt idx="299">
                  <c:v>36095</c:v>
                </c:pt>
                <c:pt idx="300">
                  <c:v>36096</c:v>
                </c:pt>
                <c:pt idx="301">
                  <c:v>36097</c:v>
                </c:pt>
                <c:pt idx="302">
                  <c:v>36098</c:v>
                </c:pt>
                <c:pt idx="303">
                  <c:v>36099</c:v>
                </c:pt>
                <c:pt idx="304">
                  <c:v>36100</c:v>
                </c:pt>
                <c:pt idx="305">
                  <c:v>36101</c:v>
                </c:pt>
                <c:pt idx="306">
                  <c:v>36102</c:v>
                </c:pt>
                <c:pt idx="307">
                  <c:v>36103</c:v>
                </c:pt>
                <c:pt idx="308">
                  <c:v>36104</c:v>
                </c:pt>
                <c:pt idx="309">
                  <c:v>36105</c:v>
                </c:pt>
                <c:pt idx="310">
                  <c:v>36106</c:v>
                </c:pt>
                <c:pt idx="311">
                  <c:v>36107</c:v>
                </c:pt>
                <c:pt idx="312">
                  <c:v>36108</c:v>
                </c:pt>
                <c:pt idx="313">
                  <c:v>36109</c:v>
                </c:pt>
                <c:pt idx="314">
                  <c:v>36110</c:v>
                </c:pt>
                <c:pt idx="315">
                  <c:v>36111</c:v>
                </c:pt>
                <c:pt idx="316">
                  <c:v>36112</c:v>
                </c:pt>
                <c:pt idx="317">
                  <c:v>36113</c:v>
                </c:pt>
                <c:pt idx="318">
                  <c:v>36114</c:v>
                </c:pt>
                <c:pt idx="319">
                  <c:v>36115</c:v>
                </c:pt>
                <c:pt idx="320">
                  <c:v>36116</c:v>
                </c:pt>
                <c:pt idx="321">
                  <c:v>36117</c:v>
                </c:pt>
                <c:pt idx="322">
                  <c:v>36118</c:v>
                </c:pt>
                <c:pt idx="323">
                  <c:v>36119</c:v>
                </c:pt>
                <c:pt idx="324">
                  <c:v>36120</c:v>
                </c:pt>
                <c:pt idx="325">
                  <c:v>36121</c:v>
                </c:pt>
                <c:pt idx="326">
                  <c:v>36122</c:v>
                </c:pt>
                <c:pt idx="327">
                  <c:v>36123</c:v>
                </c:pt>
                <c:pt idx="328">
                  <c:v>36124</c:v>
                </c:pt>
                <c:pt idx="329">
                  <c:v>36125</c:v>
                </c:pt>
                <c:pt idx="330">
                  <c:v>36126</c:v>
                </c:pt>
                <c:pt idx="331">
                  <c:v>36127</c:v>
                </c:pt>
                <c:pt idx="332">
                  <c:v>36128</c:v>
                </c:pt>
                <c:pt idx="333">
                  <c:v>36129</c:v>
                </c:pt>
                <c:pt idx="334">
                  <c:v>36130</c:v>
                </c:pt>
                <c:pt idx="335">
                  <c:v>36131</c:v>
                </c:pt>
                <c:pt idx="336">
                  <c:v>36132</c:v>
                </c:pt>
                <c:pt idx="337">
                  <c:v>36133</c:v>
                </c:pt>
                <c:pt idx="338">
                  <c:v>36134</c:v>
                </c:pt>
                <c:pt idx="339">
                  <c:v>36135</c:v>
                </c:pt>
                <c:pt idx="340">
                  <c:v>36136</c:v>
                </c:pt>
                <c:pt idx="341">
                  <c:v>36137</c:v>
                </c:pt>
                <c:pt idx="342">
                  <c:v>36138</c:v>
                </c:pt>
                <c:pt idx="343">
                  <c:v>36139</c:v>
                </c:pt>
                <c:pt idx="344">
                  <c:v>36140</c:v>
                </c:pt>
                <c:pt idx="345">
                  <c:v>36141</c:v>
                </c:pt>
                <c:pt idx="346">
                  <c:v>36142</c:v>
                </c:pt>
                <c:pt idx="347">
                  <c:v>36143</c:v>
                </c:pt>
                <c:pt idx="348">
                  <c:v>36144</c:v>
                </c:pt>
                <c:pt idx="349">
                  <c:v>36145</c:v>
                </c:pt>
                <c:pt idx="350">
                  <c:v>36146</c:v>
                </c:pt>
                <c:pt idx="351">
                  <c:v>36147</c:v>
                </c:pt>
                <c:pt idx="352">
                  <c:v>36148</c:v>
                </c:pt>
                <c:pt idx="353">
                  <c:v>36149</c:v>
                </c:pt>
                <c:pt idx="354">
                  <c:v>36150</c:v>
                </c:pt>
                <c:pt idx="355">
                  <c:v>36151</c:v>
                </c:pt>
                <c:pt idx="356">
                  <c:v>36152</c:v>
                </c:pt>
                <c:pt idx="357">
                  <c:v>36153</c:v>
                </c:pt>
                <c:pt idx="358">
                  <c:v>36154</c:v>
                </c:pt>
                <c:pt idx="359">
                  <c:v>36155</c:v>
                </c:pt>
                <c:pt idx="360">
                  <c:v>36156</c:v>
                </c:pt>
                <c:pt idx="361">
                  <c:v>36157</c:v>
                </c:pt>
                <c:pt idx="362">
                  <c:v>36158</c:v>
                </c:pt>
                <c:pt idx="363">
                  <c:v>36159</c:v>
                </c:pt>
                <c:pt idx="364">
                  <c:v>36160</c:v>
                </c:pt>
              </c:numCache>
            </c:numRef>
          </c:cat>
          <c:val>
            <c:numRef>
              <c:f>'Mean daily Q St.Louis 1934-2016'!$D$5:$D$369</c:f>
              <c:numCache>
                <c:formatCode>General</c:formatCode>
                <c:ptCount val="365"/>
                <c:pt idx="0">
                  <c:v>6.9</c:v>
                </c:pt>
                <c:pt idx="1">
                  <c:v>6.8</c:v>
                </c:pt>
                <c:pt idx="2">
                  <c:v>6.8</c:v>
                </c:pt>
                <c:pt idx="3">
                  <c:v>6.8</c:v>
                </c:pt>
                <c:pt idx="4">
                  <c:v>6.8</c:v>
                </c:pt>
                <c:pt idx="5">
                  <c:v>6.8</c:v>
                </c:pt>
                <c:pt idx="6">
                  <c:v>6.8</c:v>
                </c:pt>
                <c:pt idx="7">
                  <c:v>6.8</c:v>
                </c:pt>
                <c:pt idx="8">
                  <c:v>6.8</c:v>
                </c:pt>
                <c:pt idx="9">
                  <c:v>6.8</c:v>
                </c:pt>
                <c:pt idx="10">
                  <c:v>6.7</c:v>
                </c:pt>
                <c:pt idx="11">
                  <c:v>6.7</c:v>
                </c:pt>
                <c:pt idx="12">
                  <c:v>6.6</c:v>
                </c:pt>
                <c:pt idx="13">
                  <c:v>6.7</c:v>
                </c:pt>
                <c:pt idx="14">
                  <c:v>6.6</c:v>
                </c:pt>
                <c:pt idx="15">
                  <c:v>6.6</c:v>
                </c:pt>
                <c:pt idx="16">
                  <c:v>6.6</c:v>
                </c:pt>
                <c:pt idx="17">
                  <c:v>6.6</c:v>
                </c:pt>
                <c:pt idx="18">
                  <c:v>6.5</c:v>
                </c:pt>
                <c:pt idx="19">
                  <c:v>6.5</c:v>
                </c:pt>
                <c:pt idx="20">
                  <c:v>6.5</c:v>
                </c:pt>
                <c:pt idx="21">
                  <c:v>6.5</c:v>
                </c:pt>
                <c:pt idx="22">
                  <c:v>6.5</c:v>
                </c:pt>
                <c:pt idx="23">
                  <c:v>6.5</c:v>
                </c:pt>
                <c:pt idx="24">
                  <c:v>6.5</c:v>
                </c:pt>
                <c:pt idx="25">
                  <c:v>6.4</c:v>
                </c:pt>
                <c:pt idx="26">
                  <c:v>6.4</c:v>
                </c:pt>
                <c:pt idx="27">
                  <c:v>6.4</c:v>
                </c:pt>
                <c:pt idx="28">
                  <c:v>6.4</c:v>
                </c:pt>
                <c:pt idx="29">
                  <c:v>6.3</c:v>
                </c:pt>
                <c:pt idx="30">
                  <c:v>6.3</c:v>
                </c:pt>
                <c:pt idx="31">
                  <c:v>6.2</c:v>
                </c:pt>
                <c:pt idx="32">
                  <c:v>6.2</c:v>
                </c:pt>
                <c:pt idx="33">
                  <c:v>6.2</c:v>
                </c:pt>
                <c:pt idx="34">
                  <c:v>6.1</c:v>
                </c:pt>
                <c:pt idx="35">
                  <c:v>6.1</c:v>
                </c:pt>
                <c:pt idx="36">
                  <c:v>6.1</c:v>
                </c:pt>
                <c:pt idx="37">
                  <c:v>6.1</c:v>
                </c:pt>
                <c:pt idx="38">
                  <c:v>6.1</c:v>
                </c:pt>
                <c:pt idx="39">
                  <c:v>6.2</c:v>
                </c:pt>
                <c:pt idx="40">
                  <c:v>6.2</c:v>
                </c:pt>
                <c:pt idx="41">
                  <c:v>6.2</c:v>
                </c:pt>
                <c:pt idx="42">
                  <c:v>6.2</c:v>
                </c:pt>
                <c:pt idx="43">
                  <c:v>6.1</c:v>
                </c:pt>
                <c:pt idx="44">
                  <c:v>6.1</c:v>
                </c:pt>
                <c:pt idx="45">
                  <c:v>6.1</c:v>
                </c:pt>
                <c:pt idx="46">
                  <c:v>6.1</c:v>
                </c:pt>
                <c:pt idx="47">
                  <c:v>6.1</c:v>
                </c:pt>
                <c:pt idx="48">
                  <c:v>6.1</c:v>
                </c:pt>
                <c:pt idx="49">
                  <c:v>6.1</c:v>
                </c:pt>
                <c:pt idx="50">
                  <c:v>6</c:v>
                </c:pt>
                <c:pt idx="51">
                  <c:v>6</c:v>
                </c:pt>
                <c:pt idx="52">
                  <c:v>6</c:v>
                </c:pt>
                <c:pt idx="53">
                  <c:v>6</c:v>
                </c:pt>
                <c:pt idx="54">
                  <c:v>6</c:v>
                </c:pt>
                <c:pt idx="55">
                  <c:v>6</c:v>
                </c:pt>
                <c:pt idx="56">
                  <c:v>6</c:v>
                </c:pt>
                <c:pt idx="57">
                  <c:v>6</c:v>
                </c:pt>
                <c:pt idx="58">
                  <c:v>6</c:v>
                </c:pt>
                <c:pt idx="59">
                  <c:v>6</c:v>
                </c:pt>
                <c:pt idx="60">
                  <c:v>6</c:v>
                </c:pt>
                <c:pt idx="61">
                  <c:v>6</c:v>
                </c:pt>
                <c:pt idx="62">
                  <c:v>6</c:v>
                </c:pt>
                <c:pt idx="63">
                  <c:v>6</c:v>
                </c:pt>
                <c:pt idx="64">
                  <c:v>6</c:v>
                </c:pt>
                <c:pt idx="65">
                  <c:v>6</c:v>
                </c:pt>
                <c:pt idx="66">
                  <c:v>6.1</c:v>
                </c:pt>
                <c:pt idx="67">
                  <c:v>6.1</c:v>
                </c:pt>
                <c:pt idx="68">
                  <c:v>6.1</c:v>
                </c:pt>
                <c:pt idx="69">
                  <c:v>6.1</c:v>
                </c:pt>
                <c:pt idx="70">
                  <c:v>6.2</c:v>
                </c:pt>
                <c:pt idx="71">
                  <c:v>6.2</c:v>
                </c:pt>
                <c:pt idx="72">
                  <c:v>6.2</c:v>
                </c:pt>
                <c:pt idx="73">
                  <c:v>6.2</c:v>
                </c:pt>
                <c:pt idx="74">
                  <c:v>6.3</c:v>
                </c:pt>
                <c:pt idx="75">
                  <c:v>6.3</c:v>
                </c:pt>
                <c:pt idx="76">
                  <c:v>6.2</c:v>
                </c:pt>
                <c:pt idx="77">
                  <c:v>6.3</c:v>
                </c:pt>
                <c:pt idx="78">
                  <c:v>6.2</c:v>
                </c:pt>
                <c:pt idx="79">
                  <c:v>6.3</c:v>
                </c:pt>
                <c:pt idx="80">
                  <c:v>6.4</c:v>
                </c:pt>
                <c:pt idx="81">
                  <c:v>6.4</c:v>
                </c:pt>
                <c:pt idx="82">
                  <c:v>6.4</c:v>
                </c:pt>
                <c:pt idx="83">
                  <c:v>6.4</c:v>
                </c:pt>
                <c:pt idx="84">
                  <c:v>6.4</c:v>
                </c:pt>
                <c:pt idx="85">
                  <c:v>6.5</c:v>
                </c:pt>
                <c:pt idx="86">
                  <c:v>6.6</c:v>
                </c:pt>
                <c:pt idx="87">
                  <c:v>6.6</c:v>
                </c:pt>
                <c:pt idx="88">
                  <c:v>6.6</c:v>
                </c:pt>
                <c:pt idx="89">
                  <c:v>6.7</c:v>
                </c:pt>
                <c:pt idx="90">
                  <c:v>6.7</c:v>
                </c:pt>
                <c:pt idx="91">
                  <c:v>6.7</c:v>
                </c:pt>
                <c:pt idx="92">
                  <c:v>6.7</c:v>
                </c:pt>
                <c:pt idx="93">
                  <c:v>6.8</c:v>
                </c:pt>
                <c:pt idx="94">
                  <c:v>7</c:v>
                </c:pt>
                <c:pt idx="95">
                  <c:v>7.3</c:v>
                </c:pt>
                <c:pt idx="96">
                  <c:v>7.3</c:v>
                </c:pt>
                <c:pt idx="97">
                  <c:v>7.2</c:v>
                </c:pt>
                <c:pt idx="98">
                  <c:v>7.2</c:v>
                </c:pt>
                <c:pt idx="99">
                  <c:v>7.2</c:v>
                </c:pt>
                <c:pt idx="100">
                  <c:v>7.5</c:v>
                </c:pt>
                <c:pt idx="101">
                  <c:v>7.5</c:v>
                </c:pt>
                <c:pt idx="102">
                  <c:v>7.8</c:v>
                </c:pt>
                <c:pt idx="103">
                  <c:v>8.1999999999999993</c:v>
                </c:pt>
                <c:pt idx="104">
                  <c:v>8.8000000000000007</c:v>
                </c:pt>
                <c:pt idx="105">
                  <c:v>8.8000000000000007</c:v>
                </c:pt>
                <c:pt idx="106">
                  <c:v>9.1999999999999993</c:v>
                </c:pt>
                <c:pt idx="107">
                  <c:v>9.6999999999999993</c:v>
                </c:pt>
                <c:pt idx="108">
                  <c:v>10</c:v>
                </c:pt>
                <c:pt idx="109">
                  <c:v>11</c:v>
                </c:pt>
                <c:pt idx="110">
                  <c:v>11</c:v>
                </c:pt>
                <c:pt idx="111">
                  <c:v>12</c:v>
                </c:pt>
                <c:pt idx="112">
                  <c:v>11</c:v>
                </c:pt>
                <c:pt idx="113">
                  <c:v>11</c:v>
                </c:pt>
                <c:pt idx="114">
                  <c:v>12</c:v>
                </c:pt>
                <c:pt idx="115">
                  <c:v>12</c:v>
                </c:pt>
                <c:pt idx="116">
                  <c:v>12</c:v>
                </c:pt>
                <c:pt idx="117">
                  <c:v>12</c:v>
                </c:pt>
                <c:pt idx="118">
                  <c:v>13</c:v>
                </c:pt>
                <c:pt idx="119">
                  <c:v>13</c:v>
                </c:pt>
                <c:pt idx="120">
                  <c:v>14</c:v>
                </c:pt>
                <c:pt idx="121">
                  <c:v>15</c:v>
                </c:pt>
                <c:pt idx="122">
                  <c:v>16</c:v>
                </c:pt>
                <c:pt idx="123">
                  <c:v>17</c:v>
                </c:pt>
                <c:pt idx="124">
                  <c:v>18</c:v>
                </c:pt>
                <c:pt idx="125">
                  <c:v>18</c:v>
                </c:pt>
                <c:pt idx="126">
                  <c:v>19</c:v>
                </c:pt>
                <c:pt idx="127">
                  <c:v>20</c:v>
                </c:pt>
                <c:pt idx="128">
                  <c:v>20</c:v>
                </c:pt>
                <c:pt idx="129">
                  <c:v>22</c:v>
                </c:pt>
                <c:pt idx="130">
                  <c:v>22</c:v>
                </c:pt>
                <c:pt idx="131">
                  <c:v>24</c:v>
                </c:pt>
                <c:pt idx="132">
                  <c:v>25</c:v>
                </c:pt>
                <c:pt idx="133">
                  <c:v>27</c:v>
                </c:pt>
                <c:pt idx="134">
                  <c:v>29</c:v>
                </c:pt>
                <c:pt idx="135">
                  <c:v>33</c:v>
                </c:pt>
                <c:pt idx="136">
                  <c:v>35</c:v>
                </c:pt>
                <c:pt idx="137">
                  <c:v>37</c:v>
                </c:pt>
                <c:pt idx="138">
                  <c:v>39</c:v>
                </c:pt>
                <c:pt idx="139">
                  <c:v>42</c:v>
                </c:pt>
                <c:pt idx="140">
                  <c:v>44</c:v>
                </c:pt>
                <c:pt idx="141">
                  <c:v>47</c:v>
                </c:pt>
                <c:pt idx="142">
                  <c:v>49</c:v>
                </c:pt>
                <c:pt idx="143">
                  <c:v>51</c:v>
                </c:pt>
                <c:pt idx="144">
                  <c:v>53</c:v>
                </c:pt>
                <c:pt idx="145">
                  <c:v>55</c:v>
                </c:pt>
                <c:pt idx="146">
                  <c:v>57</c:v>
                </c:pt>
                <c:pt idx="147">
                  <c:v>62</c:v>
                </c:pt>
                <c:pt idx="148">
                  <c:v>68</c:v>
                </c:pt>
                <c:pt idx="149">
                  <c:v>72</c:v>
                </c:pt>
                <c:pt idx="150">
                  <c:v>77</c:v>
                </c:pt>
                <c:pt idx="151">
                  <c:v>82</c:v>
                </c:pt>
                <c:pt idx="152">
                  <c:v>83</c:v>
                </c:pt>
                <c:pt idx="153">
                  <c:v>84</c:v>
                </c:pt>
                <c:pt idx="154">
                  <c:v>88</c:v>
                </c:pt>
                <c:pt idx="155">
                  <c:v>92</c:v>
                </c:pt>
                <c:pt idx="156">
                  <c:v>97</c:v>
                </c:pt>
                <c:pt idx="157">
                  <c:v>101</c:v>
                </c:pt>
                <c:pt idx="158">
                  <c:v>102</c:v>
                </c:pt>
                <c:pt idx="159">
                  <c:v>104</c:v>
                </c:pt>
                <c:pt idx="160">
                  <c:v>105</c:v>
                </c:pt>
                <c:pt idx="161">
                  <c:v>108</c:v>
                </c:pt>
                <c:pt idx="162">
                  <c:v>112</c:v>
                </c:pt>
                <c:pt idx="163">
                  <c:v>117</c:v>
                </c:pt>
                <c:pt idx="164">
                  <c:v>121</c:v>
                </c:pt>
                <c:pt idx="165">
                  <c:v>127</c:v>
                </c:pt>
                <c:pt idx="166">
                  <c:v>131</c:v>
                </c:pt>
                <c:pt idx="167">
                  <c:v>131</c:v>
                </c:pt>
                <c:pt idx="168">
                  <c:v>133</c:v>
                </c:pt>
                <c:pt idx="169">
                  <c:v>135</c:v>
                </c:pt>
                <c:pt idx="170">
                  <c:v>142</c:v>
                </c:pt>
                <c:pt idx="171">
                  <c:v>145</c:v>
                </c:pt>
                <c:pt idx="172">
                  <c:v>145</c:v>
                </c:pt>
                <c:pt idx="173">
                  <c:v>139</c:v>
                </c:pt>
                <c:pt idx="174">
                  <c:v>133</c:v>
                </c:pt>
                <c:pt idx="175">
                  <c:v>131</c:v>
                </c:pt>
                <c:pt idx="176">
                  <c:v>128</c:v>
                </c:pt>
                <c:pt idx="177">
                  <c:v>126</c:v>
                </c:pt>
                <c:pt idx="178">
                  <c:v>122</c:v>
                </c:pt>
                <c:pt idx="179">
                  <c:v>119</c:v>
                </c:pt>
                <c:pt idx="180">
                  <c:v>113</c:v>
                </c:pt>
                <c:pt idx="181">
                  <c:v>109</c:v>
                </c:pt>
                <c:pt idx="182">
                  <c:v>103</c:v>
                </c:pt>
                <c:pt idx="183">
                  <c:v>101</c:v>
                </c:pt>
                <c:pt idx="184">
                  <c:v>97</c:v>
                </c:pt>
                <c:pt idx="185">
                  <c:v>92</c:v>
                </c:pt>
                <c:pt idx="186">
                  <c:v>88</c:v>
                </c:pt>
                <c:pt idx="187">
                  <c:v>85</c:v>
                </c:pt>
                <c:pt idx="188">
                  <c:v>83</c:v>
                </c:pt>
                <c:pt idx="189">
                  <c:v>80</c:v>
                </c:pt>
                <c:pt idx="190">
                  <c:v>76</c:v>
                </c:pt>
                <c:pt idx="191">
                  <c:v>72</c:v>
                </c:pt>
                <c:pt idx="192">
                  <c:v>68</c:v>
                </c:pt>
                <c:pt idx="193">
                  <c:v>65</c:v>
                </c:pt>
                <c:pt idx="194">
                  <c:v>62</c:v>
                </c:pt>
                <c:pt idx="195">
                  <c:v>57</c:v>
                </c:pt>
                <c:pt idx="196">
                  <c:v>54</c:v>
                </c:pt>
                <c:pt idx="197">
                  <c:v>53</c:v>
                </c:pt>
                <c:pt idx="198">
                  <c:v>51</c:v>
                </c:pt>
                <c:pt idx="199">
                  <c:v>50</c:v>
                </c:pt>
                <c:pt idx="200">
                  <c:v>49</c:v>
                </c:pt>
                <c:pt idx="201">
                  <c:v>47</c:v>
                </c:pt>
                <c:pt idx="202">
                  <c:v>46</c:v>
                </c:pt>
                <c:pt idx="203">
                  <c:v>44</c:v>
                </c:pt>
                <c:pt idx="204">
                  <c:v>42</c:v>
                </c:pt>
                <c:pt idx="205">
                  <c:v>40</c:v>
                </c:pt>
                <c:pt idx="206">
                  <c:v>39</c:v>
                </c:pt>
                <c:pt idx="207">
                  <c:v>38</c:v>
                </c:pt>
                <c:pt idx="208">
                  <c:v>38</c:v>
                </c:pt>
                <c:pt idx="209">
                  <c:v>37</c:v>
                </c:pt>
                <c:pt idx="210">
                  <c:v>36</c:v>
                </c:pt>
                <c:pt idx="211">
                  <c:v>35</c:v>
                </c:pt>
                <c:pt idx="212">
                  <c:v>34</c:v>
                </c:pt>
                <c:pt idx="213">
                  <c:v>32</c:v>
                </c:pt>
                <c:pt idx="214">
                  <c:v>31</c:v>
                </c:pt>
                <c:pt idx="215">
                  <c:v>30</c:v>
                </c:pt>
                <c:pt idx="216">
                  <c:v>30</c:v>
                </c:pt>
                <c:pt idx="217">
                  <c:v>29</c:v>
                </c:pt>
                <c:pt idx="218">
                  <c:v>28</c:v>
                </c:pt>
                <c:pt idx="219">
                  <c:v>26</c:v>
                </c:pt>
                <c:pt idx="220">
                  <c:v>25</c:v>
                </c:pt>
                <c:pt idx="221">
                  <c:v>24</c:v>
                </c:pt>
                <c:pt idx="222">
                  <c:v>23</c:v>
                </c:pt>
                <c:pt idx="223">
                  <c:v>23</c:v>
                </c:pt>
                <c:pt idx="224">
                  <c:v>22</c:v>
                </c:pt>
                <c:pt idx="225">
                  <c:v>21</c:v>
                </c:pt>
                <c:pt idx="226">
                  <c:v>21</c:v>
                </c:pt>
                <c:pt idx="227">
                  <c:v>21</c:v>
                </c:pt>
                <c:pt idx="228">
                  <c:v>21</c:v>
                </c:pt>
                <c:pt idx="229">
                  <c:v>21</c:v>
                </c:pt>
                <c:pt idx="230">
                  <c:v>20</c:v>
                </c:pt>
                <c:pt idx="231">
                  <c:v>20</c:v>
                </c:pt>
                <c:pt idx="232">
                  <c:v>19</c:v>
                </c:pt>
                <c:pt idx="233">
                  <c:v>19</c:v>
                </c:pt>
                <c:pt idx="234">
                  <c:v>19</c:v>
                </c:pt>
                <c:pt idx="235">
                  <c:v>19</c:v>
                </c:pt>
                <c:pt idx="236">
                  <c:v>19</c:v>
                </c:pt>
                <c:pt idx="237">
                  <c:v>19</c:v>
                </c:pt>
                <c:pt idx="238">
                  <c:v>18</c:v>
                </c:pt>
                <c:pt idx="239">
                  <c:v>17</c:v>
                </c:pt>
                <c:pt idx="240">
                  <c:v>17</c:v>
                </c:pt>
                <c:pt idx="241">
                  <c:v>17</c:v>
                </c:pt>
                <c:pt idx="242">
                  <c:v>16</c:v>
                </c:pt>
                <c:pt idx="243">
                  <c:v>16</c:v>
                </c:pt>
                <c:pt idx="244">
                  <c:v>16</c:v>
                </c:pt>
                <c:pt idx="245">
                  <c:v>16</c:v>
                </c:pt>
                <c:pt idx="246">
                  <c:v>16</c:v>
                </c:pt>
                <c:pt idx="247">
                  <c:v>15</c:v>
                </c:pt>
                <c:pt idx="248">
                  <c:v>15</c:v>
                </c:pt>
                <c:pt idx="249">
                  <c:v>15</c:v>
                </c:pt>
                <c:pt idx="250">
                  <c:v>15</c:v>
                </c:pt>
                <c:pt idx="251">
                  <c:v>15</c:v>
                </c:pt>
                <c:pt idx="252">
                  <c:v>15</c:v>
                </c:pt>
                <c:pt idx="253">
                  <c:v>15</c:v>
                </c:pt>
                <c:pt idx="254">
                  <c:v>15</c:v>
                </c:pt>
                <c:pt idx="255">
                  <c:v>15</c:v>
                </c:pt>
                <c:pt idx="256">
                  <c:v>15</c:v>
                </c:pt>
                <c:pt idx="257">
                  <c:v>15</c:v>
                </c:pt>
                <c:pt idx="258">
                  <c:v>14</c:v>
                </c:pt>
                <c:pt idx="259">
                  <c:v>13</c:v>
                </c:pt>
                <c:pt idx="260">
                  <c:v>12</c:v>
                </c:pt>
                <c:pt idx="261">
                  <c:v>13</c:v>
                </c:pt>
                <c:pt idx="262">
                  <c:v>13</c:v>
                </c:pt>
                <c:pt idx="263">
                  <c:v>12</c:v>
                </c:pt>
                <c:pt idx="264">
                  <c:v>13</c:v>
                </c:pt>
                <c:pt idx="265">
                  <c:v>13</c:v>
                </c:pt>
                <c:pt idx="266">
                  <c:v>12</c:v>
                </c:pt>
                <c:pt idx="267">
                  <c:v>13</c:v>
                </c:pt>
                <c:pt idx="268">
                  <c:v>13</c:v>
                </c:pt>
                <c:pt idx="269">
                  <c:v>13</c:v>
                </c:pt>
                <c:pt idx="270">
                  <c:v>13</c:v>
                </c:pt>
                <c:pt idx="271">
                  <c:v>13</c:v>
                </c:pt>
                <c:pt idx="272">
                  <c:v>13</c:v>
                </c:pt>
                <c:pt idx="273">
                  <c:v>12</c:v>
                </c:pt>
                <c:pt idx="274">
                  <c:v>12</c:v>
                </c:pt>
                <c:pt idx="275">
                  <c:v>13</c:v>
                </c:pt>
                <c:pt idx="276">
                  <c:v>12</c:v>
                </c:pt>
                <c:pt idx="277">
                  <c:v>12</c:v>
                </c:pt>
                <c:pt idx="278">
                  <c:v>12</c:v>
                </c:pt>
                <c:pt idx="279">
                  <c:v>12</c:v>
                </c:pt>
                <c:pt idx="280">
                  <c:v>12</c:v>
                </c:pt>
                <c:pt idx="281">
                  <c:v>12</c:v>
                </c:pt>
                <c:pt idx="282">
                  <c:v>12</c:v>
                </c:pt>
                <c:pt idx="283">
                  <c:v>12</c:v>
                </c:pt>
                <c:pt idx="284">
                  <c:v>12</c:v>
                </c:pt>
                <c:pt idx="285">
                  <c:v>12</c:v>
                </c:pt>
                <c:pt idx="286">
                  <c:v>12</c:v>
                </c:pt>
                <c:pt idx="287">
                  <c:v>11</c:v>
                </c:pt>
                <c:pt idx="288">
                  <c:v>11</c:v>
                </c:pt>
                <c:pt idx="289">
                  <c:v>11</c:v>
                </c:pt>
                <c:pt idx="290">
                  <c:v>11</c:v>
                </c:pt>
                <c:pt idx="291">
                  <c:v>11</c:v>
                </c:pt>
                <c:pt idx="292">
                  <c:v>11</c:v>
                </c:pt>
                <c:pt idx="293">
                  <c:v>11</c:v>
                </c:pt>
                <c:pt idx="294">
                  <c:v>11</c:v>
                </c:pt>
                <c:pt idx="295">
                  <c:v>11</c:v>
                </c:pt>
                <c:pt idx="296">
                  <c:v>11</c:v>
                </c:pt>
                <c:pt idx="297">
                  <c:v>11</c:v>
                </c:pt>
                <c:pt idx="298">
                  <c:v>10</c:v>
                </c:pt>
                <c:pt idx="299">
                  <c:v>10</c:v>
                </c:pt>
                <c:pt idx="300">
                  <c:v>11</c:v>
                </c:pt>
                <c:pt idx="301">
                  <c:v>10</c:v>
                </c:pt>
                <c:pt idx="302">
                  <c:v>10</c:v>
                </c:pt>
                <c:pt idx="303">
                  <c:v>10</c:v>
                </c:pt>
                <c:pt idx="304">
                  <c:v>10</c:v>
                </c:pt>
                <c:pt idx="305">
                  <c:v>10</c:v>
                </c:pt>
                <c:pt idx="306">
                  <c:v>10</c:v>
                </c:pt>
                <c:pt idx="307">
                  <c:v>9.9</c:v>
                </c:pt>
                <c:pt idx="308">
                  <c:v>9.8000000000000007</c:v>
                </c:pt>
                <c:pt idx="309">
                  <c:v>9.8000000000000007</c:v>
                </c:pt>
                <c:pt idx="310">
                  <c:v>9.6999999999999993</c:v>
                </c:pt>
                <c:pt idx="311">
                  <c:v>9.5</c:v>
                </c:pt>
                <c:pt idx="312">
                  <c:v>9.4</c:v>
                </c:pt>
                <c:pt idx="313">
                  <c:v>9.3000000000000007</c:v>
                </c:pt>
                <c:pt idx="314">
                  <c:v>9.1999999999999993</c:v>
                </c:pt>
                <c:pt idx="315">
                  <c:v>9.1999999999999993</c:v>
                </c:pt>
                <c:pt idx="316">
                  <c:v>9.1999999999999993</c:v>
                </c:pt>
                <c:pt idx="317">
                  <c:v>9.1</c:v>
                </c:pt>
                <c:pt idx="318">
                  <c:v>9.1999999999999993</c:v>
                </c:pt>
                <c:pt idx="319">
                  <c:v>9</c:v>
                </c:pt>
                <c:pt idx="320">
                  <c:v>9</c:v>
                </c:pt>
                <c:pt idx="321">
                  <c:v>8.6999999999999993</c:v>
                </c:pt>
                <c:pt idx="322">
                  <c:v>8.6999999999999993</c:v>
                </c:pt>
                <c:pt idx="323">
                  <c:v>8.5</c:v>
                </c:pt>
                <c:pt idx="324">
                  <c:v>8.5</c:v>
                </c:pt>
                <c:pt idx="325">
                  <c:v>8.4</c:v>
                </c:pt>
                <c:pt idx="326">
                  <c:v>8.3000000000000007</c:v>
                </c:pt>
                <c:pt idx="327">
                  <c:v>8.1999999999999993</c:v>
                </c:pt>
                <c:pt idx="328">
                  <c:v>8.1999999999999993</c:v>
                </c:pt>
                <c:pt idx="329">
                  <c:v>8.1</c:v>
                </c:pt>
                <c:pt idx="330">
                  <c:v>8.1</c:v>
                </c:pt>
                <c:pt idx="331">
                  <c:v>8</c:v>
                </c:pt>
                <c:pt idx="332">
                  <c:v>8</c:v>
                </c:pt>
                <c:pt idx="333">
                  <c:v>7.9</c:v>
                </c:pt>
                <c:pt idx="334">
                  <c:v>7.9</c:v>
                </c:pt>
                <c:pt idx="335">
                  <c:v>7.9</c:v>
                </c:pt>
                <c:pt idx="336">
                  <c:v>7.8</c:v>
                </c:pt>
                <c:pt idx="337">
                  <c:v>7.8</c:v>
                </c:pt>
                <c:pt idx="338">
                  <c:v>7.7</c:v>
                </c:pt>
                <c:pt idx="339">
                  <c:v>7.7</c:v>
                </c:pt>
                <c:pt idx="340">
                  <c:v>7.6</c:v>
                </c:pt>
                <c:pt idx="341">
                  <c:v>7.6</c:v>
                </c:pt>
                <c:pt idx="342">
                  <c:v>7.5</c:v>
                </c:pt>
                <c:pt idx="343">
                  <c:v>7.5</c:v>
                </c:pt>
                <c:pt idx="344">
                  <c:v>7.4</c:v>
                </c:pt>
                <c:pt idx="345">
                  <c:v>7.4</c:v>
                </c:pt>
                <c:pt idx="346">
                  <c:v>7.4</c:v>
                </c:pt>
                <c:pt idx="347">
                  <c:v>7.3</c:v>
                </c:pt>
                <c:pt idx="348">
                  <c:v>7.3</c:v>
                </c:pt>
                <c:pt idx="349">
                  <c:v>7.3</c:v>
                </c:pt>
                <c:pt idx="350">
                  <c:v>7.3</c:v>
                </c:pt>
                <c:pt idx="351">
                  <c:v>7.3</c:v>
                </c:pt>
                <c:pt idx="352">
                  <c:v>7.2</c:v>
                </c:pt>
                <c:pt idx="353">
                  <c:v>7.1</c:v>
                </c:pt>
                <c:pt idx="354">
                  <c:v>7.1</c:v>
                </c:pt>
                <c:pt idx="355">
                  <c:v>7</c:v>
                </c:pt>
                <c:pt idx="356">
                  <c:v>7</c:v>
                </c:pt>
                <c:pt idx="357">
                  <c:v>7</c:v>
                </c:pt>
                <c:pt idx="358">
                  <c:v>7</c:v>
                </c:pt>
                <c:pt idx="359">
                  <c:v>7</c:v>
                </c:pt>
                <c:pt idx="360">
                  <c:v>7</c:v>
                </c:pt>
                <c:pt idx="361">
                  <c:v>7</c:v>
                </c:pt>
                <c:pt idx="362">
                  <c:v>7</c:v>
                </c:pt>
                <c:pt idx="363">
                  <c:v>7</c:v>
                </c:pt>
                <c:pt idx="364">
                  <c:v>7</c:v>
                </c:pt>
              </c:numCache>
            </c:numRef>
          </c:val>
        </c:ser>
        <c:dLbls>
          <c:showLegendKey val="0"/>
          <c:showVal val="0"/>
          <c:showCatName val="0"/>
          <c:showSerName val="0"/>
          <c:showPercent val="0"/>
          <c:showBubbleSize val="0"/>
        </c:dLbls>
        <c:axId val="83270656"/>
        <c:axId val="88111360"/>
      </c:areaChart>
      <c:lineChart>
        <c:grouping val="standard"/>
        <c:varyColors val="0"/>
        <c:ser>
          <c:idx val="0"/>
          <c:order val="0"/>
          <c:tx>
            <c:v>1998</c:v>
          </c:tx>
          <c:spPr>
            <a:ln w="19050">
              <a:solidFill>
                <a:srgbClr val="0000FF"/>
              </a:solidFill>
            </a:ln>
          </c:spPr>
          <c:marker>
            <c:symbol val="none"/>
          </c:marker>
          <c:cat>
            <c:numRef>
              <c:f>'Mean daily Q St.Louis 1934-2016'!$B$5:$B$369</c:f>
              <c:numCache>
                <c:formatCode>m/d/yy;@</c:formatCode>
                <c:ptCount val="365"/>
                <c:pt idx="0">
                  <c:v>35796</c:v>
                </c:pt>
                <c:pt idx="1">
                  <c:v>35797</c:v>
                </c:pt>
                <c:pt idx="2">
                  <c:v>35798</c:v>
                </c:pt>
                <c:pt idx="3">
                  <c:v>35799</c:v>
                </c:pt>
                <c:pt idx="4">
                  <c:v>35800</c:v>
                </c:pt>
                <c:pt idx="5">
                  <c:v>35801</c:v>
                </c:pt>
                <c:pt idx="6">
                  <c:v>35802</c:v>
                </c:pt>
                <c:pt idx="7">
                  <c:v>35803</c:v>
                </c:pt>
                <c:pt idx="8">
                  <c:v>35804</c:v>
                </c:pt>
                <c:pt idx="9">
                  <c:v>35805</c:v>
                </c:pt>
                <c:pt idx="10">
                  <c:v>35806</c:v>
                </c:pt>
                <c:pt idx="11">
                  <c:v>35807</c:v>
                </c:pt>
                <c:pt idx="12">
                  <c:v>35808</c:v>
                </c:pt>
                <c:pt idx="13">
                  <c:v>35809</c:v>
                </c:pt>
                <c:pt idx="14">
                  <c:v>35810</c:v>
                </c:pt>
                <c:pt idx="15">
                  <c:v>35811</c:v>
                </c:pt>
                <c:pt idx="16">
                  <c:v>35812</c:v>
                </c:pt>
                <c:pt idx="17">
                  <c:v>35813</c:v>
                </c:pt>
                <c:pt idx="18">
                  <c:v>35814</c:v>
                </c:pt>
                <c:pt idx="19">
                  <c:v>35815</c:v>
                </c:pt>
                <c:pt idx="20">
                  <c:v>35816</c:v>
                </c:pt>
                <c:pt idx="21">
                  <c:v>35817</c:v>
                </c:pt>
                <c:pt idx="22">
                  <c:v>35818</c:v>
                </c:pt>
                <c:pt idx="23">
                  <c:v>35819</c:v>
                </c:pt>
                <c:pt idx="24">
                  <c:v>35820</c:v>
                </c:pt>
                <c:pt idx="25">
                  <c:v>35821</c:v>
                </c:pt>
                <c:pt idx="26">
                  <c:v>35822</c:v>
                </c:pt>
                <c:pt idx="27">
                  <c:v>35823</c:v>
                </c:pt>
                <c:pt idx="28">
                  <c:v>35824</c:v>
                </c:pt>
                <c:pt idx="29">
                  <c:v>35825</c:v>
                </c:pt>
                <c:pt idx="30">
                  <c:v>35826</c:v>
                </c:pt>
                <c:pt idx="31">
                  <c:v>35827</c:v>
                </c:pt>
                <c:pt idx="32">
                  <c:v>35828</c:v>
                </c:pt>
                <c:pt idx="33">
                  <c:v>35829</c:v>
                </c:pt>
                <c:pt idx="34">
                  <c:v>35830</c:v>
                </c:pt>
                <c:pt idx="35">
                  <c:v>35831</c:v>
                </c:pt>
                <c:pt idx="36">
                  <c:v>35832</c:v>
                </c:pt>
                <c:pt idx="37">
                  <c:v>35833</c:v>
                </c:pt>
                <c:pt idx="38">
                  <c:v>35834</c:v>
                </c:pt>
                <c:pt idx="39">
                  <c:v>35835</c:v>
                </c:pt>
                <c:pt idx="40">
                  <c:v>35836</c:v>
                </c:pt>
                <c:pt idx="41">
                  <c:v>35837</c:v>
                </c:pt>
                <c:pt idx="42">
                  <c:v>35838</c:v>
                </c:pt>
                <c:pt idx="43">
                  <c:v>35839</c:v>
                </c:pt>
                <c:pt idx="44">
                  <c:v>35840</c:v>
                </c:pt>
                <c:pt idx="45">
                  <c:v>35841</c:v>
                </c:pt>
                <c:pt idx="46">
                  <c:v>35842</c:v>
                </c:pt>
                <c:pt idx="47">
                  <c:v>35843</c:v>
                </c:pt>
                <c:pt idx="48">
                  <c:v>35844</c:v>
                </c:pt>
                <c:pt idx="49">
                  <c:v>35845</c:v>
                </c:pt>
                <c:pt idx="50">
                  <c:v>35846</c:v>
                </c:pt>
                <c:pt idx="51">
                  <c:v>35847</c:v>
                </c:pt>
                <c:pt idx="52">
                  <c:v>35848</c:v>
                </c:pt>
                <c:pt idx="53">
                  <c:v>35849</c:v>
                </c:pt>
                <c:pt idx="54">
                  <c:v>35850</c:v>
                </c:pt>
                <c:pt idx="55">
                  <c:v>35851</c:v>
                </c:pt>
                <c:pt idx="56">
                  <c:v>35852</c:v>
                </c:pt>
                <c:pt idx="57">
                  <c:v>35853</c:v>
                </c:pt>
                <c:pt idx="58">
                  <c:v>35854</c:v>
                </c:pt>
                <c:pt idx="59">
                  <c:v>35855</c:v>
                </c:pt>
                <c:pt idx="60">
                  <c:v>35856</c:v>
                </c:pt>
                <c:pt idx="61">
                  <c:v>35857</c:v>
                </c:pt>
                <c:pt idx="62">
                  <c:v>35858</c:v>
                </c:pt>
                <c:pt idx="63">
                  <c:v>35859</c:v>
                </c:pt>
                <c:pt idx="64">
                  <c:v>35860</c:v>
                </c:pt>
                <c:pt idx="65">
                  <c:v>35861</c:v>
                </c:pt>
                <c:pt idx="66">
                  <c:v>35862</c:v>
                </c:pt>
                <c:pt idx="67">
                  <c:v>35863</c:v>
                </c:pt>
                <c:pt idx="68">
                  <c:v>35864</c:v>
                </c:pt>
                <c:pt idx="69">
                  <c:v>35865</c:v>
                </c:pt>
                <c:pt idx="70">
                  <c:v>35866</c:v>
                </c:pt>
                <c:pt idx="71">
                  <c:v>35867</c:v>
                </c:pt>
                <c:pt idx="72">
                  <c:v>35868</c:v>
                </c:pt>
                <c:pt idx="73">
                  <c:v>35869</c:v>
                </c:pt>
                <c:pt idx="74">
                  <c:v>35870</c:v>
                </c:pt>
                <c:pt idx="75">
                  <c:v>35871</c:v>
                </c:pt>
                <c:pt idx="76">
                  <c:v>35872</c:v>
                </c:pt>
                <c:pt idx="77">
                  <c:v>35873</c:v>
                </c:pt>
                <c:pt idx="78">
                  <c:v>35874</c:v>
                </c:pt>
                <c:pt idx="79">
                  <c:v>35875</c:v>
                </c:pt>
                <c:pt idx="80">
                  <c:v>35876</c:v>
                </c:pt>
                <c:pt idx="81">
                  <c:v>35877</c:v>
                </c:pt>
                <c:pt idx="82">
                  <c:v>35878</c:v>
                </c:pt>
                <c:pt idx="83">
                  <c:v>35879</c:v>
                </c:pt>
                <c:pt idx="84">
                  <c:v>35880</c:v>
                </c:pt>
                <c:pt idx="85">
                  <c:v>35881</c:v>
                </c:pt>
                <c:pt idx="86">
                  <c:v>35882</c:v>
                </c:pt>
                <c:pt idx="87">
                  <c:v>35883</c:v>
                </c:pt>
                <c:pt idx="88">
                  <c:v>35884</c:v>
                </c:pt>
                <c:pt idx="89">
                  <c:v>35885</c:v>
                </c:pt>
                <c:pt idx="90">
                  <c:v>35886</c:v>
                </c:pt>
                <c:pt idx="91">
                  <c:v>35887</c:v>
                </c:pt>
                <c:pt idx="92">
                  <c:v>35888</c:v>
                </c:pt>
                <c:pt idx="93">
                  <c:v>35889</c:v>
                </c:pt>
                <c:pt idx="94">
                  <c:v>35890</c:v>
                </c:pt>
                <c:pt idx="95">
                  <c:v>35891</c:v>
                </c:pt>
                <c:pt idx="96">
                  <c:v>35892</c:v>
                </c:pt>
                <c:pt idx="97">
                  <c:v>35893</c:v>
                </c:pt>
                <c:pt idx="98">
                  <c:v>35894</c:v>
                </c:pt>
                <c:pt idx="99">
                  <c:v>35895</c:v>
                </c:pt>
                <c:pt idx="100">
                  <c:v>35896</c:v>
                </c:pt>
                <c:pt idx="101">
                  <c:v>35897</c:v>
                </c:pt>
                <c:pt idx="102">
                  <c:v>35898</c:v>
                </c:pt>
                <c:pt idx="103">
                  <c:v>35899</c:v>
                </c:pt>
                <c:pt idx="104">
                  <c:v>35900</c:v>
                </c:pt>
                <c:pt idx="105">
                  <c:v>35901</c:v>
                </c:pt>
                <c:pt idx="106">
                  <c:v>35902</c:v>
                </c:pt>
                <c:pt idx="107">
                  <c:v>35903</c:v>
                </c:pt>
                <c:pt idx="108">
                  <c:v>35904</c:v>
                </c:pt>
                <c:pt idx="109">
                  <c:v>35905</c:v>
                </c:pt>
                <c:pt idx="110">
                  <c:v>35906</c:v>
                </c:pt>
                <c:pt idx="111">
                  <c:v>35907</c:v>
                </c:pt>
                <c:pt idx="112">
                  <c:v>35908</c:v>
                </c:pt>
                <c:pt idx="113">
                  <c:v>35909</c:v>
                </c:pt>
                <c:pt idx="114">
                  <c:v>35910</c:v>
                </c:pt>
                <c:pt idx="115">
                  <c:v>35911</c:v>
                </c:pt>
                <c:pt idx="116">
                  <c:v>35912</c:v>
                </c:pt>
                <c:pt idx="117">
                  <c:v>35913</c:v>
                </c:pt>
                <c:pt idx="118">
                  <c:v>35914</c:v>
                </c:pt>
                <c:pt idx="119">
                  <c:v>35915</c:v>
                </c:pt>
                <c:pt idx="120">
                  <c:v>35916</c:v>
                </c:pt>
                <c:pt idx="121">
                  <c:v>35917</c:v>
                </c:pt>
                <c:pt idx="122">
                  <c:v>35918</c:v>
                </c:pt>
                <c:pt idx="123">
                  <c:v>35919</c:v>
                </c:pt>
                <c:pt idx="124">
                  <c:v>35920</c:v>
                </c:pt>
                <c:pt idx="125">
                  <c:v>35921</c:v>
                </c:pt>
                <c:pt idx="126">
                  <c:v>35922</c:v>
                </c:pt>
                <c:pt idx="127">
                  <c:v>35923</c:v>
                </c:pt>
                <c:pt idx="128">
                  <c:v>35924</c:v>
                </c:pt>
                <c:pt idx="129">
                  <c:v>35925</c:v>
                </c:pt>
                <c:pt idx="130">
                  <c:v>35926</c:v>
                </c:pt>
                <c:pt idx="131">
                  <c:v>35927</c:v>
                </c:pt>
                <c:pt idx="132">
                  <c:v>35928</c:v>
                </c:pt>
                <c:pt idx="133">
                  <c:v>35929</c:v>
                </c:pt>
                <c:pt idx="134">
                  <c:v>35930</c:v>
                </c:pt>
                <c:pt idx="135">
                  <c:v>35931</c:v>
                </c:pt>
                <c:pt idx="136">
                  <c:v>35932</c:v>
                </c:pt>
                <c:pt idx="137">
                  <c:v>35933</c:v>
                </c:pt>
                <c:pt idx="138">
                  <c:v>35934</c:v>
                </c:pt>
                <c:pt idx="139">
                  <c:v>35935</c:v>
                </c:pt>
                <c:pt idx="140">
                  <c:v>35936</c:v>
                </c:pt>
                <c:pt idx="141">
                  <c:v>35937</c:v>
                </c:pt>
                <c:pt idx="142">
                  <c:v>35938</c:v>
                </c:pt>
                <c:pt idx="143">
                  <c:v>35939</c:v>
                </c:pt>
                <c:pt idx="144">
                  <c:v>35940</c:v>
                </c:pt>
                <c:pt idx="145">
                  <c:v>35941</c:v>
                </c:pt>
                <c:pt idx="146">
                  <c:v>35942</c:v>
                </c:pt>
                <c:pt idx="147">
                  <c:v>35943</c:v>
                </c:pt>
                <c:pt idx="148">
                  <c:v>35944</c:v>
                </c:pt>
                <c:pt idx="149">
                  <c:v>35945</c:v>
                </c:pt>
                <c:pt idx="150">
                  <c:v>35946</c:v>
                </c:pt>
                <c:pt idx="151">
                  <c:v>35947</c:v>
                </c:pt>
                <c:pt idx="152">
                  <c:v>35948</c:v>
                </c:pt>
                <c:pt idx="153">
                  <c:v>35949</c:v>
                </c:pt>
                <c:pt idx="154">
                  <c:v>35950</c:v>
                </c:pt>
                <c:pt idx="155">
                  <c:v>35951</c:v>
                </c:pt>
                <c:pt idx="156">
                  <c:v>35952</c:v>
                </c:pt>
                <c:pt idx="157">
                  <c:v>35953</c:v>
                </c:pt>
                <c:pt idx="158">
                  <c:v>35954</c:v>
                </c:pt>
                <c:pt idx="159">
                  <c:v>35955</c:v>
                </c:pt>
                <c:pt idx="160">
                  <c:v>35956</c:v>
                </c:pt>
                <c:pt idx="161">
                  <c:v>35957</c:v>
                </c:pt>
                <c:pt idx="162">
                  <c:v>35958</c:v>
                </c:pt>
                <c:pt idx="163">
                  <c:v>35959</c:v>
                </c:pt>
                <c:pt idx="164">
                  <c:v>35960</c:v>
                </c:pt>
                <c:pt idx="165">
                  <c:v>35961</c:v>
                </c:pt>
                <c:pt idx="166">
                  <c:v>35962</c:v>
                </c:pt>
                <c:pt idx="167">
                  <c:v>35963</c:v>
                </c:pt>
                <c:pt idx="168">
                  <c:v>35964</c:v>
                </c:pt>
                <c:pt idx="169">
                  <c:v>35965</c:v>
                </c:pt>
                <c:pt idx="170">
                  <c:v>35966</c:v>
                </c:pt>
                <c:pt idx="171">
                  <c:v>35967</c:v>
                </c:pt>
                <c:pt idx="172">
                  <c:v>35968</c:v>
                </c:pt>
                <c:pt idx="173">
                  <c:v>35969</c:v>
                </c:pt>
                <c:pt idx="174">
                  <c:v>35970</c:v>
                </c:pt>
                <c:pt idx="175">
                  <c:v>35971</c:v>
                </c:pt>
                <c:pt idx="176">
                  <c:v>35972</c:v>
                </c:pt>
                <c:pt idx="177">
                  <c:v>35973</c:v>
                </c:pt>
                <c:pt idx="178">
                  <c:v>35974</c:v>
                </c:pt>
                <c:pt idx="179">
                  <c:v>35975</c:v>
                </c:pt>
                <c:pt idx="180">
                  <c:v>35976</c:v>
                </c:pt>
                <c:pt idx="181">
                  <c:v>35977</c:v>
                </c:pt>
                <c:pt idx="182">
                  <c:v>35978</c:v>
                </c:pt>
                <c:pt idx="183">
                  <c:v>35979</c:v>
                </c:pt>
                <c:pt idx="184">
                  <c:v>35980</c:v>
                </c:pt>
                <c:pt idx="185">
                  <c:v>35981</c:v>
                </c:pt>
                <c:pt idx="186">
                  <c:v>35982</c:v>
                </c:pt>
                <c:pt idx="187">
                  <c:v>35983</c:v>
                </c:pt>
                <c:pt idx="188">
                  <c:v>35984</c:v>
                </c:pt>
                <c:pt idx="189">
                  <c:v>35985</c:v>
                </c:pt>
                <c:pt idx="190">
                  <c:v>35986</c:v>
                </c:pt>
                <c:pt idx="191">
                  <c:v>35987</c:v>
                </c:pt>
                <c:pt idx="192">
                  <c:v>35988</c:v>
                </c:pt>
                <c:pt idx="193">
                  <c:v>35989</c:v>
                </c:pt>
                <c:pt idx="194">
                  <c:v>35990</c:v>
                </c:pt>
                <c:pt idx="195">
                  <c:v>35991</c:v>
                </c:pt>
                <c:pt idx="196">
                  <c:v>35992</c:v>
                </c:pt>
                <c:pt idx="197">
                  <c:v>35993</c:v>
                </c:pt>
                <c:pt idx="198">
                  <c:v>35994</c:v>
                </c:pt>
                <c:pt idx="199">
                  <c:v>35995</c:v>
                </c:pt>
                <c:pt idx="200">
                  <c:v>35996</c:v>
                </c:pt>
                <c:pt idx="201">
                  <c:v>35997</c:v>
                </c:pt>
                <c:pt idx="202">
                  <c:v>35998</c:v>
                </c:pt>
                <c:pt idx="203">
                  <c:v>35999</c:v>
                </c:pt>
                <c:pt idx="204">
                  <c:v>36000</c:v>
                </c:pt>
                <c:pt idx="205">
                  <c:v>36001</c:v>
                </c:pt>
                <c:pt idx="206">
                  <c:v>36002</c:v>
                </c:pt>
                <c:pt idx="207">
                  <c:v>36003</c:v>
                </c:pt>
                <c:pt idx="208">
                  <c:v>36004</c:v>
                </c:pt>
                <c:pt idx="209">
                  <c:v>36005</c:v>
                </c:pt>
                <c:pt idx="210">
                  <c:v>36006</c:v>
                </c:pt>
                <c:pt idx="211">
                  <c:v>36007</c:v>
                </c:pt>
                <c:pt idx="212">
                  <c:v>36008</c:v>
                </c:pt>
                <c:pt idx="213">
                  <c:v>36009</c:v>
                </c:pt>
                <c:pt idx="214">
                  <c:v>36010</c:v>
                </c:pt>
                <c:pt idx="215">
                  <c:v>36011</c:v>
                </c:pt>
                <c:pt idx="216">
                  <c:v>36012</c:v>
                </c:pt>
                <c:pt idx="217">
                  <c:v>36013</c:v>
                </c:pt>
                <c:pt idx="218">
                  <c:v>36014</c:v>
                </c:pt>
                <c:pt idx="219">
                  <c:v>36015</c:v>
                </c:pt>
                <c:pt idx="220">
                  <c:v>36016</c:v>
                </c:pt>
                <c:pt idx="221">
                  <c:v>36017</c:v>
                </c:pt>
                <c:pt idx="222">
                  <c:v>36018</c:v>
                </c:pt>
                <c:pt idx="223">
                  <c:v>36019</c:v>
                </c:pt>
                <c:pt idx="224">
                  <c:v>36020</c:v>
                </c:pt>
                <c:pt idx="225">
                  <c:v>36021</c:v>
                </c:pt>
                <c:pt idx="226">
                  <c:v>36022</c:v>
                </c:pt>
                <c:pt idx="227">
                  <c:v>36023</c:v>
                </c:pt>
                <c:pt idx="228">
                  <c:v>36024</c:v>
                </c:pt>
                <c:pt idx="229">
                  <c:v>36025</c:v>
                </c:pt>
                <c:pt idx="230">
                  <c:v>36026</c:v>
                </c:pt>
                <c:pt idx="231">
                  <c:v>36027</c:v>
                </c:pt>
                <c:pt idx="232">
                  <c:v>36028</c:v>
                </c:pt>
                <c:pt idx="233">
                  <c:v>36029</c:v>
                </c:pt>
                <c:pt idx="234">
                  <c:v>36030</c:v>
                </c:pt>
                <c:pt idx="235">
                  <c:v>36031</c:v>
                </c:pt>
                <c:pt idx="236">
                  <c:v>36032</c:v>
                </c:pt>
                <c:pt idx="237">
                  <c:v>36033</c:v>
                </c:pt>
                <c:pt idx="238">
                  <c:v>36034</c:v>
                </c:pt>
                <c:pt idx="239">
                  <c:v>36035</c:v>
                </c:pt>
                <c:pt idx="240">
                  <c:v>36036</c:v>
                </c:pt>
                <c:pt idx="241">
                  <c:v>36037</c:v>
                </c:pt>
                <c:pt idx="242">
                  <c:v>36038</c:v>
                </c:pt>
                <c:pt idx="243">
                  <c:v>36039</c:v>
                </c:pt>
                <c:pt idx="244">
                  <c:v>36040</c:v>
                </c:pt>
                <c:pt idx="245">
                  <c:v>36041</c:v>
                </c:pt>
                <c:pt idx="246">
                  <c:v>36042</c:v>
                </c:pt>
                <c:pt idx="247">
                  <c:v>36043</c:v>
                </c:pt>
                <c:pt idx="248">
                  <c:v>36044</c:v>
                </c:pt>
                <c:pt idx="249">
                  <c:v>36045</c:v>
                </c:pt>
                <c:pt idx="250">
                  <c:v>36046</c:v>
                </c:pt>
                <c:pt idx="251">
                  <c:v>36047</c:v>
                </c:pt>
                <c:pt idx="252">
                  <c:v>36048</c:v>
                </c:pt>
                <c:pt idx="253">
                  <c:v>36049</c:v>
                </c:pt>
                <c:pt idx="254">
                  <c:v>36050</c:v>
                </c:pt>
                <c:pt idx="255">
                  <c:v>36051</c:v>
                </c:pt>
                <c:pt idx="256">
                  <c:v>36052</c:v>
                </c:pt>
                <c:pt idx="257">
                  <c:v>36053</c:v>
                </c:pt>
                <c:pt idx="258">
                  <c:v>36054</c:v>
                </c:pt>
                <c:pt idx="259">
                  <c:v>36055</c:v>
                </c:pt>
                <c:pt idx="260">
                  <c:v>36056</c:v>
                </c:pt>
                <c:pt idx="261">
                  <c:v>36057</c:v>
                </c:pt>
                <c:pt idx="262">
                  <c:v>36058</c:v>
                </c:pt>
                <c:pt idx="263">
                  <c:v>36059</c:v>
                </c:pt>
                <c:pt idx="264">
                  <c:v>36060</c:v>
                </c:pt>
                <c:pt idx="265">
                  <c:v>36061</c:v>
                </c:pt>
                <c:pt idx="266">
                  <c:v>36062</c:v>
                </c:pt>
                <c:pt idx="267">
                  <c:v>36063</c:v>
                </c:pt>
                <c:pt idx="268">
                  <c:v>36064</c:v>
                </c:pt>
                <c:pt idx="269">
                  <c:v>36065</c:v>
                </c:pt>
                <c:pt idx="270">
                  <c:v>36066</c:v>
                </c:pt>
                <c:pt idx="271">
                  <c:v>36067</c:v>
                </c:pt>
                <c:pt idx="272">
                  <c:v>36068</c:v>
                </c:pt>
                <c:pt idx="273">
                  <c:v>36069</c:v>
                </c:pt>
                <c:pt idx="274">
                  <c:v>36070</c:v>
                </c:pt>
                <c:pt idx="275">
                  <c:v>36071</c:v>
                </c:pt>
                <c:pt idx="276">
                  <c:v>36072</c:v>
                </c:pt>
                <c:pt idx="277">
                  <c:v>36073</c:v>
                </c:pt>
                <c:pt idx="278">
                  <c:v>36074</c:v>
                </c:pt>
                <c:pt idx="279">
                  <c:v>36075</c:v>
                </c:pt>
                <c:pt idx="280">
                  <c:v>36076</c:v>
                </c:pt>
                <c:pt idx="281">
                  <c:v>36077</c:v>
                </c:pt>
                <c:pt idx="282">
                  <c:v>36078</c:v>
                </c:pt>
                <c:pt idx="283">
                  <c:v>36079</c:v>
                </c:pt>
                <c:pt idx="284">
                  <c:v>36080</c:v>
                </c:pt>
                <c:pt idx="285">
                  <c:v>36081</c:v>
                </c:pt>
                <c:pt idx="286">
                  <c:v>36082</c:v>
                </c:pt>
                <c:pt idx="287">
                  <c:v>36083</c:v>
                </c:pt>
                <c:pt idx="288">
                  <c:v>36084</c:v>
                </c:pt>
                <c:pt idx="289">
                  <c:v>36085</c:v>
                </c:pt>
                <c:pt idx="290">
                  <c:v>36086</c:v>
                </c:pt>
                <c:pt idx="291">
                  <c:v>36087</c:v>
                </c:pt>
                <c:pt idx="292">
                  <c:v>36088</c:v>
                </c:pt>
                <c:pt idx="293">
                  <c:v>36089</c:v>
                </c:pt>
                <c:pt idx="294">
                  <c:v>36090</c:v>
                </c:pt>
                <c:pt idx="295">
                  <c:v>36091</c:v>
                </c:pt>
                <c:pt idx="296">
                  <c:v>36092</c:v>
                </c:pt>
                <c:pt idx="297">
                  <c:v>36093</c:v>
                </c:pt>
                <c:pt idx="298">
                  <c:v>36094</c:v>
                </c:pt>
                <c:pt idx="299">
                  <c:v>36095</c:v>
                </c:pt>
                <c:pt idx="300">
                  <c:v>36096</c:v>
                </c:pt>
                <c:pt idx="301">
                  <c:v>36097</c:v>
                </c:pt>
                <c:pt idx="302">
                  <c:v>36098</c:v>
                </c:pt>
                <c:pt idx="303">
                  <c:v>36099</c:v>
                </c:pt>
                <c:pt idx="304">
                  <c:v>36100</c:v>
                </c:pt>
                <c:pt idx="305">
                  <c:v>36101</c:v>
                </c:pt>
                <c:pt idx="306">
                  <c:v>36102</c:v>
                </c:pt>
                <c:pt idx="307">
                  <c:v>36103</c:v>
                </c:pt>
                <c:pt idx="308">
                  <c:v>36104</c:v>
                </c:pt>
                <c:pt idx="309">
                  <c:v>36105</c:v>
                </c:pt>
                <c:pt idx="310">
                  <c:v>36106</c:v>
                </c:pt>
                <c:pt idx="311">
                  <c:v>36107</c:v>
                </c:pt>
                <c:pt idx="312">
                  <c:v>36108</c:v>
                </c:pt>
                <c:pt idx="313">
                  <c:v>36109</c:v>
                </c:pt>
                <c:pt idx="314">
                  <c:v>36110</c:v>
                </c:pt>
                <c:pt idx="315">
                  <c:v>36111</c:v>
                </c:pt>
                <c:pt idx="316">
                  <c:v>36112</c:v>
                </c:pt>
                <c:pt idx="317">
                  <c:v>36113</c:v>
                </c:pt>
                <c:pt idx="318">
                  <c:v>36114</c:v>
                </c:pt>
                <c:pt idx="319">
                  <c:v>36115</c:v>
                </c:pt>
                <c:pt idx="320">
                  <c:v>36116</c:v>
                </c:pt>
                <c:pt idx="321">
                  <c:v>36117</c:v>
                </c:pt>
                <c:pt idx="322">
                  <c:v>36118</c:v>
                </c:pt>
                <c:pt idx="323">
                  <c:v>36119</c:v>
                </c:pt>
                <c:pt idx="324">
                  <c:v>36120</c:v>
                </c:pt>
                <c:pt idx="325">
                  <c:v>36121</c:v>
                </c:pt>
                <c:pt idx="326">
                  <c:v>36122</c:v>
                </c:pt>
                <c:pt idx="327">
                  <c:v>36123</c:v>
                </c:pt>
                <c:pt idx="328">
                  <c:v>36124</c:v>
                </c:pt>
                <c:pt idx="329">
                  <c:v>36125</c:v>
                </c:pt>
                <c:pt idx="330">
                  <c:v>36126</c:v>
                </c:pt>
                <c:pt idx="331">
                  <c:v>36127</c:v>
                </c:pt>
                <c:pt idx="332">
                  <c:v>36128</c:v>
                </c:pt>
                <c:pt idx="333">
                  <c:v>36129</c:v>
                </c:pt>
                <c:pt idx="334">
                  <c:v>36130</c:v>
                </c:pt>
                <c:pt idx="335">
                  <c:v>36131</c:v>
                </c:pt>
                <c:pt idx="336">
                  <c:v>36132</c:v>
                </c:pt>
                <c:pt idx="337">
                  <c:v>36133</c:v>
                </c:pt>
                <c:pt idx="338">
                  <c:v>36134</c:v>
                </c:pt>
                <c:pt idx="339">
                  <c:v>36135</c:v>
                </c:pt>
                <c:pt idx="340">
                  <c:v>36136</c:v>
                </c:pt>
                <c:pt idx="341">
                  <c:v>36137</c:v>
                </c:pt>
                <c:pt idx="342">
                  <c:v>36138</c:v>
                </c:pt>
                <c:pt idx="343">
                  <c:v>36139</c:v>
                </c:pt>
                <c:pt idx="344">
                  <c:v>36140</c:v>
                </c:pt>
                <c:pt idx="345">
                  <c:v>36141</c:v>
                </c:pt>
                <c:pt idx="346">
                  <c:v>36142</c:v>
                </c:pt>
                <c:pt idx="347">
                  <c:v>36143</c:v>
                </c:pt>
                <c:pt idx="348">
                  <c:v>36144</c:v>
                </c:pt>
                <c:pt idx="349">
                  <c:v>36145</c:v>
                </c:pt>
                <c:pt idx="350">
                  <c:v>36146</c:v>
                </c:pt>
                <c:pt idx="351">
                  <c:v>36147</c:v>
                </c:pt>
                <c:pt idx="352">
                  <c:v>36148</c:v>
                </c:pt>
                <c:pt idx="353">
                  <c:v>36149</c:v>
                </c:pt>
                <c:pt idx="354">
                  <c:v>36150</c:v>
                </c:pt>
                <c:pt idx="355">
                  <c:v>36151</c:v>
                </c:pt>
                <c:pt idx="356">
                  <c:v>36152</c:v>
                </c:pt>
                <c:pt idx="357">
                  <c:v>36153</c:v>
                </c:pt>
                <c:pt idx="358">
                  <c:v>36154</c:v>
                </c:pt>
                <c:pt idx="359">
                  <c:v>36155</c:v>
                </c:pt>
                <c:pt idx="360">
                  <c:v>36156</c:v>
                </c:pt>
                <c:pt idx="361">
                  <c:v>36157</c:v>
                </c:pt>
                <c:pt idx="362">
                  <c:v>36158</c:v>
                </c:pt>
                <c:pt idx="363">
                  <c:v>36159</c:v>
                </c:pt>
                <c:pt idx="364">
                  <c:v>36160</c:v>
                </c:pt>
              </c:numCache>
            </c:numRef>
          </c:cat>
          <c:val>
            <c:numRef>
              <c:f>'Mean daily Q St.Louis 1934-2016'!$C$5:$C$369</c:f>
              <c:numCache>
                <c:formatCode>General</c:formatCode>
                <c:ptCount val="365"/>
                <c:pt idx="0">
                  <c:v>4.8</c:v>
                </c:pt>
                <c:pt idx="1">
                  <c:v>4.7</c:v>
                </c:pt>
                <c:pt idx="2">
                  <c:v>4.7</c:v>
                </c:pt>
                <c:pt idx="3">
                  <c:v>4.7</c:v>
                </c:pt>
                <c:pt idx="4">
                  <c:v>4.7</c:v>
                </c:pt>
                <c:pt idx="5">
                  <c:v>4.7</c:v>
                </c:pt>
                <c:pt idx="6">
                  <c:v>4.7</c:v>
                </c:pt>
                <c:pt idx="7">
                  <c:v>4.2</c:v>
                </c:pt>
                <c:pt idx="8">
                  <c:v>4.7</c:v>
                </c:pt>
                <c:pt idx="9">
                  <c:v>4.7</c:v>
                </c:pt>
                <c:pt idx="10">
                  <c:v>4.7</c:v>
                </c:pt>
                <c:pt idx="11">
                  <c:v>4.7</c:v>
                </c:pt>
                <c:pt idx="12">
                  <c:v>4.7</c:v>
                </c:pt>
                <c:pt idx="13">
                  <c:v>4.7</c:v>
                </c:pt>
                <c:pt idx="14">
                  <c:v>4.7</c:v>
                </c:pt>
                <c:pt idx="15">
                  <c:v>4.5999999999999996</c:v>
                </c:pt>
                <c:pt idx="16">
                  <c:v>4.5</c:v>
                </c:pt>
                <c:pt idx="17">
                  <c:v>4.5</c:v>
                </c:pt>
                <c:pt idx="18">
                  <c:v>4.5</c:v>
                </c:pt>
                <c:pt idx="19">
                  <c:v>4.5</c:v>
                </c:pt>
                <c:pt idx="20">
                  <c:v>4.5</c:v>
                </c:pt>
                <c:pt idx="21">
                  <c:v>4.5</c:v>
                </c:pt>
                <c:pt idx="22">
                  <c:v>4.5</c:v>
                </c:pt>
                <c:pt idx="23">
                  <c:v>4.5</c:v>
                </c:pt>
                <c:pt idx="24">
                  <c:v>4.5</c:v>
                </c:pt>
                <c:pt idx="25">
                  <c:v>4.5</c:v>
                </c:pt>
                <c:pt idx="26">
                  <c:v>4.5</c:v>
                </c:pt>
                <c:pt idx="27">
                  <c:v>4.5</c:v>
                </c:pt>
                <c:pt idx="28">
                  <c:v>4.5</c:v>
                </c:pt>
                <c:pt idx="29">
                  <c:v>4.5</c:v>
                </c:pt>
                <c:pt idx="30">
                  <c:v>4.5</c:v>
                </c:pt>
                <c:pt idx="31">
                  <c:v>4.5</c:v>
                </c:pt>
                <c:pt idx="32">
                  <c:v>4.5</c:v>
                </c:pt>
                <c:pt idx="33">
                  <c:v>4.5</c:v>
                </c:pt>
                <c:pt idx="34">
                  <c:v>4.5</c:v>
                </c:pt>
                <c:pt idx="35">
                  <c:v>4.5</c:v>
                </c:pt>
                <c:pt idx="36">
                  <c:v>4.5</c:v>
                </c:pt>
                <c:pt idx="37">
                  <c:v>4.5</c:v>
                </c:pt>
                <c:pt idx="38">
                  <c:v>4.5</c:v>
                </c:pt>
                <c:pt idx="39">
                  <c:v>4.5</c:v>
                </c:pt>
                <c:pt idx="40">
                  <c:v>4.5</c:v>
                </c:pt>
                <c:pt idx="41">
                  <c:v>4.5</c:v>
                </c:pt>
                <c:pt idx="42">
                  <c:v>4.5</c:v>
                </c:pt>
                <c:pt idx="43">
                  <c:v>4.5</c:v>
                </c:pt>
                <c:pt idx="44">
                  <c:v>4.5</c:v>
                </c:pt>
                <c:pt idx="45">
                  <c:v>4.5</c:v>
                </c:pt>
                <c:pt idx="46">
                  <c:v>4.5</c:v>
                </c:pt>
                <c:pt idx="47">
                  <c:v>4.5</c:v>
                </c:pt>
                <c:pt idx="48">
                  <c:v>4.7</c:v>
                </c:pt>
                <c:pt idx="49">
                  <c:v>4.5999999999999996</c:v>
                </c:pt>
                <c:pt idx="50">
                  <c:v>4.5</c:v>
                </c:pt>
                <c:pt idx="51">
                  <c:v>4.5</c:v>
                </c:pt>
                <c:pt idx="52">
                  <c:v>4.5</c:v>
                </c:pt>
                <c:pt idx="53">
                  <c:v>4.5</c:v>
                </c:pt>
                <c:pt idx="54">
                  <c:v>4.5</c:v>
                </c:pt>
                <c:pt idx="55">
                  <c:v>4.4000000000000004</c:v>
                </c:pt>
                <c:pt idx="56">
                  <c:v>4.5</c:v>
                </c:pt>
                <c:pt idx="57">
                  <c:v>4.5</c:v>
                </c:pt>
                <c:pt idx="58">
                  <c:v>4.5</c:v>
                </c:pt>
                <c:pt idx="59">
                  <c:v>4.5999999999999996</c:v>
                </c:pt>
                <c:pt idx="60">
                  <c:v>4.8</c:v>
                </c:pt>
                <c:pt idx="61">
                  <c:v>4.7</c:v>
                </c:pt>
                <c:pt idx="62">
                  <c:v>4.5999999999999996</c:v>
                </c:pt>
                <c:pt idx="63">
                  <c:v>4.5</c:v>
                </c:pt>
                <c:pt idx="64">
                  <c:v>4.5</c:v>
                </c:pt>
                <c:pt idx="65">
                  <c:v>4.5</c:v>
                </c:pt>
                <c:pt idx="66">
                  <c:v>4.5</c:v>
                </c:pt>
                <c:pt idx="67">
                  <c:v>4.5</c:v>
                </c:pt>
                <c:pt idx="68">
                  <c:v>4.5999999999999996</c:v>
                </c:pt>
                <c:pt idx="69">
                  <c:v>4.5999999999999996</c:v>
                </c:pt>
                <c:pt idx="70">
                  <c:v>4.5999999999999996</c:v>
                </c:pt>
                <c:pt idx="71">
                  <c:v>4.5999999999999996</c:v>
                </c:pt>
                <c:pt idx="72">
                  <c:v>4.5999999999999996</c:v>
                </c:pt>
                <c:pt idx="73">
                  <c:v>4.5999999999999996</c:v>
                </c:pt>
                <c:pt idx="74">
                  <c:v>4.5999999999999996</c:v>
                </c:pt>
                <c:pt idx="75">
                  <c:v>4.5999999999999996</c:v>
                </c:pt>
                <c:pt idx="76">
                  <c:v>4.7</c:v>
                </c:pt>
                <c:pt idx="77">
                  <c:v>4.8</c:v>
                </c:pt>
                <c:pt idx="78">
                  <c:v>4.8</c:v>
                </c:pt>
                <c:pt idx="79">
                  <c:v>4.8</c:v>
                </c:pt>
                <c:pt idx="80">
                  <c:v>4.8</c:v>
                </c:pt>
                <c:pt idx="81">
                  <c:v>5</c:v>
                </c:pt>
                <c:pt idx="82">
                  <c:v>5.2</c:v>
                </c:pt>
                <c:pt idx="83">
                  <c:v>5.2</c:v>
                </c:pt>
                <c:pt idx="84">
                  <c:v>5.4</c:v>
                </c:pt>
                <c:pt idx="85">
                  <c:v>5.2</c:v>
                </c:pt>
                <c:pt idx="86">
                  <c:v>5</c:v>
                </c:pt>
                <c:pt idx="87">
                  <c:v>5</c:v>
                </c:pt>
                <c:pt idx="88">
                  <c:v>4.7</c:v>
                </c:pt>
                <c:pt idx="89">
                  <c:v>4.4000000000000004</c:v>
                </c:pt>
                <c:pt idx="90">
                  <c:v>4.5</c:v>
                </c:pt>
                <c:pt idx="91">
                  <c:v>4.5</c:v>
                </c:pt>
                <c:pt idx="92">
                  <c:v>4.5</c:v>
                </c:pt>
                <c:pt idx="93">
                  <c:v>4.5999999999999996</c:v>
                </c:pt>
                <c:pt idx="94">
                  <c:v>4.7</c:v>
                </c:pt>
                <c:pt idx="95">
                  <c:v>4.5999999999999996</c:v>
                </c:pt>
                <c:pt idx="96">
                  <c:v>4.5</c:v>
                </c:pt>
                <c:pt idx="97">
                  <c:v>4.4000000000000004</c:v>
                </c:pt>
                <c:pt idx="98">
                  <c:v>4.3</c:v>
                </c:pt>
                <c:pt idx="99">
                  <c:v>4.4000000000000004</c:v>
                </c:pt>
                <c:pt idx="100">
                  <c:v>4.4000000000000004</c:v>
                </c:pt>
                <c:pt idx="101">
                  <c:v>4.4000000000000004</c:v>
                </c:pt>
                <c:pt idx="102">
                  <c:v>4.4000000000000004</c:v>
                </c:pt>
                <c:pt idx="103">
                  <c:v>4.4000000000000004</c:v>
                </c:pt>
                <c:pt idx="104">
                  <c:v>4.3</c:v>
                </c:pt>
                <c:pt idx="105">
                  <c:v>4.4000000000000004</c:v>
                </c:pt>
                <c:pt idx="106">
                  <c:v>4.5</c:v>
                </c:pt>
                <c:pt idx="107">
                  <c:v>4.7</c:v>
                </c:pt>
                <c:pt idx="108">
                  <c:v>4.7</c:v>
                </c:pt>
                <c:pt idx="109">
                  <c:v>4.5999999999999996</c:v>
                </c:pt>
                <c:pt idx="110">
                  <c:v>4.7</c:v>
                </c:pt>
                <c:pt idx="111">
                  <c:v>5.5</c:v>
                </c:pt>
                <c:pt idx="112">
                  <c:v>7</c:v>
                </c:pt>
                <c:pt idx="113">
                  <c:v>8.6999999999999993</c:v>
                </c:pt>
                <c:pt idx="114">
                  <c:v>7.6</c:v>
                </c:pt>
                <c:pt idx="115">
                  <c:v>6.7</c:v>
                </c:pt>
                <c:pt idx="116">
                  <c:v>6.7</c:v>
                </c:pt>
                <c:pt idx="117">
                  <c:v>6.9</c:v>
                </c:pt>
                <c:pt idx="118">
                  <c:v>7.6</c:v>
                </c:pt>
                <c:pt idx="119">
                  <c:v>8.3000000000000007</c:v>
                </c:pt>
                <c:pt idx="120">
                  <c:v>8.6</c:v>
                </c:pt>
                <c:pt idx="121">
                  <c:v>9</c:v>
                </c:pt>
                <c:pt idx="122">
                  <c:v>10</c:v>
                </c:pt>
                <c:pt idx="123">
                  <c:v>12</c:v>
                </c:pt>
                <c:pt idx="124">
                  <c:v>15</c:v>
                </c:pt>
                <c:pt idx="125">
                  <c:v>13</c:v>
                </c:pt>
                <c:pt idx="126">
                  <c:v>11</c:v>
                </c:pt>
                <c:pt idx="127">
                  <c:v>14</c:v>
                </c:pt>
                <c:pt idx="128">
                  <c:v>19</c:v>
                </c:pt>
                <c:pt idx="129">
                  <c:v>24</c:v>
                </c:pt>
                <c:pt idx="130">
                  <c:v>29</c:v>
                </c:pt>
                <c:pt idx="131">
                  <c:v>27</c:v>
                </c:pt>
                <c:pt idx="132">
                  <c:v>34</c:v>
                </c:pt>
                <c:pt idx="133">
                  <c:v>39</c:v>
                </c:pt>
                <c:pt idx="134">
                  <c:v>32</c:v>
                </c:pt>
                <c:pt idx="135">
                  <c:v>31</c:v>
                </c:pt>
                <c:pt idx="136">
                  <c:v>37</c:v>
                </c:pt>
                <c:pt idx="137">
                  <c:v>44</c:v>
                </c:pt>
                <c:pt idx="138">
                  <c:v>51</c:v>
                </c:pt>
                <c:pt idx="139">
                  <c:v>56</c:v>
                </c:pt>
                <c:pt idx="140">
                  <c:v>62</c:v>
                </c:pt>
                <c:pt idx="141">
                  <c:v>60</c:v>
                </c:pt>
                <c:pt idx="142">
                  <c:v>54</c:v>
                </c:pt>
                <c:pt idx="143">
                  <c:v>53</c:v>
                </c:pt>
                <c:pt idx="144">
                  <c:v>54</c:v>
                </c:pt>
                <c:pt idx="145">
                  <c:v>63</c:v>
                </c:pt>
                <c:pt idx="146">
                  <c:v>73</c:v>
                </c:pt>
                <c:pt idx="147">
                  <c:v>83</c:v>
                </c:pt>
                <c:pt idx="148">
                  <c:v>93</c:v>
                </c:pt>
                <c:pt idx="149">
                  <c:v>101</c:v>
                </c:pt>
                <c:pt idx="150">
                  <c:v>102</c:v>
                </c:pt>
                <c:pt idx="151">
                  <c:v>111</c:v>
                </c:pt>
                <c:pt idx="152">
                  <c:v>128</c:v>
                </c:pt>
                <c:pt idx="153">
                  <c:v>147</c:v>
                </c:pt>
                <c:pt idx="154">
                  <c:v>138</c:v>
                </c:pt>
                <c:pt idx="155">
                  <c:v>107</c:v>
                </c:pt>
                <c:pt idx="156">
                  <c:v>94</c:v>
                </c:pt>
                <c:pt idx="157">
                  <c:v>87</c:v>
                </c:pt>
                <c:pt idx="158">
                  <c:v>84</c:v>
                </c:pt>
                <c:pt idx="159">
                  <c:v>80</c:v>
                </c:pt>
                <c:pt idx="160">
                  <c:v>80</c:v>
                </c:pt>
                <c:pt idx="161">
                  <c:v>80</c:v>
                </c:pt>
                <c:pt idx="162">
                  <c:v>82</c:v>
                </c:pt>
                <c:pt idx="163">
                  <c:v>88</c:v>
                </c:pt>
                <c:pt idx="164">
                  <c:v>82</c:v>
                </c:pt>
                <c:pt idx="165">
                  <c:v>67</c:v>
                </c:pt>
                <c:pt idx="166">
                  <c:v>50</c:v>
                </c:pt>
                <c:pt idx="167">
                  <c:v>51</c:v>
                </c:pt>
                <c:pt idx="168">
                  <c:v>49</c:v>
                </c:pt>
                <c:pt idx="169">
                  <c:v>45</c:v>
                </c:pt>
                <c:pt idx="170">
                  <c:v>32</c:v>
                </c:pt>
                <c:pt idx="171">
                  <c:v>24</c:v>
                </c:pt>
                <c:pt idx="172">
                  <c:v>35</c:v>
                </c:pt>
                <c:pt idx="173">
                  <c:v>67</c:v>
                </c:pt>
                <c:pt idx="174">
                  <c:v>70</c:v>
                </c:pt>
                <c:pt idx="175">
                  <c:v>70</c:v>
                </c:pt>
                <c:pt idx="176">
                  <c:v>70</c:v>
                </c:pt>
                <c:pt idx="177">
                  <c:v>62</c:v>
                </c:pt>
                <c:pt idx="178">
                  <c:v>70</c:v>
                </c:pt>
                <c:pt idx="179">
                  <c:v>69</c:v>
                </c:pt>
                <c:pt idx="180">
                  <c:v>57</c:v>
                </c:pt>
                <c:pt idx="181">
                  <c:v>56</c:v>
                </c:pt>
                <c:pt idx="182">
                  <c:v>50</c:v>
                </c:pt>
                <c:pt idx="183">
                  <c:v>43</c:v>
                </c:pt>
                <c:pt idx="184">
                  <c:v>33</c:v>
                </c:pt>
                <c:pt idx="185">
                  <c:v>24</c:v>
                </c:pt>
                <c:pt idx="186">
                  <c:v>24</c:v>
                </c:pt>
                <c:pt idx="187">
                  <c:v>36</c:v>
                </c:pt>
                <c:pt idx="188">
                  <c:v>50</c:v>
                </c:pt>
                <c:pt idx="189">
                  <c:v>51</c:v>
                </c:pt>
                <c:pt idx="190">
                  <c:v>78</c:v>
                </c:pt>
                <c:pt idx="191">
                  <c:v>102</c:v>
                </c:pt>
                <c:pt idx="192">
                  <c:v>93</c:v>
                </c:pt>
                <c:pt idx="193">
                  <c:v>54</c:v>
                </c:pt>
                <c:pt idx="194">
                  <c:v>16</c:v>
                </c:pt>
                <c:pt idx="195">
                  <c:v>18</c:v>
                </c:pt>
                <c:pt idx="196">
                  <c:v>18</c:v>
                </c:pt>
                <c:pt idx="197">
                  <c:v>16</c:v>
                </c:pt>
                <c:pt idx="198">
                  <c:v>15</c:v>
                </c:pt>
                <c:pt idx="199">
                  <c:v>15</c:v>
                </c:pt>
                <c:pt idx="200">
                  <c:v>17</c:v>
                </c:pt>
                <c:pt idx="201">
                  <c:v>16</c:v>
                </c:pt>
                <c:pt idx="202">
                  <c:v>15</c:v>
                </c:pt>
                <c:pt idx="203">
                  <c:v>22</c:v>
                </c:pt>
                <c:pt idx="204">
                  <c:v>21</c:v>
                </c:pt>
                <c:pt idx="205">
                  <c:v>16</c:v>
                </c:pt>
                <c:pt idx="206">
                  <c:v>16</c:v>
                </c:pt>
                <c:pt idx="207">
                  <c:v>14</c:v>
                </c:pt>
                <c:pt idx="208">
                  <c:v>17</c:v>
                </c:pt>
                <c:pt idx="209">
                  <c:v>13</c:v>
                </c:pt>
                <c:pt idx="210">
                  <c:v>14</c:v>
                </c:pt>
                <c:pt idx="211">
                  <c:v>15</c:v>
                </c:pt>
                <c:pt idx="212">
                  <c:v>17</c:v>
                </c:pt>
                <c:pt idx="213">
                  <c:v>15</c:v>
                </c:pt>
                <c:pt idx="214">
                  <c:v>15</c:v>
                </c:pt>
                <c:pt idx="215">
                  <c:v>15</c:v>
                </c:pt>
                <c:pt idx="216">
                  <c:v>15</c:v>
                </c:pt>
                <c:pt idx="217">
                  <c:v>15</c:v>
                </c:pt>
                <c:pt idx="218">
                  <c:v>14</c:v>
                </c:pt>
                <c:pt idx="219">
                  <c:v>15</c:v>
                </c:pt>
                <c:pt idx="220">
                  <c:v>15</c:v>
                </c:pt>
                <c:pt idx="221">
                  <c:v>16</c:v>
                </c:pt>
                <c:pt idx="222">
                  <c:v>14</c:v>
                </c:pt>
                <c:pt idx="223">
                  <c:v>14</c:v>
                </c:pt>
                <c:pt idx="224">
                  <c:v>14</c:v>
                </c:pt>
                <c:pt idx="225">
                  <c:v>14</c:v>
                </c:pt>
                <c:pt idx="226">
                  <c:v>14</c:v>
                </c:pt>
                <c:pt idx="227">
                  <c:v>14</c:v>
                </c:pt>
                <c:pt idx="228">
                  <c:v>17</c:v>
                </c:pt>
                <c:pt idx="229">
                  <c:v>20</c:v>
                </c:pt>
                <c:pt idx="230">
                  <c:v>29</c:v>
                </c:pt>
                <c:pt idx="231">
                  <c:v>16</c:v>
                </c:pt>
                <c:pt idx="232">
                  <c:v>15</c:v>
                </c:pt>
                <c:pt idx="233">
                  <c:v>15</c:v>
                </c:pt>
                <c:pt idx="234">
                  <c:v>14</c:v>
                </c:pt>
                <c:pt idx="235">
                  <c:v>13</c:v>
                </c:pt>
                <c:pt idx="236">
                  <c:v>12</c:v>
                </c:pt>
                <c:pt idx="237">
                  <c:v>12</c:v>
                </c:pt>
                <c:pt idx="238">
                  <c:v>13</c:v>
                </c:pt>
                <c:pt idx="239">
                  <c:v>13</c:v>
                </c:pt>
                <c:pt idx="240">
                  <c:v>14</c:v>
                </c:pt>
                <c:pt idx="241">
                  <c:v>13</c:v>
                </c:pt>
                <c:pt idx="242">
                  <c:v>14</c:v>
                </c:pt>
                <c:pt idx="243">
                  <c:v>15</c:v>
                </c:pt>
                <c:pt idx="244">
                  <c:v>15</c:v>
                </c:pt>
                <c:pt idx="245">
                  <c:v>14</c:v>
                </c:pt>
                <c:pt idx="246">
                  <c:v>13</c:v>
                </c:pt>
                <c:pt idx="247">
                  <c:v>13</c:v>
                </c:pt>
                <c:pt idx="248">
                  <c:v>13</c:v>
                </c:pt>
                <c:pt idx="249">
                  <c:v>12</c:v>
                </c:pt>
                <c:pt idx="250">
                  <c:v>12</c:v>
                </c:pt>
                <c:pt idx="251">
                  <c:v>13</c:v>
                </c:pt>
                <c:pt idx="252">
                  <c:v>12</c:v>
                </c:pt>
                <c:pt idx="253">
                  <c:v>12</c:v>
                </c:pt>
                <c:pt idx="254">
                  <c:v>13</c:v>
                </c:pt>
                <c:pt idx="255">
                  <c:v>14</c:v>
                </c:pt>
                <c:pt idx="256">
                  <c:v>13</c:v>
                </c:pt>
                <c:pt idx="257">
                  <c:v>12</c:v>
                </c:pt>
                <c:pt idx="258">
                  <c:v>11</c:v>
                </c:pt>
                <c:pt idx="259">
                  <c:v>11</c:v>
                </c:pt>
                <c:pt idx="260">
                  <c:v>10</c:v>
                </c:pt>
                <c:pt idx="261">
                  <c:v>11</c:v>
                </c:pt>
                <c:pt idx="262">
                  <c:v>10</c:v>
                </c:pt>
                <c:pt idx="263">
                  <c:v>11</c:v>
                </c:pt>
                <c:pt idx="264">
                  <c:v>15</c:v>
                </c:pt>
                <c:pt idx="265">
                  <c:v>15</c:v>
                </c:pt>
                <c:pt idx="266">
                  <c:v>16</c:v>
                </c:pt>
                <c:pt idx="267">
                  <c:v>16</c:v>
                </c:pt>
                <c:pt idx="268">
                  <c:v>15</c:v>
                </c:pt>
                <c:pt idx="269">
                  <c:v>15</c:v>
                </c:pt>
                <c:pt idx="270">
                  <c:v>15</c:v>
                </c:pt>
                <c:pt idx="271">
                  <c:v>16</c:v>
                </c:pt>
                <c:pt idx="272">
                  <c:v>16</c:v>
                </c:pt>
                <c:pt idx="273">
                  <c:v>11</c:v>
                </c:pt>
                <c:pt idx="274">
                  <c:v>14</c:v>
                </c:pt>
                <c:pt idx="275">
                  <c:v>12</c:v>
                </c:pt>
                <c:pt idx="276">
                  <c:v>9</c:v>
                </c:pt>
                <c:pt idx="277">
                  <c:v>8</c:v>
                </c:pt>
                <c:pt idx="278">
                  <c:v>8.3000000000000007</c:v>
                </c:pt>
                <c:pt idx="279">
                  <c:v>7.5</c:v>
                </c:pt>
                <c:pt idx="280">
                  <c:v>7.7</c:v>
                </c:pt>
                <c:pt idx="281">
                  <c:v>7.5</c:v>
                </c:pt>
                <c:pt idx="282">
                  <c:v>7.1</c:v>
                </c:pt>
                <c:pt idx="283">
                  <c:v>7.7</c:v>
                </c:pt>
                <c:pt idx="284">
                  <c:v>7.5</c:v>
                </c:pt>
                <c:pt idx="285">
                  <c:v>7.3</c:v>
                </c:pt>
                <c:pt idx="286">
                  <c:v>7.3</c:v>
                </c:pt>
                <c:pt idx="287">
                  <c:v>7.3</c:v>
                </c:pt>
                <c:pt idx="288">
                  <c:v>7.1</c:v>
                </c:pt>
                <c:pt idx="289">
                  <c:v>7.1</c:v>
                </c:pt>
                <c:pt idx="290">
                  <c:v>7.3</c:v>
                </c:pt>
                <c:pt idx="291">
                  <c:v>7.6</c:v>
                </c:pt>
                <c:pt idx="292">
                  <c:v>7.3</c:v>
                </c:pt>
                <c:pt idx="293">
                  <c:v>7.2</c:v>
                </c:pt>
                <c:pt idx="294">
                  <c:v>7.4</c:v>
                </c:pt>
                <c:pt idx="295">
                  <c:v>7.4</c:v>
                </c:pt>
                <c:pt idx="296">
                  <c:v>7.2</c:v>
                </c:pt>
                <c:pt idx="297">
                  <c:v>7.2</c:v>
                </c:pt>
                <c:pt idx="298">
                  <c:v>7.1</c:v>
                </c:pt>
                <c:pt idx="299">
                  <c:v>7.1</c:v>
                </c:pt>
                <c:pt idx="300">
                  <c:v>7.8</c:v>
                </c:pt>
                <c:pt idx="301">
                  <c:v>7.5</c:v>
                </c:pt>
                <c:pt idx="302">
                  <c:v>7.4</c:v>
                </c:pt>
                <c:pt idx="303">
                  <c:v>7.4</c:v>
                </c:pt>
                <c:pt idx="304">
                  <c:v>7.4</c:v>
                </c:pt>
                <c:pt idx="305">
                  <c:v>7.5</c:v>
                </c:pt>
                <c:pt idx="306">
                  <c:v>7.4</c:v>
                </c:pt>
                <c:pt idx="307">
                  <c:v>7</c:v>
                </c:pt>
                <c:pt idx="308">
                  <c:v>6.8</c:v>
                </c:pt>
                <c:pt idx="309">
                  <c:v>7.2</c:v>
                </c:pt>
                <c:pt idx="310">
                  <c:v>7.7</c:v>
                </c:pt>
                <c:pt idx="311">
                  <c:v>7.7</c:v>
                </c:pt>
                <c:pt idx="312">
                  <c:v>7.6</c:v>
                </c:pt>
                <c:pt idx="313">
                  <c:v>7.6</c:v>
                </c:pt>
                <c:pt idx="314">
                  <c:v>7.6</c:v>
                </c:pt>
                <c:pt idx="315">
                  <c:v>7.6</c:v>
                </c:pt>
                <c:pt idx="316">
                  <c:v>7.6</c:v>
                </c:pt>
                <c:pt idx="317">
                  <c:v>7.8</c:v>
                </c:pt>
                <c:pt idx="318">
                  <c:v>7.3</c:v>
                </c:pt>
                <c:pt idx="319">
                  <c:v>7</c:v>
                </c:pt>
                <c:pt idx="320">
                  <c:v>6.8</c:v>
                </c:pt>
                <c:pt idx="321">
                  <c:v>6.8</c:v>
                </c:pt>
                <c:pt idx="322">
                  <c:v>6.7</c:v>
                </c:pt>
                <c:pt idx="323">
                  <c:v>6.6</c:v>
                </c:pt>
                <c:pt idx="324">
                  <c:v>6.6</c:v>
                </c:pt>
                <c:pt idx="325">
                  <c:v>6.7</c:v>
                </c:pt>
                <c:pt idx="326">
                  <c:v>6.4</c:v>
                </c:pt>
                <c:pt idx="327">
                  <c:v>6.4</c:v>
                </c:pt>
                <c:pt idx="328">
                  <c:v>6.4</c:v>
                </c:pt>
                <c:pt idx="329">
                  <c:v>6.5</c:v>
                </c:pt>
                <c:pt idx="330">
                  <c:v>6.5</c:v>
                </c:pt>
                <c:pt idx="331">
                  <c:v>6.7</c:v>
                </c:pt>
                <c:pt idx="332">
                  <c:v>6.2</c:v>
                </c:pt>
                <c:pt idx="333">
                  <c:v>6.2</c:v>
                </c:pt>
                <c:pt idx="334">
                  <c:v>6.4</c:v>
                </c:pt>
                <c:pt idx="335">
                  <c:v>7</c:v>
                </c:pt>
                <c:pt idx="336">
                  <c:v>6.5</c:v>
                </c:pt>
                <c:pt idx="337">
                  <c:v>6.5</c:v>
                </c:pt>
                <c:pt idx="338">
                  <c:v>6.4</c:v>
                </c:pt>
                <c:pt idx="339">
                  <c:v>6.4</c:v>
                </c:pt>
                <c:pt idx="340">
                  <c:v>6.4</c:v>
                </c:pt>
                <c:pt idx="341">
                  <c:v>6.4</c:v>
                </c:pt>
                <c:pt idx="342">
                  <c:v>6.4</c:v>
                </c:pt>
                <c:pt idx="343">
                  <c:v>6.4</c:v>
                </c:pt>
                <c:pt idx="344">
                  <c:v>6.4</c:v>
                </c:pt>
                <c:pt idx="345">
                  <c:v>6.4</c:v>
                </c:pt>
                <c:pt idx="346">
                  <c:v>6.4</c:v>
                </c:pt>
                <c:pt idx="347">
                  <c:v>6.4</c:v>
                </c:pt>
                <c:pt idx="348">
                  <c:v>6.4</c:v>
                </c:pt>
                <c:pt idx="349">
                  <c:v>6.4</c:v>
                </c:pt>
                <c:pt idx="350">
                  <c:v>6.4</c:v>
                </c:pt>
                <c:pt idx="351">
                  <c:v>6.4</c:v>
                </c:pt>
                <c:pt idx="352">
                  <c:v>6.4</c:v>
                </c:pt>
                <c:pt idx="353">
                  <c:v>6.4</c:v>
                </c:pt>
                <c:pt idx="354">
                  <c:v>6.4</c:v>
                </c:pt>
                <c:pt idx="355">
                  <c:v>6.4</c:v>
                </c:pt>
                <c:pt idx="356">
                  <c:v>6.4</c:v>
                </c:pt>
                <c:pt idx="357">
                  <c:v>6.4</c:v>
                </c:pt>
                <c:pt idx="358">
                  <c:v>6.4</c:v>
                </c:pt>
                <c:pt idx="359">
                  <c:v>6.4</c:v>
                </c:pt>
                <c:pt idx="360">
                  <c:v>6.4</c:v>
                </c:pt>
                <c:pt idx="361">
                  <c:v>6.4</c:v>
                </c:pt>
                <c:pt idx="362">
                  <c:v>6.4</c:v>
                </c:pt>
                <c:pt idx="363">
                  <c:v>6.4</c:v>
                </c:pt>
                <c:pt idx="364">
                  <c:v>6.4</c:v>
                </c:pt>
              </c:numCache>
            </c:numRef>
          </c:val>
          <c:smooth val="0"/>
        </c:ser>
        <c:dLbls>
          <c:showLegendKey val="0"/>
          <c:showVal val="0"/>
          <c:showCatName val="0"/>
          <c:showSerName val="0"/>
          <c:showPercent val="0"/>
          <c:showBubbleSize val="0"/>
        </c:dLbls>
        <c:marker val="1"/>
        <c:smooth val="0"/>
        <c:axId val="83270656"/>
        <c:axId val="88111360"/>
      </c:lineChart>
      <c:dateAx>
        <c:axId val="83270656"/>
        <c:scaling>
          <c:orientation val="minMax"/>
        </c:scaling>
        <c:delete val="0"/>
        <c:axPos val="b"/>
        <c:numFmt formatCode="m/d/yy;@"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en-US"/>
          </a:p>
        </c:txPr>
        <c:crossAx val="88111360"/>
        <c:crosses val="autoZero"/>
        <c:auto val="1"/>
        <c:lblOffset val="100"/>
        <c:baseTimeUnit val="days"/>
      </c:dateAx>
      <c:valAx>
        <c:axId val="88111360"/>
        <c:scaling>
          <c:orientation val="minMax"/>
        </c:scaling>
        <c:delete val="0"/>
        <c:axPos val="l"/>
        <c:majorGridlines>
          <c:spPr>
            <a:ln w="3175">
              <a:solidFill>
                <a:schemeClr val="bg1">
                  <a:lumMod val="75000"/>
                </a:schemeClr>
              </a:solidFill>
              <a:prstDash val="dash"/>
            </a:ln>
          </c:spPr>
        </c:majorGridlines>
        <c:title>
          <c:tx>
            <c:rich>
              <a:bodyPr rot="-5400000" vert="horz"/>
              <a:lstStyle/>
              <a:p>
                <a:pPr>
                  <a:defRPr/>
                </a:pPr>
                <a:r>
                  <a:rPr lang="en-US" b="0"/>
                  <a:t>Mean daily discharge (cfs)</a:t>
                </a:r>
              </a:p>
            </c:rich>
          </c:tx>
          <c:layout>
            <c:manualLayout>
              <c:xMode val="edge"/>
              <c:yMode val="edge"/>
              <c:x val="1.7596782302664656E-2"/>
              <c:y val="0.22733250133927102"/>
            </c:manualLayout>
          </c:layout>
          <c:overlay val="0"/>
        </c:title>
        <c:numFmt formatCode="General" sourceLinked="1"/>
        <c:majorTickMark val="out"/>
        <c:minorTickMark val="out"/>
        <c:tickLblPos val="nextTo"/>
        <c:txPr>
          <a:bodyPr/>
          <a:lstStyle/>
          <a:p>
            <a:pPr>
              <a:defRPr sz="900">
                <a:latin typeface="Arial" panose="020B0604020202020204" pitchFamily="34" charset="0"/>
                <a:cs typeface="Arial" panose="020B0604020202020204" pitchFamily="34" charset="0"/>
              </a:defRPr>
            </a:pPr>
            <a:endParaRPr lang="en-US"/>
          </a:p>
        </c:txPr>
        <c:crossAx val="83270656"/>
        <c:crosses val="autoZero"/>
        <c:crossBetween val="between"/>
        <c:minorUnit val="5"/>
      </c:valAx>
    </c:plotArea>
    <c:legend>
      <c:legendPos val="r"/>
      <c:layout>
        <c:manualLayout>
          <c:xMode val="edge"/>
          <c:yMode val="edge"/>
          <c:x val="0.68508430224502481"/>
          <c:y val="0.11072725284339457"/>
          <c:w val="0.25406032390747535"/>
          <c:h val="0.13746038301654712"/>
        </c:manualLayout>
      </c:layout>
      <c:overlay val="1"/>
    </c:legend>
    <c:plotVisOnly val="1"/>
    <c:dispBlanksAs val="gap"/>
    <c:showDLblsOverMax val="0"/>
  </c:chart>
  <c:printSettings>
    <c:headerFooter/>
    <c:pageMargins b="0.75" l="0.7" r="0.7" t="0.75" header="0.3" footer="0.3"/>
    <c:pageSetup/>
  </c:printSettings>
  <c:userShapes r:id="rId1"/>
</c:chartSpace>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1.xml"/><Relationship Id="rId1" Type="http://schemas.openxmlformats.org/officeDocument/2006/relationships/image" Target="../media/image1.png"/><Relationship Id="rId4"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1</xdr:col>
      <xdr:colOff>32385</xdr:colOff>
      <xdr:row>16</xdr:row>
      <xdr:rowOff>66674</xdr:rowOff>
    </xdr:from>
    <xdr:ext cx="5455919" cy="14091286"/>
    <xdr:sp macro="" textlink="">
      <xdr:nvSpPr>
        <xdr:cNvPr id="4" name="TextBox 3"/>
        <xdr:cNvSpPr txBox="1"/>
      </xdr:nvSpPr>
      <xdr:spPr>
        <a:xfrm>
          <a:off x="641985" y="2992754"/>
          <a:ext cx="5455919" cy="14091286"/>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t>Worksheet Navigation</a:t>
          </a:r>
        </a:p>
        <a:p>
          <a:endParaRPr lang="en-US" sz="1100" b="1"/>
        </a:p>
        <a:p>
          <a:r>
            <a:rPr lang="en-US" sz="1100" b="1" u="sng">
              <a:solidFill>
                <a:schemeClr val="tx1"/>
              </a:solidFill>
              <a:effectLst/>
              <a:latin typeface="+mn-lt"/>
              <a:ea typeface="+mn-ea"/>
              <a:cs typeface="+mn-cs"/>
            </a:rPr>
            <a:t>Navigation</a:t>
          </a:r>
          <a:r>
            <a:rPr lang="en-US" sz="1100" u="sng">
              <a:solidFill>
                <a:schemeClr val="tx1"/>
              </a:solidFill>
              <a:effectLst/>
              <a:latin typeface="+mn-lt"/>
              <a:ea typeface="+mn-ea"/>
              <a:cs typeface="+mn-cs"/>
              <a:sym typeface="Symbol"/>
            </a:rPr>
            <a: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text on this worksheet offers a brief overview of the type of information contained in the "Hydrograph" worksheets of the file "</a:t>
          </a:r>
          <a:r>
            <a:rPr lang="en-US" sz="1100" u="sng">
              <a:solidFill>
                <a:schemeClr val="tx1"/>
              </a:solidFill>
              <a:effectLst/>
              <a:latin typeface="+mn-lt"/>
              <a:ea typeface="+mn-ea"/>
              <a:cs typeface="+mn-cs"/>
            </a:rPr>
            <a:t>St Louis_1998_lower</a:t>
          </a:r>
          <a:r>
            <a:rPr lang="en-US" sz="1100" u="sng" baseline="0">
              <a:solidFill>
                <a:schemeClr val="tx1"/>
              </a:solidFill>
              <a:effectLst/>
              <a:latin typeface="+mn-lt"/>
              <a:ea typeface="+mn-ea"/>
              <a:cs typeface="+mn-cs"/>
            </a:rPr>
            <a:t> site</a:t>
          </a:r>
          <a:r>
            <a:rPr lang="en-US" sz="1100" u="sng">
              <a:solidFill>
                <a:schemeClr val="tx1"/>
              </a:solidFill>
              <a:effectLst/>
              <a:latin typeface="+mn-lt"/>
              <a:ea typeface="+mn-ea"/>
              <a:cs typeface="+mn-cs"/>
            </a:rPr>
            <a:t>_Hydrograph</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Methods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The text on this worksheet provides explanations on measured water-level records and the establishment of hydrographs for stage and discharge.</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Hydrograph files have a variety of different worksheet names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Worksheets related to a study site’s hydrograph differ in number and naming between sites because different approaches were used to establish a hydrograph.  The specific approach used for a site depended on whether the site’s hydrograph was created from stage recorded continuously (Approach 1), from multiple discontinuous stage records (Approach 2), from a USGS or USFS stage record available at the site (Approach 3), or from graphically estimating a hydrograph that connects isolated measurements of stage and discharge (Approach 4).  The four approaches are explained in more detail on 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Methods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  The user should also refer to the site-specific information in the Hydrographs files and Discharge files.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Approach 1: </a:t>
          </a:r>
          <a:r>
            <a:rPr lang="en-US" sz="1100">
              <a:solidFill>
                <a:schemeClr val="tx1"/>
              </a:solidFill>
              <a:effectLst/>
              <a:latin typeface="+mn-lt"/>
              <a:ea typeface="+mn-ea"/>
              <a:cs typeface="+mn-cs"/>
            </a:rPr>
            <a:t>Example worksheet names: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RB Aquarod</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LB bridge</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RB downstream</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upstr. Aquarod</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If one or more Aquarod</a:t>
          </a:r>
          <a:r>
            <a:rPr lang="en-US" sz="1100">
              <a:solidFill>
                <a:schemeClr val="tx1"/>
              </a:solidFill>
              <a:effectLst/>
              <a:latin typeface="+mn-lt"/>
              <a:ea typeface="+mn-ea"/>
              <a:cs typeface="+mn-cs"/>
              <a:sym typeface="Symbol"/>
            </a:rPr>
            <a:t></a:t>
          </a:r>
          <a:r>
            <a:rPr lang="en-US" sz="1100">
              <a:solidFill>
                <a:schemeClr val="tx1"/>
              </a:solidFill>
              <a:effectLst/>
              <a:latin typeface="+mn-lt"/>
              <a:ea typeface="+mn-ea"/>
              <a:cs typeface="+mn-cs"/>
            </a:rPr>
            <a:t> water-level recorders were installed, there is likely a worksheet for each one.  Worksheet names indicate whether the stage record was obtained on the left bank (LB) or right bank (RB) as well as other location qualifiers such as "upstream" or "bridge".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In the Aquarod worksheets, Block </a:t>
          </a:r>
          <a:r>
            <a:rPr lang="en-US" sz="1100" b="1">
              <a:solidFill>
                <a:schemeClr val="tx1"/>
              </a:solidFill>
              <a:effectLst/>
              <a:latin typeface="+mn-lt"/>
              <a:ea typeface="+mn-ea"/>
              <a:cs typeface="+mn-cs"/>
            </a:rPr>
            <a:t>A (Aquarod record of stage, temperatures, and predicted discharge) </a:t>
          </a:r>
          <a:r>
            <a:rPr lang="en-US" sz="1100">
              <a:solidFill>
                <a:schemeClr val="tx1"/>
              </a:solidFill>
              <a:effectLst/>
              <a:latin typeface="+mn-lt"/>
              <a:ea typeface="+mn-ea"/>
              <a:cs typeface="+mn-cs"/>
            </a:rPr>
            <a:t>includes the downloaded data of date and time, water levels from one or more Aquarods, and sometimes water and air temperature.  A running average was applied to the downloaded water levels to smooth the data.  A hydrograph for discharge, predicted from the stage-discharge relation, is computed in the column to the right.  In some instances, a running average was applied to the discharge data to further smooth the data.   Block B (</a:t>
          </a:r>
          <a:r>
            <a:rPr lang="en-US" sz="1100" b="1">
              <a:solidFill>
                <a:schemeClr val="tx1"/>
              </a:solidFill>
              <a:effectLst/>
              <a:latin typeface="+mn-lt"/>
              <a:ea typeface="+mn-ea"/>
              <a:cs typeface="+mn-cs"/>
            </a:rPr>
            <a:t>Plotted Hydrographs)</a:t>
          </a:r>
          <a:r>
            <a:rPr lang="en-US" sz="1100">
              <a:solidFill>
                <a:schemeClr val="tx1"/>
              </a:solidFill>
              <a:effectLst/>
              <a:latin typeface="+mn-lt"/>
              <a:ea typeface="+mn-ea"/>
              <a:cs typeface="+mn-cs"/>
            </a:rPr>
            <a:t> shows hydrographs of water level and/or discharge.  Sometimes multiple plots are shown, each for a different time period or a different Aquarod.</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Approach 2: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all Aquarods</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 </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Worksheet organization in Approach 2 is similar to Approach 1 except that the locations of some of the stage measurements shifted during the high-flow season because local scour and aggradation of the bed or surface waves disturbed the stage record.  Hence, individual stage records may cover only parts of the high-flow season.   In this situation, all Aquarod records are displayed on one worksheet because the final hydrograph is constructed from a combination of multiple stage records and multiple stage-discharge relations.  If available, hydrographs from nearby USGS gauging stations are provided as well, which may serve as a guide for developing the study site hydrograph.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Approach 3: </a:t>
          </a:r>
          <a:r>
            <a:rPr lang="en-US" sz="1100">
              <a:solidFill>
                <a:schemeClr val="tx1"/>
              </a:solidFill>
              <a:effectLst/>
              <a:latin typeface="+mn-lt"/>
              <a:ea typeface="+mn-ea"/>
              <a:cs typeface="+mn-cs"/>
            </a:rPr>
            <a:t>Example worksheet names: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2004 USGS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2001 USFS</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Other worksheet names reflect the origin of the hydrograph data for the sampled year at the study site.  For Halfmoon in 2004, as well as for the two seasons during which bedload sampled at East St. Louis and Fool Creek, and at Cherry Creek, hydrographs were obtained from the USGS or USFS.  Again, date, time, and flow data are provided in Block A of those worksheets.  The title of Block A varies and is site specific, but will include the year, stage and discharge record, stream name, and data source.  Block B (Plotted Hydrographs) shows the hydrograph plot at the site.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Approach 4:</a:t>
          </a:r>
          <a:r>
            <a:rPr lang="en-US" sz="1100">
              <a:solidFill>
                <a:schemeClr val="tx1"/>
              </a:solidFill>
              <a:effectLst/>
              <a:latin typeface="+mn-lt"/>
              <a:ea typeface="+mn-ea"/>
              <a:cs typeface="+mn-cs"/>
            </a:rPr>
            <a:t>  Example: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Stage &amp; Q time series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USGS_stream name</a:t>
          </a:r>
          <a:r>
            <a:rPr lang="en-US" sz="1100" u="sng">
              <a:solidFill>
                <a:schemeClr val="tx1"/>
              </a:solidFill>
              <a:effectLst/>
              <a:latin typeface="+mn-lt"/>
              <a:ea typeface="+mn-ea"/>
              <a:cs typeface="+mn-cs"/>
              <a:sym typeface="Symbol"/>
            </a:rPr>
            <a:t></a:t>
          </a:r>
          <a:r>
            <a:rPr lang="en-US" sz="1100" u="sng">
              <a:solidFill>
                <a:schemeClr val="tx1"/>
              </a:solidFill>
              <a:effectLst/>
              <a:latin typeface="+mn-lt"/>
              <a:ea typeface="+mn-ea"/>
              <a:cs typeface="+mn-cs"/>
            </a:rPr>
            <a:t>,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Mean daily Q_Stream name</a:t>
          </a:r>
          <a:r>
            <a:rPr lang="en-US" sz="1100" u="sng">
              <a:solidFill>
                <a:schemeClr val="tx1"/>
              </a:solidFill>
              <a:effectLst/>
              <a:latin typeface="+mn-lt"/>
              <a:ea typeface="+mn-ea"/>
              <a:cs typeface="+mn-cs"/>
              <a:sym typeface="Symbol"/>
            </a:rPr>
            <a:t></a:t>
          </a:r>
          <a:r>
            <a:rPr lang="en-US" sz="1100" b="1">
              <a:solidFill>
                <a:schemeClr val="tx1"/>
              </a:solidFill>
              <a:effectLst/>
              <a:latin typeface="+mn-lt"/>
              <a:ea typeface="+mn-ea"/>
              <a:cs typeface="+mn-cs"/>
            </a:rPr>
            <a:t>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At the early study sites sampled in 1998 (St. Louis Creek) and 1999 (Little Granite Creek), only individual staff readings and discharge measurements are available, which are displayed in Block A of the times series worksheet.</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The title of Block A varies and is site specific, but will include the year, stream name, and data source. </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Measured flow data along with a sketched hydrograph are shown in Block B </a:t>
          </a:r>
          <a:r>
            <a:rPr lang="en-US" sz="1100" b="1">
              <a:solidFill>
                <a:schemeClr val="tx1"/>
              </a:solidFill>
              <a:effectLst/>
              <a:latin typeface="+mn-lt"/>
              <a:ea typeface="+mn-ea"/>
              <a:cs typeface="+mn-cs"/>
            </a:rPr>
            <a:t>(Plotted stage and discharge time series and sketched hydrograph)</a:t>
          </a:r>
          <a:r>
            <a:rPr lang="en-US" sz="1100">
              <a:solidFill>
                <a:schemeClr val="tx1"/>
              </a:solidFill>
              <a:effectLst/>
              <a:latin typeface="+mn-lt"/>
              <a:ea typeface="+mn-ea"/>
              <a:cs typeface="+mn-cs"/>
            </a:rPr>
            <a:t>.  Additional worksheets refer to hydrographs from USGS stations that serve as background information because they were not operational in the study year or not quite representative for the study site.</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The hydrograph at St. Louis Creek, lower site, 1998 was computed from approach 4.  The remaining worksheets of the file "St Louis_lower site_Hydrograph" are organized as follows:</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u="sng">
              <a:solidFill>
                <a:schemeClr val="tx1"/>
              </a:solidFill>
              <a:effectLst/>
              <a:latin typeface="+mn-lt"/>
              <a:ea typeface="+mn-ea"/>
              <a:cs typeface="+mn-cs"/>
              <a:sym typeface="Symbol"/>
            </a:rPr>
            <a:t></a:t>
          </a:r>
          <a:r>
            <a:rPr lang="en-US" sz="1100" b="1" u="sng" baseline="0">
              <a:solidFill>
                <a:schemeClr val="tx1"/>
              </a:solidFill>
              <a:effectLst/>
              <a:latin typeface="+mn-lt"/>
              <a:ea typeface="+mn-ea"/>
              <a:cs typeface="+mn-cs"/>
            </a:rPr>
            <a:t>h &amp; Q time ser. &amp; USGS_St.Louis</a:t>
          </a:r>
          <a:r>
            <a:rPr lang="en-US" sz="1100" u="sng">
              <a:solidFill>
                <a:schemeClr val="tx1"/>
              </a:solidFill>
              <a:effectLst/>
              <a:latin typeface="+mn-lt"/>
              <a:ea typeface="+mn-ea"/>
              <a:cs typeface="+mn-cs"/>
              <a:sym typeface="Symbol"/>
            </a:rPr>
            <a:t></a:t>
          </a: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u="sng">
              <a:solidFill>
                <a:schemeClr val="tx1"/>
              </a:solidFill>
              <a:effectLst/>
              <a:latin typeface="+mn-lt"/>
              <a:ea typeface="+mn-ea"/>
              <a:cs typeface="+mn-cs"/>
              <a:sym typeface="Symbol"/>
            </a:rPr>
            <a:t></a:t>
          </a:r>
          <a:r>
            <a:rPr lang="en-US" sz="1100" b="1" u="sng" baseline="0">
              <a:solidFill>
                <a:schemeClr val="tx1"/>
              </a:solidFill>
              <a:effectLst/>
              <a:latin typeface="+mn-lt"/>
              <a:ea typeface="+mn-ea"/>
              <a:cs typeface="+mn-cs"/>
            </a:rPr>
            <a:t>1998 USGS_St.Louis</a:t>
          </a:r>
          <a:r>
            <a:rPr lang="en-US" sz="1100" u="sng">
              <a:solidFill>
                <a:schemeClr val="tx1"/>
              </a:solidFill>
              <a:effectLst/>
              <a:latin typeface="+mn-lt"/>
              <a:ea typeface="+mn-ea"/>
              <a:cs typeface="+mn-cs"/>
              <a:sym typeface="Symbol"/>
            </a:rPr>
            <a:t></a:t>
          </a: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u="sng">
              <a:solidFill>
                <a:schemeClr val="tx1"/>
              </a:solidFill>
              <a:effectLst/>
              <a:latin typeface="+mn-lt"/>
              <a:ea typeface="+mn-ea"/>
              <a:cs typeface="+mn-cs"/>
              <a:sym typeface="Symbol"/>
            </a:rPr>
            <a:t></a:t>
          </a:r>
          <a:r>
            <a:rPr lang="en-US" sz="1100" b="1" u="sng" baseline="0">
              <a:solidFill>
                <a:schemeClr val="tx1"/>
              </a:solidFill>
              <a:effectLst/>
              <a:latin typeface="+mn-lt"/>
              <a:ea typeface="+mn-ea"/>
              <a:cs typeface="+mn-cs"/>
            </a:rPr>
            <a:t>Mean daily Q St. Louis 1998</a:t>
          </a:r>
          <a:r>
            <a:rPr lang="en-US" sz="1100" u="sng">
              <a:solidFill>
                <a:schemeClr val="tx1"/>
              </a:solidFill>
              <a:effectLst/>
              <a:latin typeface="+mn-lt"/>
              <a:ea typeface="+mn-ea"/>
              <a:cs typeface="+mn-cs"/>
              <a:sym typeface="Symbol"/>
            </a:rPr>
            <a:t></a:t>
          </a:r>
          <a:endParaRPr lang="en-US" sz="1100" b="1"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u="sng">
              <a:solidFill>
                <a:schemeClr val="tx1"/>
              </a:solidFill>
              <a:effectLst/>
              <a:latin typeface="+mn-lt"/>
              <a:ea typeface="+mn-ea"/>
              <a:cs typeface="+mn-cs"/>
              <a:sym typeface="Symbol"/>
            </a:rPr>
            <a:t></a:t>
          </a:r>
          <a:r>
            <a:rPr lang="en-US" sz="1100" b="1" u="sng" baseline="0">
              <a:solidFill>
                <a:schemeClr val="tx1"/>
              </a:solidFill>
              <a:effectLst/>
              <a:latin typeface="+mn-lt"/>
              <a:ea typeface="+mn-ea"/>
              <a:cs typeface="+mn-cs"/>
            </a:rPr>
            <a:t>Mean daily Q St Louis 1934-2016</a:t>
          </a:r>
          <a:r>
            <a:rPr lang="en-US" sz="1100" u="sng">
              <a:solidFill>
                <a:schemeClr val="tx1"/>
              </a:solidFill>
              <a:effectLst/>
              <a:latin typeface="+mn-lt"/>
              <a:ea typeface="+mn-ea"/>
              <a:cs typeface="+mn-cs"/>
              <a:sym typeface="Symbol"/>
            </a:rPr>
            <a:t></a:t>
          </a:r>
          <a:endParaRPr lang="en-US" sz="1100" b="1"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Reports &amp; Refs.</a:t>
          </a:r>
          <a:r>
            <a:rPr lang="en-US" sz="1100" u="sng">
              <a:solidFill>
                <a:schemeClr val="tx1"/>
              </a:solidFill>
              <a:effectLst/>
              <a:latin typeface="+mn-lt"/>
              <a:ea typeface="+mn-ea"/>
              <a:cs typeface="+mn-cs"/>
              <a:sym typeface="Symbol"/>
            </a:rPr>
            <a:t></a:t>
          </a:r>
          <a:r>
            <a:rPr lang="en-US" sz="1100" b="1">
              <a:solidFill>
                <a:schemeClr val="tx1"/>
              </a:solidFill>
              <a:effectLst/>
              <a:latin typeface="+mn-lt"/>
              <a:ea typeface="+mn-ea"/>
              <a:cs typeface="+mn-cs"/>
            </a:rPr>
            <a:t> </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baseline="0">
            <a:solidFill>
              <a:schemeClr val="tx1"/>
            </a:solidFill>
            <a:effectLst/>
            <a:latin typeface="+mn-lt"/>
            <a:ea typeface="+mn-ea"/>
            <a:cs typeface="+mn-cs"/>
          </a:endParaRPr>
        </a:p>
      </xdr:txBody>
    </xdr:sp>
    <xdr:clientData/>
  </xdr:oneCellAnchor>
  <xdr:oneCellAnchor>
    <xdr:from>
      <xdr:col>1</xdr:col>
      <xdr:colOff>60960</xdr:colOff>
      <xdr:row>0</xdr:row>
      <xdr:rowOff>0</xdr:rowOff>
    </xdr:from>
    <xdr:ext cx="5387340" cy="2314574"/>
    <xdr:sp macro="" textlink="">
      <xdr:nvSpPr>
        <xdr:cNvPr id="5" name="TextBox 4"/>
        <xdr:cNvSpPr txBox="1"/>
      </xdr:nvSpPr>
      <xdr:spPr>
        <a:xfrm>
          <a:off x="670560" y="0"/>
          <a:ext cx="5387340" cy="2314574"/>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pPr marL="0" marR="0" indent="0" defTabSz="914400" eaLnBrk="1" fontAlgn="auto" latinLnBrk="0" hangingPunct="1">
            <a:lnSpc>
              <a:spcPct val="100000"/>
            </a:lnSpc>
            <a:spcBef>
              <a:spcPts val="0"/>
            </a:spcBef>
            <a:spcAft>
              <a:spcPts val="0"/>
            </a:spcAft>
            <a:buClrTx/>
            <a:buSzTx/>
            <a:buFontTx/>
            <a:buNone/>
            <a:tabLst/>
            <a:defRPr/>
          </a:pPr>
          <a:r>
            <a:rPr lang="en-US" sz="1100"/>
            <a:t>The spreadsheets are "live",</a:t>
          </a:r>
          <a:r>
            <a:rPr lang="en-US" sz="1100" baseline="0"/>
            <a:t> in order to allow a user to see whether a cell contains a data entry or a formula used to compute a value.  Some of the data in a cell may also be linked to another tab.  While this arrangement clearly shows the origin of all cell values, it makes the spreadsheets vulnerable to inadvertent change,</a:t>
          </a:r>
          <a:r>
            <a:rPr lang="en-US" sz="1100" baseline="0">
              <a:solidFill>
                <a:schemeClr val="tx1"/>
              </a:solidFill>
              <a:effectLst/>
              <a:latin typeface="+mn-lt"/>
              <a:ea typeface="+mn-ea"/>
              <a:cs typeface="+mn-cs"/>
            </a:rPr>
            <a:t>especially because tabs within a spreadsheet may be linked.  </a:t>
          </a:r>
        </a:p>
        <a:p>
          <a:pPr marL="0" marR="0" indent="0" defTabSz="914400" eaLnBrk="1" fontAlgn="auto" latinLnBrk="0" hangingPunct="1">
            <a:lnSpc>
              <a:spcPct val="100000"/>
            </a:lnSpc>
            <a:spcBef>
              <a:spcPts val="0"/>
            </a:spcBef>
            <a:spcAft>
              <a:spcPts val="0"/>
            </a:spcAft>
            <a:buClrTx/>
            <a:buSzTx/>
            <a:buFontTx/>
            <a:buNone/>
            <a:tabLst/>
            <a:defRPr/>
          </a:pPr>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2</xdr:row>
      <xdr:rowOff>0</xdr:rowOff>
    </xdr:from>
    <xdr:ext cx="4597400" cy="1470146"/>
    <xdr:sp macro="" textlink="">
      <xdr:nvSpPr>
        <xdr:cNvPr id="2" name="TextBox 1"/>
        <xdr:cNvSpPr txBox="1"/>
      </xdr:nvSpPr>
      <xdr:spPr>
        <a:xfrm>
          <a:off x="609600" y="365760"/>
          <a:ext cx="4597400" cy="1470146"/>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Report</a:t>
          </a:r>
        </a:p>
        <a:p>
          <a:pPr marL="0" marR="0" indent="0" defTabSz="914400" eaLnBrk="1" fontAlgn="auto" latinLnBrk="0" hangingPunct="1">
            <a:lnSpc>
              <a:spcPct val="100000"/>
            </a:lnSpc>
            <a:spcBef>
              <a:spcPts val="0"/>
            </a:spcBef>
            <a:spcAft>
              <a:spcPts val="0"/>
            </a:spcAft>
            <a:buClrTx/>
            <a:buSzTx/>
            <a:buFontTx/>
            <a:buNone/>
            <a:tabLst/>
            <a:defRPr/>
          </a:pPr>
          <a:r>
            <a:rPr lang="en-US" sz="1100" b="0">
              <a:solidFill>
                <a:schemeClr val="tx1"/>
              </a:solidFill>
              <a:effectLst/>
              <a:latin typeface="+mn-lt"/>
              <a:ea typeface="+mn-ea"/>
              <a:cs typeface="+mn-cs"/>
            </a:rPr>
            <a:t>Bunte, K., </a:t>
          </a:r>
          <a:r>
            <a:rPr lang="en-US" sz="1100">
              <a:solidFill>
                <a:schemeClr val="tx1"/>
              </a:solidFill>
              <a:effectLst/>
              <a:latin typeface="+mn-lt"/>
              <a:ea typeface="+mn-ea"/>
              <a:cs typeface="+mn-cs"/>
            </a:rPr>
            <a:t>1998.  Development and field testing of a stationary net-frame bedload sampler for measuring entrainment of pebbles and cobbles.  Report prepared for the Stream Systems Technology Center*, USDA Forest Service, Rocky Mountain Forest and Range Experiment Station, Fort Collins, CO, 74 pp.</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*now: National Stream and Aquatic Ecology Center</a:t>
          </a:r>
          <a:endParaRPr lang="en-US">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594360</xdr:colOff>
      <xdr:row>10</xdr:row>
      <xdr:rowOff>99060</xdr:rowOff>
    </xdr:from>
    <xdr:ext cx="5402580" cy="8585877"/>
    <xdr:sp macro="" textlink="">
      <xdr:nvSpPr>
        <xdr:cNvPr id="4" name="TextBox 3"/>
        <xdr:cNvSpPr txBox="1"/>
      </xdr:nvSpPr>
      <xdr:spPr>
        <a:xfrm>
          <a:off x="594360" y="1927860"/>
          <a:ext cx="5402580" cy="8585877"/>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b="1">
              <a:solidFill>
                <a:schemeClr val="tx1"/>
              </a:solidFill>
              <a:effectLst/>
              <a:latin typeface="+mn-lt"/>
              <a:ea typeface="+mn-ea"/>
              <a:cs typeface="+mn-cs"/>
            </a:rPr>
            <a:t>Water level records and hydrographs</a:t>
          </a:r>
        </a:p>
        <a:p>
          <a:endParaRPr lang="en-US" sz="1100" baseline="0">
            <a:solidFill>
              <a:schemeClr val="tx1"/>
            </a:solidFill>
            <a:effectLst/>
            <a:latin typeface="+mn-lt"/>
            <a:ea typeface="+mn-ea"/>
            <a:cs typeface="+mn-cs"/>
          </a:endParaRPr>
        </a:p>
        <a:p>
          <a:r>
            <a:rPr lang="en-US" sz="1100">
              <a:solidFill>
                <a:schemeClr val="tx1"/>
              </a:solidFill>
              <a:effectLst/>
              <a:latin typeface="+mn-lt"/>
              <a:ea typeface="+mn-ea"/>
              <a:cs typeface="+mn-cs"/>
            </a:rPr>
            <a:t>Four different approaches were used to establish a hydrograph for each study site depending on whether stage was continuously recorded and provided a reasonable stage-discharge relation (Approach 1), stage records were discontinuous and/or stage-discharge relations shifted (Approach 2), a continuous record of stage and discharge was available from a nearby USGS or USFS gauge (Approach 3), measurements of stage and discharge were temporally disconnected and required one to estimate a hydrograph graphically (Approach 4).  </a:t>
          </a:r>
        </a:p>
        <a:p>
          <a:r>
            <a:rPr lang="en-US" sz="1100">
              <a:solidFill>
                <a:schemeClr val="tx1"/>
              </a:solidFill>
              <a:effectLst/>
              <a:latin typeface="+mn-lt"/>
              <a:ea typeface="+mn-ea"/>
              <a:cs typeface="+mn-cs"/>
            </a:rPr>
            <a:t> </a:t>
          </a:r>
        </a:p>
        <a:p>
          <a:r>
            <a:rPr lang="en-US" sz="1100" i="1">
              <a:solidFill>
                <a:schemeClr val="tx1"/>
              </a:solidFill>
              <a:effectLst/>
              <a:latin typeface="+mn-lt"/>
              <a:ea typeface="+mn-ea"/>
              <a:cs typeface="+mn-cs"/>
            </a:rPr>
            <a:t>Approach 1: Site hydrograph computed from continuous measurement of stage at the site and a well-defined stage-discharge relation </a:t>
          </a:r>
          <a:r>
            <a:rPr lang="en-US" sz="1100">
              <a:solidFill>
                <a:schemeClr val="tx1"/>
              </a:solidFill>
              <a:effectLst/>
              <a:latin typeface="+mn-lt"/>
              <a:ea typeface="+mn-ea"/>
              <a:cs typeface="+mn-cs"/>
            </a:rPr>
            <a:t>(Halfmoon, 2015; Little Granite Creek_2002 (from S. Ryan))</a:t>
          </a:r>
          <a:r>
            <a:rPr lang="en-US" sz="1100" i="1">
              <a:solidFill>
                <a:schemeClr val="tx1"/>
              </a:solidFill>
              <a:effectLst/>
              <a:latin typeface="+mn-lt"/>
              <a:ea typeface="+mn-ea"/>
              <a:cs typeface="+mn-cs"/>
            </a:rPr>
            <a:t>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Starting in 2004, one to three Aquarod</a:t>
          </a:r>
          <a:r>
            <a:rPr lang="en-US" sz="1100">
              <a:solidFill>
                <a:schemeClr val="tx1"/>
              </a:solidFill>
              <a:effectLst/>
              <a:latin typeface="+mn-lt"/>
              <a:ea typeface="+mn-ea"/>
              <a:cs typeface="+mn-cs"/>
              <a:sym typeface="Symbol"/>
            </a:rPr>
            <a:t></a:t>
          </a:r>
          <a:r>
            <a:rPr lang="en-US" sz="1100">
              <a:solidFill>
                <a:schemeClr val="tx1"/>
              </a:solidFill>
              <a:effectLst/>
              <a:latin typeface="+mn-lt"/>
              <a:ea typeface="+mn-ea"/>
              <a:cs typeface="+mn-cs"/>
            </a:rPr>
            <a:t> capacitance water-level recorders manufactured by Sequoia were installed at each study site.  These recorders provided a continuous record of stage height at 10-15 minute intervals over the high-flow season.  If water levels were recorded at multiple locations at the site, the record with the best-fit stage-discharge relation was selected to develop the discharge hydrograph for the site. </a:t>
          </a:r>
        </a:p>
        <a:p>
          <a:r>
            <a:rPr lang="en-US" sz="1100">
              <a:solidFill>
                <a:schemeClr val="tx1"/>
              </a:solidFill>
              <a:effectLst/>
              <a:latin typeface="+mn-lt"/>
              <a:ea typeface="+mn-ea"/>
              <a:cs typeface="+mn-cs"/>
            </a:rPr>
            <a:t> </a:t>
          </a:r>
        </a:p>
        <a:p>
          <a:r>
            <a:rPr lang="en-US" sz="1100" i="1">
              <a:solidFill>
                <a:schemeClr val="tx1"/>
              </a:solidFill>
              <a:effectLst/>
              <a:latin typeface="+mn-lt"/>
              <a:ea typeface="+mn-ea"/>
              <a:cs typeface="+mn-cs"/>
            </a:rPr>
            <a:t>Approach 2: Site hydrograph compiled from spatially or temporally discontinuous measurements of stage at the site and/or shifted stage-discharge relations </a:t>
          </a:r>
          <a:r>
            <a:rPr lang="en-US" sz="1100">
              <a:solidFill>
                <a:schemeClr val="tx1"/>
              </a:solidFill>
              <a:effectLst/>
              <a:latin typeface="+mn-lt"/>
              <a:ea typeface="+mn-ea"/>
              <a:cs typeface="+mn-cs"/>
            </a:rPr>
            <a:t>(Hayden, East Dallas, and NF Swan)</a:t>
          </a:r>
        </a:p>
        <a:p>
          <a:r>
            <a:rPr lang="en-US" sz="1100">
              <a:solidFill>
                <a:schemeClr val="tx1"/>
              </a:solidFill>
              <a:effectLst/>
              <a:latin typeface="+mn-lt"/>
              <a:ea typeface="+mn-ea"/>
              <a:cs typeface="+mn-cs"/>
            </a:rPr>
            <a:t>At sites with pronounced surface waves or bed scour and aggradation, equipment may have been repositioned, in which case a stage record did not extend over the entire high-flow season.  Also, stage-discharge relation for a specific water-level record may have one or more shifts when the hydraulic environment changed.  Those irregularities necessitated development of multiple stage-discharge relations, each for a period shorter than the entire high-flow season.  </a:t>
          </a:r>
        </a:p>
        <a:p>
          <a:r>
            <a:rPr lang="en-US" sz="1100">
              <a:solidFill>
                <a:schemeClr val="tx1"/>
              </a:solidFill>
              <a:effectLst/>
              <a:latin typeface="+mn-lt"/>
              <a:ea typeface="+mn-ea"/>
              <a:cs typeface="+mn-cs"/>
            </a:rPr>
            <a:t> </a:t>
          </a:r>
        </a:p>
        <a:p>
          <a:r>
            <a:rPr lang="en-US" sz="1100" i="1">
              <a:solidFill>
                <a:schemeClr val="tx1"/>
              </a:solidFill>
              <a:effectLst/>
              <a:latin typeface="+mn-lt"/>
              <a:ea typeface="+mn-ea"/>
              <a:cs typeface="+mn-cs"/>
            </a:rPr>
            <a:t>Approach 3: Site hydrograph obtained from a nearby USGS or USFS gauge station </a:t>
          </a:r>
          <a:r>
            <a:rPr lang="en-US" sz="1100">
              <a:solidFill>
                <a:schemeClr val="tx1"/>
              </a:solidFill>
              <a:effectLst/>
              <a:latin typeface="+mn-lt"/>
              <a:ea typeface="+mn-ea"/>
              <a:cs typeface="+mn-cs"/>
            </a:rPr>
            <a:t>(East St. Louis, Fool, Cherry, and Halfmoon, 2004)</a:t>
          </a:r>
        </a:p>
        <a:p>
          <a:r>
            <a:rPr lang="en-US" sz="1100">
              <a:solidFill>
                <a:schemeClr val="tx1"/>
              </a:solidFill>
              <a:effectLst/>
              <a:latin typeface="+mn-lt"/>
              <a:ea typeface="+mn-ea"/>
              <a:cs typeface="+mn-cs"/>
            </a:rPr>
            <a:t>At some of the study sites, flow data were available from an existing active gauge station, or stage and discharge measurements were collected by others.  In 2001 and 2003, as well as in 2009 and 2010, stage and discharge at the East St. Louis and Fool Creek study sites were measured by staff from the Fraser Experimental Forest (USDA Forest Service) using a permanently installed stage recorder and a well-established stage-discharge relation.  At the Cherry Creek site in 1999, stage and discharge data were measured by the Water Resources Team from the Winema National Forest.  </a:t>
          </a:r>
        </a:p>
        <a:p>
          <a:r>
            <a:rPr lang="en-US" sz="1100">
              <a:solidFill>
                <a:schemeClr val="tx1"/>
              </a:solidFill>
              <a:effectLst/>
              <a:latin typeface="+mn-lt"/>
              <a:ea typeface="+mn-ea"/>
              <a:cs typeface="+mn-cs"/>
            </a:rPr>
            <a:t> </a:t>
          </a:r>
        </a:p>
        <a:p>
          <a:r>
            <a:rPr lang="en-US" sz="1100" i="1">
              <a:solidFill>
                <a:schemeClr val="tx1"/>
              </a:solidFill>
              <a:effectLst/>
              <a:latin typeface="+mn-lt"/>
              <a:ea typeface="+mn-ea"/>
              <a:cs typeface="+mn-cs"/>
            </a:rPr>
            <a:t>Approach 4: Site hydrograph interpolated from a discontinuous measurement of stage and discharge from a nearby gauge station </a:t>
          </a:r>
          <a:r>
            <a:rPr lang="en-US" sz="1100">
              <a:solidFill>
                <a:schemeClr val="tx1"/>
              </a:solidFill>
              <a:effectLst/>
              <a:latin typeface="+mn-lt"/>
              <a:ea typeface="+mn-ea"/>
              <a:cs typeface="+mn-cs"/>
            </a:rPr>
            <a:t>(St. Louis, upper and lower site; Little Granite, 1999)</a:t>
          </a:r>
        </a:p>
        <a:p>
          <a:r>
            <a:rPr lang="en-US" sz="1100">
              <a:solidFill>
                <a:schemeClr val="tx1"/>
              </a:solidFill>
              <a:effectLst/>
              <a:latin typeface="+mn-lt"/>
              <a:ea typeface="+mn-ea"/>
              <a:cs typeface="+mn-cs"/>
            </a:rPr>
            <a:t>Sites sampled in 1998 and 1999 had individual staff readings and discharge measurements, but lacked a continuous stage record.   Hence, a seasonal hydrograph needed to be constructed a for those study sites.  The first step was to plot a time series of individual stage and discharge measurements.  Then, guided by the flow pattern from hydrographs from one or more nearby USGS stream gauges, a snowmelt flow pattern was drawn that passed through the measured data points.  For more information please refer to the associated reports that discuss the site-specific techniques used.</a:t>
          </a:r>
        </a:p>
        <a:p>
          <a:endParaRPr lang="en-US" sz="1100">
            <a:solidFill>
              <a:schemeClr val="tx1"/>
            </a:solidFill>
            <a:effectLst/>
            <a:latin typeface="+mn-lt"/>
            <a:ea typeface="+mn-ea"/>
            <a:cs typeface="+mn-cs"/>
          </a:endParaRPr>
        </a:p>
      </xdr:txBody>
    </xdr:sp>
    <xdr:clientData/>
  </xdr:oneCellAnchor>
  <xdr:oneCellAnchor>
    <xdr:from>
      <xdr:col>1</xdr:col>
      <xdr:colOff>0</xdr:colOff>
      <xdr:row>0</xdr:row>
      <xdr:rowOff>0</xdr:rowOff>
    </xdr:from>
    <xdr:ext cx="5387340" cy="1615440"/>
    <xdr:sp macro="" textlink="">
      <xdr:nvSpPr>
        <xdr:cNvPr id="5" name="TextBox 4"/>
        <xdr:cNvSpPr txBox="1"/>
      </xdr:nvSpPr>
      <xdr:spPr>
        <a:xfrm>
          <a:off x="609600" y="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r>
            <a:rPr lang="en-US" sz="1100"/>
            <a:t>The spreadsheets are "live",</a:t>
          </a:r>
          <a:r>
            <a:rPr lang="en-US" sz="1100" baseline="0"/>
            <a:t> in order to allow a user to see whether a cell contains a data entry or a formula used to compute a value.  Some of the data in a cell may also be linked to another tab.  While this arrangement clearly shows the origin of all cell values, it makes the spreadsheets vulnerable to inadvertent change.</a:t>
          </a:r>
        </a:p>
        <a:p>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72571</xdr:colOff>
      <xdr:row>2</xdr:row>
      <xdr:rowOff>49590</xdr:rowOff>
    </xdr:from>
    <xdr:to>
      <xdr:col>15</xdr:col>
      <xdr:colOff>130629</xdr:colOff>
      <xdr:row>13</xdr:row>
      <xdr:rowOff>108856</xdr:rowOff>
    </xdr:to>
    <xdr:sp macro="" textlink="">
      <xdr:nvSpPr>
        <xdr:cNvPr id="2" name="TextBox 1"/>
        <xdr:cNvSpPr txBox="1"/>
      </xdr:nvSpPr>
      <xdr:spPr>
        <a:xfrm>
          <a:off x="682171" y="485019"/>
          <a:ext cx="8592458" cy="2454123"/>
        </a:xfrm>
        <a:prstGeom prst="rect">
          <a:avLst/>
        </a:prstGeom>
        <a:solidFill>
          <a:schemeClr val="accent3">
            <a:lumMod val="20000"/>
            <a:lumOff val="80000"/>
          </a:schemeClr>
        </a:solidFill>
        <a:ln>
          <a:solidFill>
            <a:srgbClr val="C00000"/>
          </a:solidFill>
        </a:ln>
      </xdr:spPr>
      <xdr:txBody>
        <a:bodyPr wrap="square" lIns="91440" tIns="91440" rIns="91440" bIns="91440"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000" b="1">
              <a:solidFill>
                <a:srgbClr val="C00000"/>
              </a:solidFill>
            </a:rPr>
            <a:t>Site-specific info</a:t>
          </a:r>
        </a:p>
        <a:p>
          <a:r>
            <a:rPr lang="en-US" sz="1100" b="1">
              <a:effectLst/>
              <a:latin typeface="+mn-lt"/>
              <a:ea typeface="+mn-ea"/>
              <a:cs typeface="+mn-cs"/>
            </a:rPr>
            <a:t>Site-specific info</a:t>
          </a:r>
          <a:endParaRPr lang="en-US" sz="1100">
            <a:effectLst/>
            <a:latin typeface="+mn-lt"/>
            <a:ea typeface="+mn-ea"/>
            <a:cs typeface="+mn-cs"/>
          </a:endParaRPr>
        </a:p>
        <a:p>
          <a:r>
            <a:rPr lang="en-US" sz="1100">
              <a:effectLst/>
              <a:latin typeface="+mn-lt"/>
              <a:ea typeface="+mn-ea"/>
              <a:cs typeface="+mn-cs"/>
            </a:rPr>
            <a:t>A stage recorder was not available at the lower St. Louis Creek site.  The USGS gauge station (St. Louis Creek, 09026500) is located 2.2 miles downstream of the bedload sampling site.  Considering that flows are diverted from almost all of the tributaries between the bedload sampling site and the USGS gauge station, the USGS gauge station likely provides a fairly representative hydrograph for the lower bedload sampling site.</a:t>
          </a:r>
        </a:p>
        <a:p>
          <a:r>
            <a:rPr lang="en-US" sz="1100">
              <a:effectLst/>
              <a:latin typeface="+mn-lt"/>
              <a:ea typeface="+mn-ea"/>
              <a:cs typeface="+mn-cs"/>
            </a:rPr>
            <a:t> </a:t>
          </a:r>
        </a:p>
        <a:p>
          <a:r>
            <a:rPr lang="en-US" sz="1100">
              <a:effectLst/>
              <a:latin typeface="+mn-lt"/>
              <a:ea typeface="+mn-ea"/>
              <a:cs typeface="+mn-cs"/>
            </a:rPr>
            <a:t>Stage at the lower St. Louis sampling site was read from a planted staff gauge before and after measurements of bedload and discharge, and on some other occasions.  The stage-discharge relation was well defined (r</a:t>
          </a:r>
          <a:r>
            <a:rPr lang="en-US" sz="1100" baseline="30000">
              <a:effectLst/>
              <a:latin typeface="+mn-lt"/>
              <a:ea typeface="+mn-ea"/>
              <a:cs typeface="+mn-cs"/>
            </a:rPr>
            <a:t>2</a:t>
          </a:r>
          <a:r>
            <a:rPr lang="en-US" sz="1100">
              <a:effectLst/>
              <a:latin typeface="+mn-lt"/>
              <a:ea typeface="+mn-ea"/>
              <a:cs typeface="+mn-cs"/>
            </a:rPr>
            <a:t> = 0.95), hence </a:t>
          </a:r>
          <a:r>
            <a:rPr lang="en-US" sz="1100" i="1">
              <a:effectLst/>
              <a:latin typeface="+mn-lt"/>
              <a:ea typeface="+mn-ea"/>
              <a:cs typeface="+mn-cs"/>
            </a:rPr>
            <a:t>Q</a:t>
          </a:r>
          <a:r>
            <a:rPr lang="en-US" sz="1100">
              <a:effectLst/>
              <a:latin typeface="+mn-lt"/>
              <a:ea typeface="+mn-ea"/>
              <a:cs typeface="+mn-cs"/>
            </a:rPr>
            <a:t> at the time of bedload sampling was predicted from stage (</a:t>
          </a:r>
          <a:r>
            <a:rPr lang="en-US" sz="1100" i="1">
              <a:effectLst/>
              <a:latin typeface="+mn-lt"/>
              <a:ea typeface="+mn-ea"/>
              <a:cs typeface="+mn-cs"/>
            </a:rPr>
            <a:t>Q</a:t>
          </a:r>
          <a:r>
            <a:rPr lang="en-US" sz="1100">
              <a:effectLst/>
              <a:latin typeface="+mn-lt"/>
              <a:ea typeface="+mn-ea"/>
              <a:cs typeface="+mn-cs"/>
            </a:rPr>
            <a:t> = 0.011Q^1.58) (see file "St. Louis_1998_Discharge_xlsx").</a:t>
          </a:r>
        </a:p>
        <a:p>
          <a:r>
            <a:rPr lang="en-US" sz="1100">
              <a:effectLst/>
              <a:latin typeface="+mn-lt"/>
              <a:ea typeface="+mn-ea"/>
              <a:cs typeface="+mn-cs"/>
            </a:rPr>
            <a:t> </a:t>
          </a:r>
        </a:p>
        <a:p>
          <a:r>
            <a:rPr lang="en-US" sz="1100">
              <a:effectLst/>
              <a:latin typeface="+mn-lt"/>
              <a:ea typeface="+mn-ea"/>
              <a:cs typeface="+mn-cs"/>
            </a:rPr>
            <a:t>The times series of stage and discharge between 6-30 June 1998 at the lower St. Louis Creek site was superimposed over the 1998 discharge hydrograph from the St. Louis Creek USGS gauging station.  The overlay of stage and discharge measured at the lower site with the USGS hydrograph shows a general correlation, but with a discrepancy during the period between 6-11 June.  The reason is unknown, but might be due to bed degradation at the lower sampling site on June 25/26, resulting in a lower stage for the sampled discharge. </a:t>
          </a:r>
          <a:endParaRPr lang="en-US" sz="1000" baseline="0">
            <a:effectLst/>
            <a:latin typeface="+mn-lt"/>
            <a:ea typeface="+mn-ea"/>
            <a:cs typeface="+mn-cs"/>
          </a:endParaRPr>
        </a:p>
        <a:p>
          <a:endParaRPr lang="en-US" sz="1000" baseline="0">
            <a:effectLst/>
            <a:latin typeface="+mn-lt"/>
            <a:ea typeface="+mn-ea"/>
            <a:cs typeface="+mn-cs"/>
          </a:endParaRPr>
        </a:p>
        <a:p>
          <a:endParaRPr lang="en-US" sz="1000" baseline="0">
            <a:effectLst/>
            <a:latin typeface="+mn-lt"/>
            <a:ea typeface="+mn-ea"/>
            <a:cs typeface="+mn-cs"/>
          </a:endParaRPr>
        </a:p>
        <a:p>
          <a:endParaRPr lang="en-US" sz="1000" baseline="0">
            <a:effectLst/>
            <a:latin typeface="+mn-lt"/>
            <a:ea typeface="+mn-ea"/>
            <a:cs typeface="+mn-cs"/>
          </a:endParaRPr>
        </a:p>
        <a:p>
          <a:endParaRPr lang="en-US" sz="1000" baseline="0">
            <a:effectLst/>
            <a:latin typeface="+mn-lt"/>
            <a:ea typeface="+mn-ea"/>
            <a:cs typeface="+mn-cs"/>
          </a:endParaRPr>
        </a:p>
        <a:p>
          <a:endParaRPr lang="en-US" sz="1000" baseline="0"/>
        </a:p>
      </xdr:txBody>
    </xdr:sp>
    <xdr:clientData/>
  </xdr:twoCellAnchor>
  <xdr:twoCellAnchor editAs="oneCell">
    <xdr:from>
      <xdr:col>9</xdr:col>
      <xdr:colOff>203200</xdr:colOff>
      <xdr:row>93</xdr:row>
      <xdr:rowOff>25399</xdr:rowOff>
    </xdr:from>
    <xdr:to>
      <xdr:col>15</xdr:col>
      <xdr:colOff>338666</xdr:colOff>
      <xdr:row>115</xdr:row>
      <xdr:rowOff>67733</xdr:rowOff>
    </xdr:to>
    <xdr:pic>
      <xdr:nvPicPr>
        <xdr:cNvPr id="6" name="Picture 5" descr="Graph of  Discharge, cubic feet per secon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9600" y="13995399"/>
          <a:ext cx="3793066" cy="414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409648</xdr:colOff>
      <xdr:row>18</xdr:row>
      <xdr:rowOff>80683</xdr:rowOff>
    </xdr:from>
    <xdr:to>
      <xdr:col>18</xdr:col>
      <xdr:colOff>401182</xdr:colOff>
      <xdr:row>43</xdr:row>
      <xdr:rowOff>43543</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9</xdr:col>
      <xdr:colOff>8467</xdr:colOff>
      <xdr:row>43</xdr:row>
      <xdr:rowOff>143932</xdr:rowOff>
    </xdr:from>
    <xdr:to>
      <xdr:col>18</xdr:col>
      <xdr:colOff>46567</xdr:colOff>
      <xdr:row>65</xdr:row>
      <xdr:rowOff>145625</xdr:rowOff>
    </xdr:to>
    <xdr:pic>
      <xdr:nvPicPr>
        <xdr:cNvPr id="10" name="Picture 9" descr="Graph of  Discharge, cubic feet per secon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94867" y="4241799"/>
          <a:ext cx="5524500" cy="409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135467</xdr:colOff>
      <xdr:row>49</xdr:row>
      <xdr:rowOff>152400</xdr:rowOff>
    </xdr:from>
    <xdr:to>
      <xdr:col>19</xdr:col>
      <xdr:colOff>16932</xdr:colOff>
      <xdr:row>63</xdr:row>
      <xdr:rowOff>59265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9</xdr:col>
      <xdr:colOff>482599</xdr:colOff>
      <xdr:row>32</xdr:row>
      <xdr:rowOff>135468</xdr:rowOff>
    </xdr:from>
    <xdr:ext cx="1822422" cy="452432"/>
    <xdr:sp macro="" textlink="">
      <xdr:nvSpPr>
        <xdr:cNvPr id="13" name="TextBox 12"/>
        <xdr:cNvSpPr txBox="1"/>
      </xdr:nvSpPr>
      <xdr:spPr>
        <a:xfrm>
          <a:off x="5968999" y="2777068"/>
          <a:ext cx="1822422" cy="452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b="1"/>
            <a:t>St. Louis Creek, lower site</a:t>
          </a:r>
        </a:p>
        <a:p>
          <a:r>
            <a:rPr lang="en-US" sz="1100"/>
            <a:t>time series of stage and Q</a:t>
          </a:r>
        </a:p>
      </xdr:txBody>
    </xdr:sp>
    <xdr:clientData/>
  </xdr:oneCellAnchor>
  <xdr:twoCellAnchor>
    <xdr:from>
      <xdr:col>10</xdr:col>
      <xdr:colOff>263583</xdr:colOff>
      <xdr:row>22</xdr:row>
      <xdr:rowOff>6238</xdr:rowOff>
    </xdr:from>
    <xdr:to>
      <xdr:col>11</xdr:col>
      <xdr:colOff>131060</xdr:colOff>
      <xdr:row>23</xdr:row>
      <xdr:rowOff>32638</xdr:rowOff>
    </xdr:to>
    <xdr:sp macro="" textlink="">
      <xdr:nvSpPr>
        <xdr:cNvPr id="3" name="TextBox 2"/>
        <xdr:cNvSpPr txBox="1"/>
      </xdr:nvSpPr>
      <xdr:spPr>
        <a:xfrm>
          <a:off x="6359583" y="1171650"/>
          <a:ext cx="477077" cy="2056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Date</a:t>
          </a:r>
        </a:p>
      </xdr:txBody>
    </xdr:sp>
    <xdr:clientData/>
  </xdr:twoCellAnchor>
  <xdr:twoCellAnchor>
    <xdr:from>
      <xdr:col>14</xdr:col>
      <xdr:colOff>17929</xdr:colOff>
      <xdr:row>20</xdr:row>
      <xdr:rowOff>116541</xdr:rowOff>
    </xdr:from>
    <xdr:to>
      <xdr:col>17</xdr:col>
      <xdr:colOff>439270</xdr:colOff>
      <xdr:row>20</xdr:row>
      <xdr:rowOff>116541</xdr:rowOff>
    </xdr:to>
    <xdr:cxnSp macro="">
      <xdr:nvCxnSpPr>
        <xdr:cNvPr id="12" name="Straight Connector 11"/>
        <xdr:cNvCxnSpPr/>
      </xdr:nvCxnSpPr>
      <xdr:spPr>
        <a:xfrm>
          <a:off x="8552329" y="923365"/>
          <a:ext cx="2250141" cy="0"/>
        </a:xfrm>
        <a:prstGeom prst="line">
          <a:avLst/>
        </a:prstGeom>
        <a:ln>
          <a:solidFill>
            <a:schemeClr val="bg1">
              <a:lumMod val="65000"/>
            </a:schemeClr>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15</xdr:col>
      <xdr:colOff>537883</xdr:colOff>
      <xdr:row>19</xdr:row>
      <xdr:rowOff>107577</xdr:rowOff>
    </xdr:from>
    <xdr:ext cx="929037" cy="264560"/>
    <xdr:sp macro="" textlink="">
      <xdr:nvSpPr>
        <xdr:cNvPr id="14" name="TextBox 13"/>
        <xdr:cNvSpPr txBox="1"/>
      </xdr:nvSpPr>
      <xdr:spPr>
        <a:xfrm>
          <a:off x="9681883" y="735106"/>
          <a:ext cx="92903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t>bankfull flow</a:t>
          </a:r>
        </a:p>
      </xdr:txBody>
    </xdr:sp>
    <xdr:clientData/>
  </xdr:oneCellAnchor>
</xdr:wsDr>
</file>

<file path=xl/drawings/drawing4.xml><?xml version="1.0" encoding="utf-8"?>
<c:userShapes xmlns:c="http://schemas.openxmlformats.org/drawingml/2006/chart">
  <cdr:relSizeAnchor xmlns:cdr="http://schemas.openxmlformats.org/drawingml/2006/chartDrawing">
    <cdr:from>
      <cdr:x>0.58517</cdr:x>
      <cdr:y>0.28303</cdr:y>
    </cdr:from>
    <cdr:to>
      <cdr:x>0.63979</cdr:x>
      <cdr:y>0.32833</cdr:y>
    </cdr:to>
    <cdr:sp macro="" textlink="">
      <cdr:nvSpPr>
        <cdr:cNvPr id="6" name="TextBox 1"/>
        <cdr:cNvSpPr txBox="1"/>
      </cdr:nvSpPr>
      <cdr:spPr>
        <a:xfrm xmlns:a="http://schemas.openxmlformats.org/drawingml/2006/main">
          <a:off x="3562255" y="1128376"/>
          <a:ext cx="332501" cy="18060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6-22</a:t>
          </a:r>
        </a:p>
      </cdr:txBody>
    </cdr:sp>
  </cdr:relSizeAnchor>
  <cdr:relSizeAnchor xmlns:cdr="http://schemas.openxmlformats.org/drawingml/2006/chartDrawing">
    <cdr:from>
      <cdr:x>0.7214</cdr:x>
      <cdr:y>0.22023</cdr:y>
    </cdr:from>
    <cdr:to>
      <cdr:x>0.77602</cdr:x>
      <cdr:y>0.26554</cdr:y>
    </cdr:to>
    <cdr:sp macro="" textlink="">
      <cdr:nvSpPr>
        <cdr:cNvPr id="8" name="TextBox 1"/>
        <cdr:cNvSpPr txBox="1"/>
      </cdr:nvSpPr>
      <cdr:spPr>
        <a:xfrm xmlns:a="http://schemas.openxmlformats.org/drawingml/2006/main">
          <a:off x="4391560" y="878015"/>
          <a:ext cx="332501" cy="18064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6-26</a:t>
          </a:r>
        </a:p>
      </cdr:txBody>
    </cdr:sp>
  </cdr:relSizeAnchor>
  <cdr:relSizeAnchor xmlns:cdr="http://schemas.openxmlformats.org/drawingml/2006/chartDrawing">
    <cdr:from>
      <cdr:x>0.68514</cdr:x>
      <cdr:y>0.19637</cdr:y>
    </cdr:from>
    <cdr:to>
      <cdr:x>0.73976</cdr:x>
      <cdr:y>0.24168</cdr:y>
    </cdr:to>
    <cdr:sp macro="" textlink="">
      <cdr:nvSpPr>
        <cdr:cNvPr id="9" name="TextBox 1"/>
        <cdr:cNvSpPr txBox="1"/>
      </cdr:nvSpPr>
      <cdr:spPr>
        <a:xfrm xmlns:a="http://schemas.openxmlformats.org/drawingml/2006/main">
          <a:off x="4170829" y="782907"/>
          <a:ext cx="332501" cy="18064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6-25</a:t>
          </a:r>
        </a:p>
      </cdr:txBody>
    </cdr:sp>
  </cdr:relSizeAnchor>
  <cdr:relSizeAnchor xmlns:cdr="http://schemas.openxmlformats.org/drawingml/2006/chartDrawing">
    <cdr:from>
      <cdr:x>0.65715</cdr:x>
      <cdr:y>0.25519</cdr:y>
    </cdr:from>
    <cdr:to>
      <cdr:x>0.71176</cdr:x>
      <cdr:y>0.3005</cdr:y>
    </cdr:to>
    <cdr:sp macro="" textlink="">
      <cdr:nvSpPr>
        <cdr:cNvPr id="10" name="TextBox 1"/>
        <cdr:cNvSpPr txBox="1"/>
      </cdr:nvSpPr>
      <cdr:spPr>
        <a:xfrm xmlns:a="http://schemas.openxmlformats.org/drawingml/2006/main">
          <a:off x="4000411" y="1017389"/>
          <a:ext cx="332440" cy="180642"/>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6-24</a:t>
          </a:r>
        </a:p>
      </cdr:txBody>
    </cdr:sp>
  </cdr:relSizeAnchor>
  <cdr:relSizeAnchor xmlns:cdr="http://schemas.openxmlformats.org/drawingml/2006/chartDrawing">
    <cdr:from>
      <cdr:x>0.61628</cdr:x>
      <cdr:y>0.2441</cdr:y>
    </cdr:from>
    <cdr:to>
      <cdr:x>0.6709</cdr:x>
      <cdr:y>0.2894</cdr:y>
    </cdr:to>
    <cdr:sp macro="" textlink="">
      <cdr:nvSpPr>
        <cdr:cNvPr id="11" name="TextBox 1"/>
        <cdr:cNvSpPr txBox="1"/>
      </cdr:nvSpPr>
      <cdr:spPr>
        <a:xfrm xmlns:a="http://schemas.openxmlformats.org/drawingml/2006/main">
          <a:off x="3751625" y="973192"/>
          <a:ext cx="332502" cy="18060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6-23</a:t>
          </a:r>
        </a:p>
      </cdr:txBody>
    </cdr:sp>
  </cdr:relSizeAnchor>
  <cdr:relSizeAnchor xmlns:cdr="http://schemas.openxmlformats.org/drawingml/2006/chartDrawing">
    <cdr:from>
      <cdr:x>0.85054</cdr:x>
      <cdr:y>0.27329</cdr:y>
    </cdr:from>
    <cdr:to>
      <cdr:x>0.90516</cdr:x>
      <cdr:y>0.31859</cdr:y>
    </cdr:to>
    <cdr:sp macro="" textlink="">
      <cdr:nvSpPr>
        <cdr:cNvPr id="12" name="TextBox 1"/>
        <cdr:cNvSpPr txBox="1"/>
      </cdr:nvSpPr>
      <cdr:spPr>
        <a:xfrm xmlns:a="http://schemas.openxmlformats.org/drawingml/2006/main">
          <a:off x="5177701" y="1089569"/>
          <a:ext cx="332501" cy="18060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6-30</a:t>
          </a:r>
        </a:p>
      </cdr:txBody>
    </cdr:sp>
  </cdr:relSizeAnchor>
  <cdr:relSizeAnchor xmlns:cdr="http://schemas.openxmlformats.org/drawingml/2006/chartDrawing">
    <cdr:from>
      <cdr:x>0.80684</cdr:x>
      <cdr:y>0.19674</cdr:y>
    </cdr:from>
    <cdr:to>
      <cdr:x>0.86146</cdr:x>
      <cdr:y>0.24205</cdr:y>
    </cdr:to>
    <cdr:sp macro="" textlink="">
      <cdr:nvSpPr>
        <cdr:cNvPr id="13" name="TextBox 1"/>
        <cdr:cNvSpPr txBox="1"/>
      </cdr:nvSpPr>
      <cdr:spPr>
        <a:xfrm xmlns:a="http://schemas.openxmlformats.org/drawingml/2006/main">
          <a:off x="4911646" y="784349"/>
          <a:ext cx="332501" cy="180642"/>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6-29</a:t>
          </a:r>
        </a:p>
      </cdr:txBody>
    </cdr:sp>
  </cdr:relSizeAnchor>
  <cdr:relSizeAnchor xmlns:cdr="http://schemas.openxmlformats.org/drawingml/2006/chartDrawing">
    <cdr:from>
      <cdr:x>0.10274</cdr:x>
      <cdr:y>0.22914</cdr:y>
    </cdr:from>
    <cdr:to>
      <cdr:x>0.15736</cdr:x>
      <cdr:y>0.27444</cdr:y>
    </cdr:to>
    <cdr:sp macro="" textlink="">
      <cdr:nvSpPr>
        <cdr:cNvPr id="15" name="TextBox 1"/>
        <cdr:cNvSpPr txBox="1"/>
      </cdr:nvSpPr>
      <cdr:spPr>
        <a:xfrm xmlns:a="http://schemas.openxmlformats.org/drawingml/2006/main">
          <a:off x="625449" y="913526"/>
          <a:ext cx="332501" cy="18060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6-6</a:t>
          </a:r>
        </a:p>
      </cdr:txBody>
    </cdr:sp>
  </cdr:relSizeAnchor>
  <cdr:relSizeAnchor xmlns:cdr="http://schemas.openxmlformats.org/drawingml/2006/chartDrawing">
    <cdr:from>
      <cdr:x>0.14222</cdr:x>
      <cdr:y>0.28838</cdr:y>
    </cdr:from>
    <cdr:to>
      <cdr:x>0.19684</cdr:x>
      <cdr:y>0.33368</cdr:y>
    </cdr:to>
    <cdr:sp macro="" textlink="">
      <cdr:nvSpPr>
        <cdr:cNvPr id="16" name="TextBox 1"/>
        <cdr:cNvSpPr txBox="1"/>
      </cdr:nvSpPr>
      <cdr:spPr>
        <a:xfrm xmlns:a="http://schemas.openxmlformats.org/drawingml/2006/main">
          <a:off x="865782" y="1149706"/>
          <a:ext cx="332501" cy="18060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6-8</a:t>
          </a:r>
        </a:p>
      </cdr:txBody>
    </cdr:sp>
  </cdr:relSizeAnchor>
  <cdr:relSizeAnchor xmlns:cdr="http://schemas.openxmlformats.org/drawingml/2006/chartDrawing">
    <cdr:from>
      <cdr:x>0.17104</cdr:x>
      <cdr:y>0.28075</cdr:y>
    </cdr:from>
    <cdr:to>
      <cdr:x>0.22566</cdr:x>
      <cdr:y>0.32605</cdr:y>
    </cdr:to>
    <cdr:sp macro="" textlink="">
      <cdr:nvSpPr>
        <cdr:cNvPr id="17" name="TextBox 1"/>
        <cdr:cNvSpPr txBox="1"/>
      </cdr:nvSpPr>
      <cdr:spPr>
        <a:xfrm xmlns:a="http://schemas.openxmlformats.org/drawingml/2006/main">
          <a:off x="1041190" y="1119285"/>
          <a:ext cx="332501" cy="18060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6-9</a:t>
          </a:r>
        </a:p>
      </cdr:txBody>
    </cdr:sp>
  </cdr:relSizeAnchor>
  <cdr:relSizeAnchor xmlns:cdr="http://schemas.openxmlformats.org/drawingml/2006/chartDrawing">
    <cdr:from>
      <cdr:x>0.19942</cdr:x>
      <cdr:y>0.26204</cdr:y>
    </cdr:from>
    <cdr:to>
      <cdr:x>0.25404</cdr:x>
      <cdr:y>0.30734</cdr:y>
    </cdr:to>
    <cdr:sp macro="" textlink="">
      <cdr:nvSpPr>
        <cdr:cNvPr id="18" name="TextBox 1"/>
        <cdr:cNvSpPr txBox="1"/>
      </cdr:nvSpPr>
      <cdr:spPr>
        <a:xfrm xmlns:a="http://schemas.openxmlformats.org/drawingml/2006/main">
          <a:off x="1213989" y="1044716"/>
          <a:ext cx="332501" cy="18060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6-10</a:t>
          </a:r>
        </a:p>
      </cdr:txBody>
    </cdr:sp>
  </cdr:relSizeAnchor>
  <cdr:relSizeAnchor xmlns:cdr="http://schemas.openxmlformats.org/drawingml/2006/chartDrawing">
    <cdr:from>
      <cdr:x>0.23463</cdr:x>
      <cdr:y>0.27998</cdr:y>
    </cdr:from>
    <cdr:to>
      <cdr:x>0.28925</cdr:x>
      <cdr:y>0.32528</cdr:y>
    </cdr:to>
    <cdr:sp macro="" textlink="">
      <cdr:nvSpPr>
        <cdr:cNvPr id="19" name="TextBox 1"/>
        <cdr:cNvSpPr txBox="1"/>
      </cdr:nvSpPr>
      <cdr:spPr>
        <a:xfrm xmlns:a="http://schemas.openxmlformats.org/drawingml/2006/main">
          <a:off x="1428334" y="1116210"/>
          <a:ext cx="332502" cy="18060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6-11</a:t>
          </a:r>
        </a:p>
      </cdr:txBody>
    </cdr:sp>
  </cdr:relSizeAnchor>
  <cdr:relSizeAnchor xmlns:cdr="http://schemas.openxmlformats.org/drawingml/2006/chartDrawing">
    <cdr:from>
      <cdr:x>0.48577</cdr:x>
      <cdr:y>0.36391</cdr:y>
    </cdr:from>
    <cdr:to>
      <cdr:x>0.54038</cdr:x>
      <cdr:y>0.40921</cdr:y>
    </cdr:to>
    <cdr:sp macro="" textlink="">
      <cdr:nvSpPr>
        <cdr:cNvPr id="20" name="TextBox 1"/>
        <cdr:cNvSpPr txBox="1"/>
      </cdr:nvSpPr>
      <cdr:spPr>
        <a:xfrm xmlns:a="http://schemas.openxmlformats.org/drawingml/2006/main">
          <a:off x="2957141" y="1450841"/>
          <a:ext cx="332441" cy="180602"/>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6-19</a:t>
          </a:r>
        </a:p>
      </cdr:txBody>
    </cdr:sp>
  </cdr:relSizeAnchor>
</c:userShapes>
</file>

<file path=xl/drawings/drawing5.xml><?xml version="1.0" encoding="utf-8"?>
<c:userShapes xmlns:c="http://schemas.openxmlformats.org/drawingml/2006/chart">
  <cdr:relSizeAnchor xmlns:cdr="http://schemas.openxmlformats.org/drawingml/2006/chartDrawing">
    <cdr:from>
      <cdr:x>0.23018</cdr:x>
      <cdr:y>0.05969</cdr:y>
    </cdr:from>
    <cdr:to>
      <cdr:x>0.28479</cdr:x>
      <cdr:y>0.10499</cdr:y>
    </cdr:to>
    <cdr:sp macro="" textlink="">
      <cdr:nvSpPr>
        <cdr:cNvPr id="5" name="TextBox 4"/>
        <cdr:cNvSpPr txBox="1"/>
      </cdr:nvSpPr>
      <cdr:spPr>
        <a:xfrm xmlns:a="http://schemas.openxmlformats.org/drawingml/2006/main">
          <a:off x="1375888" y="154146"/>
          <a:ext cx="326429" cy="116980"/>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en-US" sz="800">
              <a:latin typeface="Arial" panose="020B0604020202020204" pitchFamily="34" charset="0"/>
              <a:cs typeface="Arial" panose="020B0604020202020204" pitchFamily="34" charset="0"/>
            </a:rPr>
            <a:t>6-11</a:t>
          </a:r>
        </a:p>
      </cdr:txBody>
    </cdr:sp>
  </cdr:relSizeAnchor>
  <cdr:relSizeAnchor xmlns:cdr="http://schemas.openxmlformats.org/drawingml/2006/chartDrawing">
    <cdr:from>
      <cdr:x>0.57537</cdr:x>
      <cdr:y>0.14616</cdr:y>
    </cdr:from>
    <cdr:to>
      <cdr:x>0.62999</cdr:x>
      <cdr:y>0.19146</cdr:y>
    </cdr:to>
    <cdr:sp macro="" textlink="">
      <cdr:nvSpPr>
        <cdr:cNvPr id="6" name="TextBox 1"/>
        <cdr:cNvSpPr txBox="1"/>
      </cdr:nvSpPr>
      <cdr:spPr>
        <a:xfrm xmlns:a="http://schemas.openxmlformats.org/drawingml/2006/main">
          <a:off x="3439256" y="377432"/>
          <a:ext cx="326489" cy="116980"/>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6-22</a:t>
          </a:r>
        </a:p>
      </cdr:txBody>
    </cdr:sp>
  </cdr:relSizeAnchor>
  <cdr:relSizeAnchor xmlns:cdr="http://schemas.openxmlformats.org/drawingml/2006/chartDrawing">
    <cdr:from>
      <cdr:x>0.20542</cdr:x>
      <cdr:y>0.07893</cdr:y>
    </cdr:from>
    <cdr:to>
      <cdr:x>0.26003</cdr:x>
      <cdr:y>0.12423</cdr:y>
    </cdr:to>
    <cdr:sp macro="" textlink="">
      <cdr:nvSpPr>
        <cdr:cNvPr id="7" name="TextBox 1"/>
        <cdr:cNvSpPr txBox="1"/>
      </cdr:nvSpPr>
      <cdr:spPr>
        <a:xfrm xmlns:a="http://schemas.openxmlformats.org/drawingml/2006/main">
          <a:off x="1227865" y="203820"/>
          <a:ext cx="326429" cy="116979"/>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6-10</a:t>
          </a:r>
        </a:p>
      </cdr:txBody>
    </cdr:sp>
  </cdr:relSizeAnchor>
  <cdr:relSizeAnchor xmlns:cdr="http://schemas.openxmlformats.org/drawingml/2006/chartDrawing">
    <cdr:from>
      <cdr:x>0.72038</cdr:x>
      <cdr:y>0.05544</cdr:y>
    </cdr:from>
    <cdr:to>
      <cdr:x>0.775</cdr:x>
      <cdr:y>0.10075</cdr:y>
    </cdr:to>
    <cdr:sp macro="" textlink="">
      <cdr:nvSpPr>
        <cdr:cNvPr id="8" name="TextBox 1"/>
        <cdr:cNvSpPr txBox="1"/>
      </cdr:nvSpPr>
      <cdr:spPr>
        <a:xfrm xmlns:a="http://schemas.openxmlformats.org/drawingml/2006/main">
          <a:off x="4306065" y="143162"/>
          <a:ext cx="326489" cy="117006"/>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6-26</a:t>
          </a:r>
        </a:p>
      </cdr:txBody>
    </cdr:sp>
  </cdr:relSizeAnchor>
  <cdr:relSizeAnchor xmlns:cdr="http://schemas.openxmlformats.org/drawingml/2006/chartDrawing">
    <cdr:from>
      <cdr:x>0.67134</cdr:x>
      <cdr:y>0.04363</cdr:y>
    </cdr:from>
    <cdr:to>
      <cdr:x>0.72596</cdr:x>
      <cdr:y>0.08894</cdr:y>
    </cdr:to>
    <cdr:sp macro="" textlink="">
      <cdr:nvSpPr>
        <cdr:cNvPr id="9" name="TextBox 1"/>
        <cdr:cNvSpPr txBox="1"/>
      </cdr:nvSpPr>
      <cdr:spPr>
        <a:xfrm xmlns:a="http://schemas.openxmlformats.org/drawingml/2006/main">
          <a:off x="4012884" y="112669"/>
          <a:ext cx="326489" cy="117005"/>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6-25</a:t>
          </a:r>
        </a:p>
      </cdr:txBody>
    </cdr:sp>
  </cdr:relSizeAnchor>
  <cdr:relSizeAnchor xmlns:cdr="http://schemas.openxmlformats.org/drawingml/2006/chartDrawing">
    <cdr:from>
      <cdr:x>0.64637</cdr:x>
      <cdr:y>0.09603</cdr:y>
    </cdr:from>
    <cdr:to>
      <cdr:x>0.70098</cdr:x>
      <cdr:y>0.14133</cdr:y>
    </cdr:to>
    <cdr:sp macro="" textlink="">
      <cdr:nvSpPr>
        <cdr:cNvPr id="10" name="TextBox 1"/>
        <cdr:cNvSpPr txBox="1"/>
      </cdr:nvSpPr>
      <cdr:spPr>
        <a:xfrm xmlns:a="http://schemas.openxmlformats.org/drawingml/2006/main">
          <a:off x="3863636" y="247969"/>
          <a:ext cx="326429" cy="117005"/>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6-24</a:t>
          </a:r>
        </a:p>
      </cdr:txBody>
    </cdr:sp>
  </cdr:relSizeAnchor>
  <cdr:relSizeAnchor xmlns:cdr="http://schemas.openxmlformats.org/drawingml/2006/chartDrawing">
    <cdr:from>
      <cdr:x>0.60733</cdr:x>
      <cdr:y>0.08368</cdr:y>
    </cdr:from>
    <cdr:to>
      <cdr:x>0.66195</cdr:x>
      <cdr:y>0.12898</cdr:y>
    </cdr:to>
    <cdr:sp macro="" textlink="">
      <cdr:nvSpPr>
        <cdr:cNvPr id="11" name="TextBox 1"/>
        <cdr:cNvSpPr txBox="1"/>
      </cdr:nvSpPr>
      <cdr:spPr>
        <a:xfrm xmlns:a="http://schemas.openxmlformats.org/drawingml/2006/main">
          <a:off x="3630279" y="216081"/>
          <a:ext cx="326490" cy="116980"/>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6-23</a:t>
          </a:r>
        </a:p>
      </cdr:txBody>
    </cdr:sp>
  </cdr:relSizeAnchor>
  <cdr:relSizeAnchor xmlns:cdr="http://schemas.openxmlformats.org/drawingml/2006/chartDrawing">
    <cdr:from>
      <cdr:x>0.84219</cdr:x>
      <cdr:y>0.00507</cdr:y>
    </cdr:from>
    <cdr:to>
      <cdr:x>0.89681</cdr:x>
      <cdr:y>0.05037</cdr:y>
    </cdr:to>
    <cdr:sp macro="" textlink="">
      <cdr:nvSpPr>
        <cdr:cNvPr id="12" name="TextBox 1"/>
        <cdr:cNvSpPr txBox="1"/>
      </cdr:nvSpPr>
      <cdr:spPr>
        <a:xfrm xmlns:a="http://schemas.openxmlformats.org/drawingml/2006/main">
          <a:off x="4948600" y="12537"/>
          <a:ext cx="320939" cy="111993"/>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6-30</a:t>
          </a:r>
        </a:p>
      </cdr:txBody>
    </cdr:sp>
  </cdr:relSizeAnchor>
  <cdr:relSizeAnchor xmlns:cdr="http://schemas.openxmlformats.org/drawingml/2006/chartDrawing">
    <cdr:from>
      <cdr:x>0.79894</cdr:x>
      <cdr:y>0.01178</cdr:y>
    </cdr:from>
    <cdr:to>
      <cdr:x>0.85356</cdr:x>
      <cdr:y>0.05709</cdr:y>
    </cdr:to>
    <cdr:sp macro="" textlink="">
      <cdr:nvSpPr>
        <cdr:cNvPr id="13" name="TextBox 1"/>
        <cdr:cNvSpPr txBox="1"/>
      </cdr:nvSpPr>
      <cdr:spPr>
        <a:xfrm xmlns:a="http://schemas.openxmlformats.org/drawingml/2006/main">
          <a:off x="4775636" y="30407"/>
          <a:ext cx="326490" cy="117006"/>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6-29</a:t>
          </a:r>
        </a:p>
      </cdr:txBody>
    </cdr:sp>
  </cdr:relSizeAnchor>
  <cdr:relSizeAnchor xmlns:cdr="http://schemas.openxmlformats.org/drawingml/2006/chartDrawing">
    <cdr:from>
      <cdr:x>0.49886</cdr:x>
      <cdr:y>0.22211</cdr:y>
    </cdr:from>
    <cdr:to>
      <cdr:x>0.55348</cdr:x>
      <cdr:y>0.26741</cdr:y>
    </cdr:to>
    <cdr:sp macro="" textlink="">
      <cdr:nvSpPr>
        <cdr:cNvPr id="15" name="TextBox 1"/>
        <cdr:cNvSpPr txBox="1"/>
      </cdr:nvSpPr>
      <cdr:spPr>
        <a:xfrm xmlns:a="http://schemas.openxmlformats.org/drawingml/2006/main">
          <a:off x="2981913" y="573563"/>
          <a:ext cx="326490" cy="116980"/>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6-19</a:t>
          </a:r>
        </a:p>
      </cdr:txBody>
    </cdr:sp>
  </cdr:relSizeAnchor>
  <cdr:relSizeAnchor xmlns:cdr="http://schemas.openxmlformats.org/drawingml/2006/chartDrawing">
    <cdr:from>
      <cdr:x>0.18272</cdr:x>
      <cdr:y>0.0918</cdr:y>
    </cdr:from>
    <cdr:to>
      <cdr:x>0.23733</cdr:x>
      <cdr:y>0.1371</cdr:y>
    </cdr:to>
    <cdr:sp macro="" textlink="">
      <cdr:nvSpPr>
        <cdr:cNvPr id="16" name="TextBox 1"/>
        <cdr:cNvSpPr txBox="1"/>
      </cdr:nvSpPr>
      <cdr:spPr>
        <a:xfrm xmlns:a="http://schemas.openxmlformats.org/drawingml/2006/main">
          <a:off x="1092200" y="237067"/>
          <a:ext cx="326429" cy="116979"/>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6-9</a:t>
          </a:r>
        </a:p>
      </cdr:txBody>
    </cdr:sp>
  </cdr:relSizeAnchor>
  <cdr:relSizeAnchor xmlns:cdr="http://schemas.openxmlformats.org/drawingml/2006/chartDrawing">
    <cdr:from>
      <cdr:x>0.15581</cdr:x>
      <cdr:y>0.06557</cdr:y>
    </cdr:from>
    <cdr:to>
      <cdr:x>0.21042</cdr:x>
      <cdr:y>0.11087</cdr:y>
    </cdr:to>
    <cdr:sp macro="" textlink="">
      <cdr:nvSpPr>
        <cdr:cNvPr id="17" name="TextBox 1"/>
        <cdr:cNvSpPr txBox="1"/>
      </cdr:nvSpPr>
      <cdr:spPr>
        <a:xfrm xmlns:a="http://schemas.openxmlformats.org/drawingml/2006/main">
          <a:off x="931334" y="169333"/>
          <a:ext cx="326429" cy="116979"/>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6-8</a:t>
          </a:r>
        </a:p>
      </cdr:txBody>
    </cdr:sp>
  </cdr:relSizeAnchor>
  <cdr:relSizeAnchor xmlns:cdr="http://schemas.openxmlformats.org/drawingml/2006/chartDrawing">
    <cdr:from>
      <cdr:x>0.09915</cdr:x>
      <cdr:y>0.04918</cdr:y>
    </cdr:from>
    <cdr:to>
      <cdr:x>0.15376</cdr:x>
      <cdr:y>0.09448</cdr:y>
    </cdr:to>
    <cdr:sp macro="" textlink="">
      <cdr:nvSpPr>
        <cdr:cNvPr id="18" name="TextBox 1"/>
        <cdr:cNvSpPr txBox="1"/>
      </cdr:nvSpPr>
      <cdr:spPr>
        <a:xfrm xmlns:a="http://schemas.openxmlformats.org/drawingml/2006/main">
          <a:off x="592666" y="126999"/>
          <a:ext cx="326429" cy="116979"/>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latin typeface="Arial" panose="020B0604020202020204" pitchFamily="34" charset="0"/>
              <a:cs typeface="Arial" panose="020B0604020202020204" pitchFamily="34" charset="0"/>
            </a:rPr>
            <a:t>6-6</a:t>
          </a: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9</xdr:col>
      <xdr:colOff>91440</xdr:colOff>
      <xdr:row>2</xdr:row>
      <xdr:rowOff>68580</xdr:rowOff>
    </xdr:from>
    <xdr:to>
      <xdr:col>18</xdr:col>
      <xdr:colOff>129540</xdr:colOff>
      <xdr:row>24</xdr:row>
      <xdr:rowOff>144780</xdr:rowOff>
    </xdr:to>
    <xdr:pic>
      <xdr:nvPicPr>
        <xdr:cNvPr id="2" name="Picture 1" descr="Graph of  Discharge, cubic feet per secon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07380" y="434340"/>
          <a:ext cx="5524500" cy="4099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5</xdr:col>
      <xdr:colOff>289560</xdr:colOff>
      <xdr:row>23</xdr:row>
      <xdr:rowOff>175260</xdr:rowOff>
    </xdr:from>
    <xdr:to>
      <xdr:col>13</xdr:col>
      <xdr:colOff>464820</xdr:colOff>
      <xdr:row>42</xdr:row>
      <xdr:rowOff>41910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281940</xdr:colOff>
      <xdr:row>4</xdr:row>
      <xdr:rowOff>121920</xdr:rowOff>
    </xdr:from>
    <xdr:to>
      <xdr:col>13</xdr:col>
      <xdr:colOff>457200</xdr:colOff>
      <xdr:row>22</xdr:row>
      <xdr:rowOff>171450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0.15167</cdr:x>
      <cdr:y>0.07083</cdr:y>
    </cdr:from>
    <cdr:to>
      <cdr:x>0.4219</cdr:x>
      <cdr:y>0.17392</cdr:y>
    </cdr:to>
    <cdr:sp macro="" textlink="">
      <cdr:nvSpPr>
        <cdr:cNvPr id="2" name="TextBox 1"/>
        <cdr:cNvSpPr txBox="1"/>
      </cdr:nvSpPr>
      <cdr:spPr>
        <a:xfrm xmlns:a="http://schemas.openxmlformats.org/drawingml/2006/main">
          <a:off x="766229" y="236680"/>
          <a:ext cx="1365246" cy="344453"/>
        </a:xfrm>
        <a:prstGeom xmlns:a="http://schemas.openxmlformats.org/drawingml/2006/main" prst="rect">
          <a:avLst/>
        </a:prstGeom>
      </cdr:spPr>
      <cdr:txBody>
        <a:bodyPr xmlns:a="http://schemas.openxmlformats.org/drawingml/2006/main" vertOverflow="clip" wrap="none" lIns="0" tIns="0" rIns="0" bIns="0" rtlCol="0">
          <a:spAutoFit/>
        </a:bodyPr>
        <a:lstStyle xmlns:a="http://schemas.openxmlformats.org/drawingml/2006/main"/>
        <a:p xmlns:a="http://schemas.openxmlformats.org/drawingml/2006/main">
          <a:r>
            <a:rPr lang="en-US" sz="1100"/>
            <a:t>St. Louis Creek</a:t>
          </a:r>
        </a:p>
        <a:p xmlns:a="http://schemas.openxmlformats.org/drawingml/2006/main">
          <a:r>
            <a:rPr lang="en-US" sz="1100"/>
            <a:t>at</a:t>
          </a:r>
          <a:r>
            <a:rPr lang="en-US" sz="1100" baseline="0"/>
            <a:t> USGS gauging station</a:t>
          </a:r>
          <a:endParaRPr lang="en-US" sz="1100"/>
        </a:p>
      </cdr:txBody>
    </cdr:sp>
  </cdr:relSizeAnchor>
  <cdr:relSizeAnchor xmlns:cdr="http://schemas.openxmlformats.org/drawingml/2006/chartDrawing">
    <cdr:from>
      <cdr:x>0.66214</cdr:x>
      <cdr:y>0.34007</cdr:y>
    </cdr:from>
    <cdr:to>
      <cdr:x>0.98643</cdr:x>
      <cdr:y>0.66336</cdr:y>
    </cdr:to>
    <cdr:sp macro="" textlink="">
      <cdr:nvSpPr>
        <cdr:cNvPr id="3" name="TextBox 1"/>
        <cdr:cNvSpPr txBox="1"/>
      </cdr:nvSpPr>
      <cdr:spPr>
        <a:xfrm xmlns:a="http://schemas.openxmlformats.org/drawingml/2006/main">
          <a:off x="3345171" y="1185535"/>
          <a:ext cx="1638333" cy="1127040"/>
        </a:xfrm>
        <a:prstGeom xmlns:a="http://schemas.openxmlformats.org/drawingml/2006/main" prst="rect">
          <a:avLst/>
        </a:prstGeom>
        <a:solidFill xmlns:a="http://schemas.openxmlformats.org/drawingml/2006/main">
          <a:srgbClr val="FFFF00"/>
        </a:solidFill>
      </cdr:spPr>
      <cdr:txBody>
        <a:bodyPr xmlns:a="http://schemas.openxmlformats.org/drawingml/2006/main" wrap="square" lIns="9144" tIns="0" rIns="9144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t>NOTE:</a:t>
          </a:r>
          <a:r>
            <a:rPr lang="en-US" sz="800"/>
            <a:t>  The USGS</a:t>
          </a:r>
          <a:r>
            <a:rPr lang="en-US" sz="800" baseline="0"/>
            <a:t> gauging station 09026500 is located approximately 2.2 miles downstream from the lower 1998 beload sampling site and 4.5 miles downstream from the 1998 upstream bedload sampling site.  Flows at the gauge are affected by water diversion from the mainstem and most of the tributaries.</a:t>
          </a:r>
          <a:endParaRPr lang="en-US" sz="800"/>
        </a:p>
      </cdr:txBody>
    </cdr:sp>
  </cdr:relSizeAnchor>
</c:userShapes>
</file>

<file path=xl/drawings/drawing9.xml><?xml version="1.0" encoding="utf-8"?>
<c:userShapes xmlns:c="http://schemas.openxmlformats.org/drawingml/2006/chart">
  <cdr:relSizeAnchor xmlns:cdr="http://schemas.openxmlformats.org/drawingml/2006/chartDrawing">
    <cdr:from>
      <cdr:x>0.15167</cdr:x>
      <cdr:y>0.07083</cdr:y>
    </cdr:from>
    <cdr:to>
      <cdr:x>0.4219</cdr:x>
      <cdr:y>0.17392</cdr:y>
    </cdr:to>
    <cdr:sp macro="" textlink="">
      <cdr:nvSpPr>
        <cdr:cNvPr id="2" name="TextBox 1"/>
        <cdr:cNvSpPr txBox="1"/>
      </cdr:nvSpPr>
      <cdr:spPr>
        <a:xfrm xmlns:a="http://schemas.openxmlformats.org/drawingml/2006/main">
          <a:off x="766229" y="236680"/>
          <a:ext cx="1365246" cy="344453"/>
        </a:xfrm>
        <a:prstGeom xmlns:a="http://schemas.openxmlformats.org/drawingml/2006/main" prst="rect">
          <a:avLst/>
        </a:prstGeom>
      </cdr:spPr>
      <cdr:txBody>
        <a:bodyPr xmlns:a="http://schemas.openxmlformats.org/drawingml/2006/main" vertOverflow="clip" wrap="none" lIns="0" tIns="0" rIns="0" bIns="0" rtlCol="0">
          <a:spAutoFit/>
        </a:bodyPr>
        <a:lstStyle xmlns:a="http://schemas.openxmlformats.org/drawingml/2006/main"/>
        <a:p xmlns:a="http://schemas.openxmlformats.org/drawingml/2006/main">
          <a:r>
            <a:rPr lang="en-US" sz="1100"/>
            <a:t>St. Louis Creek</a:t>
          </a:r>
        </a:p>
        <a:p xmlns:a="http://schemas.openxmlformats.org/drawingml/2006/main">
          <a:r>
            <a:rPr lang="en-US" sz="1100"/>
            <a:t>at</a:t>
          </a:r>
          <a:r>
            <a:rPr lang="en-US" sz="1100" baseline="0"/>
            <a:t> USGS gauging station</a:t>
          </a:r>
          <a:endParaRPr lang="en-US" sz="1100"/>
        </a:p>
      </cdr:txBody>
    </cdr:sp>
  </cdr:relSizeAnchor>
  <cdr:relSizeAnchor xmlns:cdr="http://schemas.openxmlformats.org/drawingml/2006/chartDrawing">
    <cdr:from>
      <cdr:x>0.66214</cdr:x>
      <cdr:y>0.34007</cdr:y>
    </cdr:from>
    <cdr:to>
      <cdr:x>0.98643</cdr:x>
      <cdr:y>0.66407</cdr:y>
    </cdr:to>
    <cdr:sp macro="" textlink="">
      <cdr:nvSpPr>
        <cdr:cNvPr id="3" name="TextBox 1"/>
        <cdr:cNvSpPr txBox="1"/>
      </cdr:nvSpPr>
      <cdr:spPr>
        <a:xfrm xmlns:a="http://schemas.openxmlformats.org/drawingml/2006/main">
          <a:off x="3345171" y="1182944"/>
          <a:ext cx="1638333" cy="1127040"/>
        </a:xfrm>
        <a:prstGeom xmlns:a="http://schemas.openxmlformats.org/drawingml/2006/main" prst="rect">
          <a:avLst/>
        </a:prstGeom>
        <a:solidFill xmlns:a="http://schemas.openxmlformats.org/drawingml/2006/main">
          <a:srgbClr val="FFFF00"/>
        </a:solidFill>
      </cdr:spPr>
      <cdr:txBody>
        <a:bodyPr xmlns:a="http://schemas.openxmlformats.org/drawingml/2006/main" wrap="square" lIns="9144" tIns="0" rIns="9144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t>NOTE:</a:t>
          </a:r>
          <a:r>
            <a:rPr lang="en-US" sz="800"/>
            <a:t>  The USGS</a:t>
          </a:r>
          <a:r>
            <a:rPr lang="en-US" sz="800" baseline="0"/>
            <a:t> gauging station 09026500 is located approximately 2.2 miles downstream from the lower 1998 beload sampling site and 4.5 miles downstream from the 1998 upstream bedload sampling site.  Flows at the gauge are affected by water diversion from the mainstem and most of the tributaries.</a:t>
          </a:r>
          <a:endParaRPr lang="en-US" sz="8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6" workbookViewId="0">
      <selection activeCell="N75" sqref="N75"/>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K4" sqref="K4"/>
    </sheetView>
  </sheetViews>
  <sheetFormatPr defaultRowHeight="1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02"/>
  <sheetViews>
    <sheetView topLeftCell="A34" zoomScale="70" zoomScaleNormal="70" workbookViewId="0">
      <selection activeCell="Q12" sqref="Q12"/>
    </sheetView>
  </sheetViews>
  <sheetFormatPr defaultRowHeight="15"/>
  <sheetData>
    <row r="1" spans="2:2" ht="18">
      <c r="B1" s="3" t="s">
        <v>42</v>
      </c>
    </row>
    <row r="2" spans="2:2" ht="18">
      <c r="B2" s="3" t="s">
        <v>43</v>
      </c>
    </row>
    <row r="3" spans="2:2" ht="18">
      <c r="B3" s="3"/>
    </row>
    <row r="4" spans="2:2" ht="18">
      <c r="B4" s="3"/>
    </row>
    <row r="5" spans="2:2" ht="18">
      <c r="B5" s="3"/>
    </row>
    <row r="6" spans="2:2" ht="18">
      <c r="B6" s="3"/>
    </row>
    <row r="7" spans="2:2" ht="18">
      <c r="B7" s="3"/>
    </row>
    <row r="8" spans="2:2" ht="18">
      <c r="B8" s="3"/>
    </row>
    <row r="9" spans="2:2" ht="18">
      <c r="B9" s="3"/>
    </row>
    <row r="10" spans="2:2" ht="18">
      <c r="B10" s="3"/>
    </row>
    <row r="11" spans="2:2" ht="18">
      <c r="B11" s="3"/>
    </row>
    <row r="12" spans="2:2" ht="18">
      <c r="B12" s="3"/>
    </row>
    <row r="13" spans="2:2" ht="18">
      <c r="B13" s="3"/>
    </row>
    <row r="14" spans="2:2" ht="18">
      <c r="B14" s="3"/>
    </row>
    <row r="15" spans="2:2" ht="18">
      <c r="B15" s="3"/>
    </row>
    <row r="16" spans="2:2" ht="13.9" customHeight="1">
      <c r="B16" s="3"/>
    </row>
    <row r="17" spans="2:19" ht="13.9" customHeight="1">
      <c r="B17" s="25" t="s">
        <v>44</v>
      </c>
      <c r="C17" s="25"/>
      <c r="D17" s="25"/>
      <c r="E17" s="25"/>
      <c r="F17" s="25"/>
      <c r="G17" s="26"/>
      <c r="I17" s="29" t="s">
        <v>46</v>
      </c>
      <c r="J17" s="30"/>
      <c r="K17" s="30"/>
      <c r="L17" s="30"/>
      <c r="M17" s="30"/>
      <c r="N17" s="30"/>
      <c r="O17" s="30"/>
      <c r="P17" s="31"/>
      <c r="Q17" s="31"/>
      <c r="R17" s="31"/>
      <c r="S17" s="31"/>
    </row>
    <row r="18" spans="2:19" ht="16.5" thickBot="1">
      <c r="B18" s="27" t="s">
        <v>45</v>
      </c>
      <c r="C18" s="27"/>
      <c r="D18" s="27"/>
      <c r="E18" s="27"/>
      <c r="F18" s="27"/>
      <c r="G18" s="28"/>
      <c r="I18" s="32" t="s">
        <v>47</v>
      </c>
      <c r="J18" s="31"/>
      <c r="K18" s="31"/>
      <c r="L18" s="31"/>
      <c r="M18" s="31"/>
      <c r="N18" s="31"/>
      <c r="O18" s="31"/>
      <c r="P18" s="31"/>
      <c r="Q18" s="31"/>
      <c r="R18" s="31"/>
      <c r="S18" s="31"/>
    </row>
    <row r="19" spans="2:19">
      <c r="B19" s="11"/>
      <c r="C19" s="11"/>
      <c r="D19" s="12" t="s">
        <v>27</v>
      </c>
      <c r="E19" s="11"/>
      <c r="F19" s="13" t="s">
        <v>35</v>
      </c>
      <c r="G19" s="14"/>
      <c r="I19" s="31"/>
      <c r="J19" s="31"/>
      <c r="K19" s="31"/>
      <c r="L19" s="31"/>
      <c r="M19" s="31"/>
      <c r="N19" s="31"/>
      <c r="O19" s="31"/>
      <c r="P19" s="31"/>
      <c r="Q19" s="31"/>
      <c r="R19" s="31"/>
      <c r="S19" s="31"/>
    </row>
    <row r="20" spans="2:19">
      <c r="B20" s="15"/>
      <c r="C20" s="15"/>
      <c r="D20" s="15" t="s">
        <v>4</v>
      </c>
      <c r="E20" s="15" t="s">
        <v>36</v>
      </c>
      <c r="F20" s="16" t="s">
        <v>37</v>
      </c>
      <c r="G20" s="17"/>
      <c r="I20" s="31"/>
      <c r="J20" s="31"/>
      <c r="K20" s="31"/>
      <c r="L20" s="31"/>
      <c r="M20" s="31"/>
      <c r="N20" s="31"/>
      <c r="O20" s="31"/>
      <c r="P20" s="31"/>
      <c r="Q20" s="31"/>
      <c r="R20" s="31"/>
      <c r="S20" s="31"/>
    </row>
    <row r="21" spans="2:19" ht="15.75" thickBot="1">
      <c r="B21" s="18" t="s">
        <v>1</v>
      </c>
      <c r="C21" s="18" t="s">
        <v>4</v>
      </c>
      <c r="D21" s="18" t="s">
        <v>38</v>
      </c>
      <c r="E21" s="18" t="s">
        <v>39</v>
      </c>
      <c r="F21" s="19" t="s">
        <v>40</v>
      </c>
      <c r="G21" s="20" t="s">
        <v>41</v>
      </c>
      <c r="I21" s="31"/>
      <c r="J21" s="31"/>
      <c r="K21" s="31"/>
      <c r="L21" s="31"/>
      <c r="M21" s="31"/>
      <c r="N21" s="31"/>
      <c r="O21" s="31"/>
      <c r="P21" s="31"/>
      <c r="Q21" s="31"/>
      <c r="R21" s="31"/>
      <c r="S21" s="31"/>
    </row>
    <row r="22" spans="2:19">
      <c r="B22" s="21" t="s">
        <v>5</v>
      </c>
      <c r="C22" s="22">
        <v>0.58263888888888882</v>
      </c>
      <c r="D22" s="23">
        <f>13.59</f>
        <v>13.59</v>
      </c>
      <c r="E22" s="21">
        <v>27</v>
      </c>
      <c r="F22" s="21"/>
      <c r="G22" s="21"/>
      <c r="I22" s="31"/>
      <c r="J22" s="31"/>
      <c r="K22" s="31"/>
      <c r="L22" s="31"/>
      <c r="M22" s="31"/>
      <c r="N22" s="31"/>
      <c r="O22" s="31"/>
      <c r="P22" s="31"/>
      <c r="Q22" s="31"/>
      <c r="R22" s="31"/>
      <c r="S22" s="31"/>
    </row>
    <row r="23" spans="2:19">
      <c r="B23" s="21" t="s">
        <v>5</v>
      </c>
      <c r="C23" s="21" t="s">
        <v>6</v>
      </c>
      <c r="D23" s="23">
        <f>D22+(26/60)</f>
        <v>14.023333333333333</v>
      </c>
      <c r="E23" s="21">
        <v>26</v>
      </c>
      <c r="F23" s="24">
        <v>1.8434608800000001</v>
      </c>
      <c r="G23" s="23">
        <f>F23/(0.3048^3)</f>
        <v>65.101206591302059</v>
      </c>
      <c r="I23" s="31"/>
      <c r="J23" s="31"/>
      <c r="K23" s="31"/>
      <c r="L23" s="31"/>
      <c r="M23" s="31"/>
      <c r="N23" s="31"/>
      <c r="O23" s="31"/>
      <c r="P23" s="31"/>
      <c r="Q23" s="31"/>
      <c r="R23" s="31"/>
      <c r="S23" s="31"/>
    </row>
    <row r="24" spans="2:19">
      <c r="B24" s="21" t="s">
        <v>5</v>
      </c>
      <c r="C24" s="21" t="s">
        <v>7</v>
      </c>
      <c r="D24" s="23">
        <f>D23+125/60</f>
        <v>16.106666666666666</v>
      </c>
      <c r="E24" s="21">
        <v>26</v>
      </c>
      <c r="F24" s="24">
        <v>1.8124322400000001</v>
      </c>
      <c r="G24" s="23">
        <f>F24/(0.3048^3)</f>
        <v>64.005440510881016</v>
      </c>
      <c r="I24" s="31"/>
      <c r="J24" s="31"/>
      <c r="K24" s="31"/>
      <c r="L24" s="31"/>
      <c r="M24" s="31"/>
      <c r="N24" s="31"/>
      <c r="O24" s="31"/>
      <c r="P24" s="31"/>
      <c r="Q24" s="31"/>
      <c r="R24" s="31"/>
      <c r="S24" s="31"/>
    </row>
    <row r="25" spans="2:19">
      <c r="B25" s="21"/>
      <c r="C25" s="22">
        <v>0.71458333333333324</v>
      </c>
      <c r="D25" s="23">
        <f>D24+39/60</f>
        <v>16.756666666666664</v>
      </c>
      <c r="E25" s="21">
        <v>26</v>
      </c>
      <c r="F25" s="24"/>
      <c r="G25" s="23"/>
      <c r="I25" s="31"/>
      <c r="J25" s="31"/>
      <c r="K25" s="31"/>
      <c r="L25" s="31"/>
      <c r="M25" s="31"/>
      <c r="N25" s="31"/>
      <c r="O25" s="31"/>
      <c r="P25" s="31"/>
      <c r="Q25" s="31"/>
      <c r="R25" s="31"/>
      <c r="S25" s="31"/>
    </row>
    <row r="26" spans="2:19">
      <c r="B26" s="21"/>
      <c r="C26" s="21"/>
      <c r="D26" s="23"/>
      <c r="E26" s="21"/>
      <c r="F26" s="24"/>
      <c r="G26" s="23"/>
      <c r="I26" s="31"/>
      <c r="J26" s="31"/>
      <c r="K26" s="31"/>
      <c r="L26" s="31"/>
      <c r="M26" s="31"/>
      <c r="N26" s="31"/>
      <c r="O26" s="31"/>
      <c r="P26" s="31"/>
      <c r="Q26" s="31"/>
      <c r="R26" s="31"/>
      <c r="S26" s="31"/>
    </row>
    <row r="27" spans="2:19">
      <c r="B27" s="21" t="s">
        <v>8</v>
      </c>
      <c r="C27" s="21" t="s">
        <v>9</v>
      </c>
      <c r="D27" s="23">
        <f>D25+24+11+44/60</f>
        <v>52.489999999999995</v>
      </c>
      <c r="E27" s="21">
        <v>24</v>
      </c>
      <c r="F27" s="24">
        <v>1.59056832</v>
      </c>
      <c r="G27" s="23">
        <f>F27/(0.3048^3)</f>
        <v>56.170390118558011</v>
      </c>
      <c r="I27" s="31"/>
      <c r="J27" s="31"/>
      <c r="K27" s="31"/>
      <c r="L27" s="31"/>
      <c r="M27" s="31"/>
      <c r="N27" s="31"/>
      <c r="O27" s="31"/>
      <c r="P27" s="31"/>
      <c r="Q27" s="31"/>
      <c r="R27" s="31"/>
      <c r="S27" s="31"/>
    </row>
    <row r="28" spans="2:19">
      <c r="B28" s="21"/>
      <c r="C28" s="22">
        <v>0.56180555555555556</v>
      </c>
      <c r="D28" s="23">
        <f>D27+96/60</f>
        <v>54.089999999999996</v>
      </c>
      <c r="E28" s="21">
        <v>24</v>
      </c>
      <c r="F28" s="24"/>
      <c r="G28" s="23"/>
      <c r="I28" s="31"/>
      <c r="J28" s="31"/>
      <c r="K28" s="31"/>
      <c r="L28" s="31"/>
      <c r="M28" s="31"/>
      <c r="N28" s="31"/>
      <c r="O28" s="31"/>
      <c r="P28" s="31"/>
      <c r="Q28" s="31"/>
      <c r="R28" s="31"/>
      <c r="S28" s="31"/>
    </row>
    <row r="29" spans="2:19">
      <c r="B29" s="21"/>
      <c r="C29" s="21"/>
      <c r="D29" s="23"/>
      <c r="E29" s="21"/>
      <c r="F29" s="24"/>
      <c r="G29" s="23"/>
      <c r="I29" s="31"/>
      <c r="J29" s="31"/>
      <c r="K29" s="31"/>
      <c r="L29" s="31"/>
      <c r="M29" s="31"/>
      <c r="N29" s="31"/>
      <c r="O29" s="31"/>
      <c r="P29" s="31"/>
      <c r="Q29" s="31"/>
      <c r="R29" s="31"/>
      <c r="S29" s="31"/>
    </row>
    <row r="30" spans="2:19">
      <c r="B30" s="21" t="s">
        <v>10</v>
      </c>
      <c r="C30" s="22">
        <v>0.51041666666666663</v>
      </c>
      <c r="D30" s="23">
        <f>D28+22+46/60</f>
        <v>76.856666666666669</v>
      </c>
      <c r="E30" s="21">
        <v>24</v>
      </c>
      <c r="F30" s="24"/>
      <c r="G30" s="23"/>
      <c r="I30" s="31"/>
      <c r="J30" s="31"/>
      <c r="K30" s="31"/>
      <c r="L30" s="31"/>
      <c r="M30" s="31"/>
      <c r="N30" s="31"/>
      <c r="O30" s="31"/>
      <c r="P30" s="31"/>
      <c r="Q30" s="31"/>
      <c r="R30" s="31"/>
      <c r="S30" s="31"/>
    </row>
    <row r="31" spans="2:19">
      <c r="B31" s="21" t="s">
        <v>10</v>
      </c>
      <c r="C31" s="21" t="s">
        <v>11</v>
      </c>
      <c r="D31" s="23">
        <f>D30+100/60</f>
        <v>78.523333333333341</v>
      </c>
      <c r="E31" s="21">
        <v>24</v>
      </c>
      <c r="F31" s="24">
        <v>1.5794736000000003</v>
      </c>
      <c r="G31" s="23">
        <f>F31/(0.3048^3)</f>
        <v>55.778583779389784</v>
      </c>
      <c r="I31" s="31"/>
      <c r="J31" s="31"/>
      <c r="K31" s="31"/>
      <c r="L31" s="31"/>
      <c r="M31" s="31"/>
      <c r="N31" s="31"/>
      <c r="O31" s="31"/>
      <c r="P31" s="31"/>
      <c r="Q31" s="31"/>
      <c r="R31" s="31"/>
      <c r="S31" s="31"/>
    </row>
    <row r="32" spans="2:19">
      <c r="B32" s="21" t="s">
        <v>12</v>
      </c>
      <c r="C32" s="22">
        <v>0.36458333333333331</v>
      </c>
      <c r="D32" s="23">
        <f>D31+13+50/60</f>
        <v>92.356666666666669</v>
      </c>
      <c r="E32" s="21">
        <v>25</v>
      </c>
      <c r="F32" s="24"/>
      <c r="G32" s="23"/>
      <c r="I32" s="31"/>
      <c r="J32" s="31"/>
      <c r="K32" s="31"/>
      <c r="L32" s="31"/>
      <c r="M32" s="31"/>
      <c r="N32" s="31"/>
      <c r="O32" s="31"/>
      <c r="P32" s="31"/>
      <c r="Q32" s="31"/>
      <c r="R32" s="31"/>
      <c r="S32" s="31"/>
    </row>
    <row r="33" spans="2:19">
      <c r="B33" s="21"/>
      <c r="C33" s="22"/>
      <c r="D33" s="23"/>
      <c r="E33" s="21"/>
      <c r="F33" s="24"/>
      <c r="G33" s="23"/>
      <c r="I33" s="31"/>
      <c r="J33" s="31"/>
      <c r="K33" s="31"/>
      <c r="L33" s="31"/>
      <c r="M33" s="31"/>
      <c r="N33" s="31"/>
      <c r="O33" s="31"/>
      <c r="P33" s="31"/>
      <c r="Q33" s="31"/>
      <c r="R33" s="31"/>
      <c r="S33" s="31"/>
    </row>
    <row r="34" spans="2:19">
      <c r="B34" s="21" t="s">
        <v>13</v>
      </c>
      <c r="C34" s="22">
        <v>0.3611111111111111</v>
      </c>
      <c r="D34" s="23">
        <f>D32+24-5/60</f>
        <v>116.27333333333334</v>
      </c>
      <c r="E34" s="21">
        <v>24</v>
      </c>
      <c r="F34" s="24"/>
      <c r="G34" s="23"/>
      <c r="I34" s="31"/>
      <c r="J34" s="31"/>
      <c r="K34" s="31"/>
      <c r="L34" s="31"/>
      <c r="M34" s="31"/>
      <c r="N34" s="31"/>
      <c r="O34" s="31"/>
      <c r="P34" s="31"/>
      <c r="Q34" s="31"/>
      <c r="R34" s="31"/>
      <c r="S34" s="31"/>
    </row>
    <row r="35" spans="2:19">
      <c r="B35" s="21"/>
      <c r="C35" s="22"/>
      <c r="D35" s="23"/>
      <c r="E35" s="21"/>
      <c r="F35" s="24"/>
      <c r="G35" s="23"/>
      <c r="I35" s="31"/>
      <c r="J35" s="31"/>
      <c r="K35" s="31"/>
      <c r="L35" s="31"/>
      <c r="M35" s="31"/>
      <c r="N35" s="31"/>
      <c r="O35" s="31"/>
      <c r="P35" s="31"/>
      <c r="Q35" s="31"/>
      <c r="R35" s="31"/>
      <c r="S35" s="31"/>
    </row>
    <row r="36" spans="2:19">
      <c r="B36" s="21" t="s">
        <v>14</v>
      </c>
      <c r="C36" s="22">
        <v>0.4375</v>
      </c>
      <c r="D36" s="23">
        <f>D34+(8*24)+110/60</f>
        <v>310.10666666666663</v>
      </c>
      <c r="E36" s="21">
        <v>19</v>
      </c>
      <c r="F36" s="24"/>
      <c r="G36" s="23"/>
      <c r="I36" s="31"/>
      <c r="J36" s="31"/>
      <c r="K36" s="31"/>
      <c r="L36" s="31"/>
      <c r="M36" s="31"/>
      <c r="N36" s="31"/>
      <c r="O36" s="31"/>
      <c r="P36" s="31"/>
      <c r="Q36" s="31"/>
      <c r="R36" s="31"/>
      <c r="S36" s="31"/>
    </row>
    <row r="37" spans="2:19">
      <c r="B37" s="21" t="s">
        <v>14</v>
      </c>
      <c r="C37" s="21" t="s">
        <v>15</v>
      </c>
      <c r="D37" s="23">
        <f>D36+4+5/60</f>
        <v>314.18999999999994</v>
      </c>
      <c r="E37" s="21">
        <v>18</v>
      </c>
      <c r="F37" s="24">
        <v>1.0931668459199999</v>
      </c>
      <c r="G37" s="23">
        <f>F37/(0.3048^3)</f>
        <v>38.60482283464566</v>
      </c>
      <c r="I37" s="31"/>
      <c r="J37" s="31"/>
      <c r="K37" s="31"/>
      <c r="L37" s="31"/>
      <c r="M37" s="31"/>
      <c r="N37" s="31"/>
      <c r="O37" s="31"/>
      <c r="P37" s="31"/>
      <c r="Q37" s="31"/>
      <c r="R37" s="31"/>
      <c r="S37" s="31"/>
    </row>
    <row r="38" spans="2:19">
      <c r="B38" s="21"/>
      <c r="C38" s="22">
        <v>0.85416666666666663</v>
      </c>
      <c r="D38" s="23">
        <f>D37+6-5/60</f>
        <v>320.10666666666663</v>
      </c>
      <c r="E38" s="21">
        <v>19</v>
      </c>
      <c r="F38" s="24"/>
      <c r="G38" s="23"/>
      <c r="I38" s="31"/>
      <c r="J38" s="31"/>
      <c r="K38" s="31"/>
      <c r="L38" s="31"/>
      <c r="M38" s="31"/>
      <c r="N38" s="31"/>
      <c r="O38" s="31"/>
      <c r="P38" s="31"/>
      <c r="Q38" s="31"/>
      <c r="R38" s="31"/>
      <c r="S38" s="31"/>
    </row>
    <row r="39" spans="2:19">
      <c r="B39" s="21" t="s">
        <v>16</v>
      </c>
      <c r="C39" s="21" t="s">
        <v>17</v>
      </c>
      <c r="D39" s="23">
        <f>D38+12-20/60</f>
        <v>331.77333333333331</v>
      </c>
      <c r="E39" s="21">
        <v>14</v>
      </c>
      <c r="F39" s="24">
        <v>0.70673665104000005</v>
      </c>
      <c r="G39" s="23">
        <f>F39/(0.3048^3)</f>
        <v>24.958169291338582</v>
      </c>
      <c r="I39" s="31"/>
      <c r="J39" s="31"/>
      <c r="K39" s="31"/>
      <c r="L39" s="31"/>
      <c r="M39" s="31"/>
      <c r="N39" s="31"/>
      <c r="O39" s="31"/>
      <c r="P39" s="31"/>
      <c r="Q39" s="31"/>
      <c r="R39" s="31"/>
      <c r="S39" s="31"/>
    </row>
    <row r="40" spans="2:19">
      <c r="B40" s="21"/>
      <c r="C40" s="21"/>
      <c r="D40" s="21"/>
      <c r="E40" s="21"/>
      <c r="F40" s="21"/>
      <c r="G40" s="21"/>
      <c r="I40" s="31"/>
      <c r="J40" s="31"/>
      <c r="K40" s="31"/>
      <c r="L40" s="31"/>
      <c r="M40" s="31"/>
      <c r="N40" s="31"/>
      <c r="O40" s="31"/>
      <c r="P40" s="31"/>
      <c r="Q40" s="31"/>
      <c r="R40" s="31"/>
      <c r="S40" s="31"/>
    </row>
    <row r="41" spans="2:19">
      <c r="B41" s="21" t="s">
        <v>18</v>
      </c>
      <c r="C41" s="22">
        <v>0.69097222222222221</v>
      </c>
      <c r="D41" s="23">
        <f>D39+24+24+8+25/60</f>
        <v>388.19</v>
      </c>
      <c r="E41" s="21">
        <v>18.5</v>
      </c>
      <c r="F41" s="24"/>
      <c r="G41" s="23"/>
      <c r="I41" s="31"/>
      <c r="J41" s="31"/>
      <c r="K41" s="31"/>
      <c r="L41" s="31"/>
      <c r="M41" s="31"/>
      <c r="N41" s="31"/>
      <c r="O41" s="31"/>
      <c r="P41" s="31"/>
      <c r="Q41" s="31"/>
      <c r="R41" s="31"/>
      <c r="S41" s="31"/>
    </row>
    <row r="42" spans="2:19">
      <c r="B42" s="21"/>
      <c r="C42" s="22">
        <v>0.89583333333333337</v>
      </c>
      <c r="D42" s="23">
        <f>D41+5-5/60</f>
        <v>393.10666666666668</v>
      </c>
      <c r="E42" s="21">
        <v>24</v>
      </c>
      <c r="F42" s="24"/>
      <c r="G42" s="23"/>
      <c r="I42" s="31"/>
      <c r="J42" s="31"/>
      <c r="K42" s="31"/>
      <c r="L42" s="31"/>
      <c r="M42" s="31"/>
      <c r="N42" s="31"/>
      <c r="O42" s="31"/>
      <c r="P42" s="31"/>
      <c r="Q42" s="31"/>
      <c r="R42" s="31"/>
      <c r="S42" s="31"/>
    </row>
    <row r="43" spans="2:19">
      <c r="B43" s="21" t="s">
        <v>19</v>
      </c>
      <c r="C43" s="22">
        <v>0.34027777777777773</v>
      </c>
      <c r="D43" s="23">
        <f>D42+10+40/60</f>
        <v>403.77333333333337</v>
      </c>
      <c r="E43" s="21">
        <v>19</v>
      </c>
      <c r="F43" s="24"/>
      <c r="G43" s="23"/>
      <c r="I43" s="31"/>
      <c r="J43" s="31"/>
      <c r="K43" s="31"/>
      <c r="L43" s="31"/>
      <c r="M43" s="31"/>
      <c r="N43" s="31"/>
      <c r="O43" s="31"/>
      <c r="P43" s="31"/>
      <c r="Q43" s="31"/>
      <c r="R43" s="31"/>
      <c r="S43" s="31"/>
    </row>
    <row r="44" spans="2:19">
      <c r="B44" s="21"/>
      <c r="C44" s="22">
        <v>0.63194444444444442</v>
      </c>
      <c r="D44" s="23">
        <f>D43+7</f>
        <v>410.77333333333337</v>
      </c>
      <c r="E44" s="21">
        <v>21</v>
      </c>
      <c r="F44" s="24"/>
      <c r="G44" s="23"/>
      <c r="I44" s="31"/>
      <c r="J44" s="31"/>
      <c r="K44" s="31"/>
      <c r="L44" s="31"/>
      <c r="M44" s="31"/>
      <c r="N44" s="31"/>
      <c r="O44" s="31"/>
      <c r="P44" s="31"/>
      <c r="Q44" s="31"/>
      <c r="R44" s="31"/>
      <c r="S44" s="31"/>
    </row>
    <row r="45" spans="2:19">
      <c r="B45" s="21"/>
      <c r="C45" s="22">
        <v>0.88194444444444453</v>
      </c>
      <c r="D45" s="23">
        <f>D44+6</f>
        <v>416.77333333333337</v>
      </c>
      <c r="E45" s="21">
        <v>26.5</v>
      </c>
      <c r="F45" s="24"/>
      <c r="G45" s="23"/>
      <c r="I45" s="31"/>
      <c r="J45" s="31"/>
      <c r="K45" s="31"/>
      <c r="L45" s="31"/>
      <c r="M45" s="31"/>
      <c r="N45" s="31"/>
      <c r="O45" s="31"/>
      <c r="P45" s="31"/>
      <c r="Q45" s="31"/>
      <c r="R45" s="31"/>
      <c r="S45" s="31"/>
    </row>
    <row r="46" spans="2:19">
      <c r="B46" s="21" t="s">
        <v>20</v>
      </c>
      <c r="C46" s="22">
        <v>0.33333333333333331</v>
      </c>
      <c r="D46" s="23">
        <f>D45+10+50/60</f>
        <v>427.60666666666668</v>
      </c>
      <c r="E46" s="21">
        <v>23</v>
      </c>
      <c r="F46" s="24"/>
      <c r="G46" s="23"/>
      <c r="I46" s="31"/>
      <c r="J46" s="31"/>
      <c r="K46" s="31"/>
      <c r="L46" s="31"/>
      <c r="M46" s="31"/>
      <c r="N46" s="31"/>
      <c r="O46" s="31"/>
      <c r="P46" s="31"/>
      <c r="Q46" s="31"/>
      <c r="R46" s="31"/>
      <c r="S46" s="31"/>
    </row>
    <row r="47" spans="2:19">
      <c r="B47" s="21"/>
      <c r="C47" s="22">
        <v>0.51736111111111105</v>
      </c>
      <c r="D47" s="23">
        <f>D46+4+25/60</f>
        <v>432.02333333333337</v>
      </c>
      <c r="E47" s="21">
        <v>20</v>
      </c>
      <c r="F47" s="24"/>
      <c r="G47" s="23"/>
      <c r="I47" s="31"/>
      <c r="J47" s="31"/>
      <c r="K47" s="31"/>
      <c r="L47" s="31"/>
      <c r="M47" s="31"/>
      <c r="N47" s="31"/>
      <c r="O47" s="31"/>
      <c r="P47" s="31"/>
      <c r="Q47" s="31"/>
      <c r="R47" s="31"/>
      <c r="S47" s="31"/>
    </row>
    <row r="48" spans="2:19">
      <c r="B48" s="21"/>
      <c r="C48" s="22">
        <v>0.62847222222222221</v>
      </c>
      <c r="D48" s="23">
        <f>D47+2+40/60</f>
        <v>434.69000000000005</v>
      </c>
      <c r="E48" s="21">
        <v>22</v>
      </c>
      <c r="F48" s="24"/>
      <c r="G48" s="23"/>
      <c r="I48" s="31"/>
      <c r="J48" s="31"/>
      <c r="K48" s="31"/>
      <c r="L48" s="31"/>
      <c r="M48" s="31"/>
      <c r="N48" s="31"/>
      <c r="O48" s="31"/>
      <c r="P48" s="31"/>
      <c r="Q48" s="31"/>
      <c r="R48" s="31"/>
      <c r="S48" s="31"/>
    </row>
    <row r="49" spans="2:19">
      <c r="B49" s="21"/>
      <c r="C49" s="22">
        <v>0.75694444444444453</v>
      </c>
      <c r="D49" s="23">
        <f>D48+3+5/60</f>
        <v>437.77333333333337</v>
      </c>
      <c r="E49" s="21">
        <v>25</v>
      </c>
      <c r="F49" s="24"/>
      <c r="G49" s="23"/>
      <c r="I49" s="31"/>
      <c r="J49" s="31"/>
      <c r="K49" s="31"/>
      <c r="L49" s="31"/>
      <c r="M49" s="31"/>
      <c r="N49" s="31"/>
      <c r="O49" s="31"/>
      <c r="P49" s="31"/>
      <c r="Q49" s="31"/>
      <c r="R49" s="31"/>
      <c r="S49" s="31"/>
    </row>
    <row r="50" spans="2:19">
      <c r="B50" s="21"/>
      <c r="C50" s="22">
        <v>0.82430555555555562</v>
      </c>
      <c r="D50" s="23">
        <f>D49+1+37/60</f>
        <v>439.39000000000004</v>
      </c>
      <c r="E50" s="21">
        <v>25</v>
      </c>
      <c r="F50" s="24"/>
      <c r="G50" s="23"/>
      <c r="I50" s="31"/>
      <c r="J50" s="31"/>
      <c r="K50" s="31"/>
      <c r="L50" s="31"/>
      <c r="M50" s="31"/>
      <c r="N50" s="31"/>
      <c r="O50" s="31"/>
      <c r="P50" s="31"/>
      <c r="Q50" s="31"/>
      <c r="R50" s="31"/>
      <c r="S50" s="31"/>
    </row>
    <row r="51" spans="2:19">
      <c r="B51" s="21"/>
      <c r="C51" s="22">
        <v>0.91666666666666663</v>
      </c>
      <c r="D51" s="23">
        <f>D50+2+13/60</f>
        <v>441.60666666666668</v>
      </c>
      <c r="E51" s="21">
        <v>25</v>
      </c>
      <c r="F51" s="24"/>
      <c r="G51" s="23"/>
      <c r="I51" s="31"/>
      <c r="J51" s="31"/>
      <c r="K51" s="31"/>
      <c r="L51" s="31"/>
      <c r="M51" s="31"/>
      <c r="N51" s="31"/>
      <c r="O51" s="31"/>
      <c r="P51" s="31"/>
      <c r="Q51" s="31"/>
      <c r="R51" s="31"/>
      <c r="S51" s="31"/>
    </row>
    <row r="52" spans="2:19">
      <c r="B52" s="21" t="s">
        <v>21</v>
      </c>
      <c r="C52" s="22">
        <v>0.32291666666666669</v>
      </c>
      <c r="D52" s="23">
        <f>D51+9+45/60</f>
        <v>451.35666666666668</v>
      </c>
      <c r="E52" s="21">
        <v>22</v>
      </c>
      <c r="F52" s="24"/>
      <c r="G52" s="23"/>
      <c r="I52" s="31"/>
      <c r="J52" s="31"/>
      <c r="K52" s="31"/>
      <c r="L52" s="31"/>
      <c r="M52" s="31"/>
      <c r="N52" s="31"/>
      <c r="O52" s="31"/>
      <c r="P52" s="31"/>
      <c r="Q52" s="31"/>
      <c r="R52" s="31"/>
      <c r="S52" s="31"/>
    </row>
    <row r="53" spans="2:19">
      <c r="B53" s="21"/>
      <c r="C53" s="22">
        <v>0.40972222222222227</v>
      </c>
      <c r="D53" s="23">
        <f>D52+2+5/60</f>
        <v>453.44</v>
      </c>
      <c r="E53" s="21"/>
      <c r="F53" s="24"/>
      <c r="G53" s="23"/>
      <c r="I53" s="31"/>
      <c r="J53" s="31"/>
      <c r="K53" s="31"/>
      <c r="L53" s="31"/>
      <c r="M53" s="31"/>
      <c r="N53" s="31"/>
      <c r="O53" s="31"/>
      <c r="P53" s="31"/>
      <c r="Q53" s="31"/>
      <c r="R53" s="31"/>
      <c r="S53" s="31"/>
    </row>
    <row r="54" spans="2:19">
      <c r="B54" s="21"/>
      <c r="C54" s="22">
        <v>0.48958333333333331</v>
      </c>
      <c r="D54" s="23">
        <f>D53+2-5/60</f>
        <v>455.35666666666668</v>
      </c>
      <c r="E54" s="21">
        <v>21</v>
      </c>
      <c r="F54" s="24"/>
      <c r="G54" s="23"/>
      <c r="I54" s="31"/>
      <c r="J54" s="31"/>
      <c r="K54" s="31"/>
      <c r="L54" s="31"/>
      <c r="M54" s="31"/>
      <c r="N54" s="31"/>
      <c r="O54" s="31"/>
      <c r="P54" s="31"/>
      <c r="Q54" s="31"/>
      <c r="R54" s="31"/>
      <c r="S54" s="31"/>
    </row>
    <row r="55" spans="2:19">
      <c r="B55" s="21" t="s">
        <v>21</v>
      </c>
      <c r="C55" s="21" t="s">
        <v>22</v>
      </c>
      <c r="D55" s="23">
        <f>D54+2+15/60</f>
        <v>457.60666666666668</v>
      </c>
      <c r="E55" s="21">
        <v>21</v>
      </c>
      <c r="F55" s="24">
        <v>1.561490030045952</v>
      </c>
      <c r="G55" s="23">
        <f>F55/(0.3048^3)</f>
        <v>55.143499999999989</v>
      </c>
      <c r="I55" s="31"/>
      <c r="J55" s="31"/>
      <c r="K55" s="31"/>
      <c r="L55" s="31"/>
      <c r="M55" s="31"/>
      <c r="N55" s="31"/>
      <c r="O55" s="31"/>
      <c r="P55" s="31"/>
      <c r="Q55" s="31"/>
      <c r="R55" s="31"/>
      <c r="S55" s="31"/>
    </row>
    <row r="56" spans="2:19">
      <c r="B56" s="21"/>
      <c r="C56" s="22">
        <v>0.63194444444444442</v>
      </c>
      <c r="D56" s="23">
        <f>D55+1+10/60</f>
        <v>458.77333333333337</v>
      </c>
      <c r="E56" s="21">
        <v>22</v>
      </c>
      <c r="F56" s="24"/>
      <c r="G56" s="23"/>
      <c r="H56" s="7"/>
      <c r="I56" s="31"/>
      <c r="J56" s="31"/>
      <c r="K56" s="31"/>
      <c r="L56" s="31"/>
      <c r="M56" s="31"/>
      <c r="N56" s="31"/>
      <c r="O56" s="31"/>
      <c r="P56" s="31"/>
      <c r="Q56" s="31"/>
      <c r="R56" s="31"/>
      <c r="S56" s="31"/>
    </row>
    <row r="57" spans="2:19">
      <c r="B57" s="21" t="s">
        <v>21</v>
      </c>
      <c r="C57" s="21" t="s">
        <v>23</v>
      </c>
      <c r="D57" s="23">
        <f>D56+3+25/60</f>
        <v>462.19000000000005</v>
      </c>
      <c r="E57" s="21">
        <v>27</v>
      </c>
      <c r="F57" s="24">
        <v>2.2810281811603206</v>
      </c>
      <c r="G57" s="23">
        <f>F57/(0.3048^3)</f>
        <v>80.553750000000008</v>
      </c>
      <c r="H57" s="7"/>
      <c r="I57" s="31"/>
      <c r="J57" s="31"/>
      <c r="K57" s="31"/>
      <c r="L57" s="31"/>
      <c r="M57" s="31"/>
      <c r="N57" s="31"/>
      <c r="O57" s="31"/>
      <c r="P57" s="31"/>
      <c r="Q57" s="31"/>
      <c r="R57" s="31"/>
      <c r="S57" s="31"/>
    </row>
    <row r="58" spans="2:19">
      <c r="B58" s="21"/>
      <c r="C58" s="22">
        <v>0.8125</v>
      </c>
      <c r="D58" s="23">
        <f>D57+55/60</f>
        <v>463.10666666666674</v>
      </c>
      <c r="E58" s="21">
        <v>28</v>
      </c>
      <c r="F58" s="24"/>
      <c r="G58" s="23"/>
      <c r="H58" s="7"/>
      <c r="I58" s="33"/>
      <c r="J58" s="31"/>
      <c r="K58" s="31"/>
      <c r="L58" s="31"/>
      <c r="M58" s="31"/>
      <c r="N58" s="31"/>
      <c r="O58" s="31"/>
      <c r="P58" s="31"/>
      <c r="Q58" s="31"/>
      <c r="R58" s="31"/>
      <c r="S58" s="31"/>
    </row>
    <row r="59" spans="2:19">
      <c r="B59" s="21"/>
      <c r="C59" s="22">
        <v>0.84375</v>
      </c>
      <c r="D59" s="23">
        <f>D58+45/60</f>
        <v>463.85666666666674</v>
      </c>
      <c r="E59" s="21">
        <v>28</v>
      </c>
      <c r="F59" s="24"/>
      <c r="G59" s="23"/>
      <c r="H59" s="7"/>
      <c r="I59" s="33"/>
      <c r="J59" s="31"/>
      <c r="K59" s="31"/>
      <c r="L59" s="31"/>
      <c r="M59" s="31"/>
      <c r="N59" s="31"/>
      <c r="O59" s="31"/>
      <c r="P59" s="31"/>
      <c r="Q59" s="31"/>
      <c r="R59" s="31"/>
      <c r="S59" s="31"/>
    </row>
    <row r="60" spans="2:19">
      <c r="B60" s="21"/>
      <c r="C60" s="22">
        <v>0.91666666666666663</v>
      </c>
      <c r="D60" s="23">
        <f>D59+1+45/60</f>
        <v>465.60666666666674</v>
      </c>
      <c r="E60" s="21">
        <v>28</v>
      </c>
      <c r="F60" s="24"/>
      <c r="G60" s="23"/>
      <c r="H60" s="7"/>
      <c r="I60" s="33"/>
      <c r="J60" s="31"/>
      <c r="K60" s="31"/>
      <c r="L60" s="31"/>
      <c r="M60" s="31"/>
      <c r="N60" s="31"/>
      <c r="O60" s="31"/>
      <c r="P60" s="31"/>
      <c r="Q60" s="31"/>
      <c r="R60" s="31"/>
      <c r="S60" s="31"/>
    </row>
    <row r="61" spans="2:19">
      <c r="B61" s="21" t="s">
        <v>24</v>
      </c>
      <c r="C61" s="22">
        <v>0.34375</v>
      </c>
      <c r="D61" s="23">
        <f>D60+10+15/60</f>
        <v>475.85666666666674</v>
      </c>
      <c r="E61" s="21">
        <v>25</v>
      </c>
      <c r="F61" s="24"/>
      <c r="G61" s="23"/>
      <c r="H61" s="7"/>
      <c r="I61" s="33"/>
      <c r="J61" s="31"/>
      <c r="K61" s="31"/>
      <c r="L61" s="31"/>
      <c r="M61" s="31"/>
      <c r="N61" s="31"/>
      <c r="O61" s="31"/>
      <c r="P61" s="31"/>
      <c r="Q61" s="31"/>
      <c r="R61" s="31"/>
      <c r="S61" s="31"/>
    </row>
    <row r="62" spans="2:19">
      <c r="B62" s="21" t="s">
        <v>24</v>
      </c>
      <c r="C62" s="21" t="s">
        <v>9</v>
      </c>
      <c r="D62" s="23">
        <f>D61+3+40/60</f>
        <v>479.52333333333343</v>
      </c>
      <c r="E62" s="21">
        <v>24.5</v>
      </c>
      <c r="F62" s="24">
        <v>1.83871903739328</v>
      </c>
      <c r="G62" s="23">
        <f>F62/(0.3048^3)</f>
        <v>64.933749999999989</v>
      </c>
      <c r="H62" s="7"/>
      <c r="I62" s="33"/>
      <c r="J62" s="31"/>
      <c r="K62" s="31"/>
      <c r="L62" s="31"/>
      <c r="M62" s="31"/>
      <c r="N62" s="31"/>
      <c r="O62" s="31"/>
      <c r="P62" s="31"/>
      <c r="Q62" s="31"/>
      <c r="R62" s="31"/>
      <c r="S62" s="31"/>
    </row>
    <row r="63" spans="2:19">
      <c r="B63" s="21" t="s">
        <v>24</v>
      </c>
      <c r="C63" s="22">
        <v>0.57986111111111105</v>
      </c>
      <c r="D63" s="23">
        <f>D62+2</f>
        <v>481.52333333333343</v>
      </c>
      <c r="E63" s="21">
        <v>24</v>
      </c>
      <c r="F63" s="24"/>
      <c r="G63" s="23"/>
      <c r="H63" s="7"/>
      <c r="I63" s="33"/>
      <c r="J63" s="31"/>
      <c r="K63" s="31"/>
      <c r="L63" s="31"/>
      <c r="M63" s="31"/>
      <c r="N63" s="31"/>
      <c r="O63" s="31"/>
      <c r="P63" s="31"/>
      <c r="Q63" s="31"/>
      <c r="R63" s="31"/>
      <c r="S63" s="31"/>
    </row>
    <row r="64" spans="2:19">
      <c r="B64" s="21" t="s">
        <v>24</v>
      </c>
      <c r="C64" s="22">
        <v>0.85069444444444453</v>
      </c>
      <c r="D64" s="23">
        <f>D63+6+30/60</f>
        <v>488.02333333333343</v>
      </c>
      <c r="E64" s="21">
        <v>26</v>
      </c>
      <c r="F64" s="24"/>
      <c r="G64" s="23"/>
      <c r="I64" s="33"/>
      <c r="J64" s="31"/>
      <c r="K64" s="31"/>
      <c r="L64" s="31"/>
      <c r="M64" s="31"/>
      <c r="N64" s="31"/>
      <c r="O64" s="31"/>
      <c r="P64" s="31"/>
      <c r="Q64" s="31"/>
      <c r="R64" s="31"/>
      <c r="S64" s="31"/>
    </row>
    <row r="65" spans="2:19">
      <c r="B65" s="21"/>
      <c r="C65" s="21"/>
      <c r="D65" s="21"/>
      <c r="E65" s="21"/>
      <c r="F65" s="24"/>
      <c r="G65" s="23"/>
      <c r="I65" s="33"/>
      <c r="J65" s="31"/>
      <c r="K65" s="31"/>
      <c r="L65" s="31"/>
      <c r="M65" s="31"/>
      <c r="N65" s="31"/>
      <c r="O65" s="31"/>
      <c r="P65" s="31"/>
      <c r="Q65" s="31"/>
      <c r="R65" s="31"/>
      <c r="S65" s="31"/>
    </row>
    <row r="66" spans="2:19">
      <c r="B66" s="21" t="s">
        <v>25</v>
      </c>
      <c r="C66" s="22">
        <v>0.70486111111111116</v>
      </c>
      <c r="D66" s="23">
        <f>D64+24+24+20+30/60</f>
        <v>556.52333333333343</v>
      </c>
      <c r="E66" s="21">
        <v>28</v>
      </c>
      <c r="F66" s="24"/>
      <c r="G66" s="23"/>
      <c r="I66" s="31"/>
      <c r="J66" s="31"/>
      <c r="K66" s="31"/>
      <c r="L66" s="31"/>
      <c r="M66" s="31"/>
      <c r="N66" s="31"/>
      <c r="O66" s="31"/>
      <c r="P66" s="31"/>
      <c r="Q66" s="31"/>
      <c r="R66" s="31"/>
      <c r="S66" s="31"/>
    </row>
    <row r="67" spans="2:19">
      <c r="B67" s="21"/>
      <c r="C67" s="22">
        <v>0.86805555555555547</v>
      </c>
      <c r="D67" s="23">
        <f>D66+4-5/60</f>
        <v>560.44000000000005</v>
      </c>
      <c r="E67" s="21">
        <v>24.5</v>
      </c>
      <c r="F67" s="24"/>
      <c r="G67" s="23"/>
      <c r="I67" s="31"/>
      <c r="J67" s="31"/>
      <c r="K67" s="31"/>
      <c r="L67" s="31"/>
      <c r="M67" s="31"/>
      <c r="N67" s="31"/>
      <c r="O67" s="31"/>
      <c r="P67" s="31"/>
      <c r="Q67" s="31"/>
      <c r="R67" s="31"/>
      <c r="S67" s="31"/>
    </row>
    <row r="68" spans="2:19">
      <c r="B68" s="21" t="s">
        <v>26</v>
      </c>
      <c r="C68" s="22">
        <v>0.40138888888888885</v>
      </c>
      <c r="D68" s="23">
        <f>D67+12+48/60</f>
        <v>573.24</v>
      </c>
      <c r="E68" s="21">
        <v>21</v>
      </c>
      <c r="F68" s="24"/>
      <c r="G68" s="23"/>
    </row>
    <row r="69" spans="2:19">
      <c r="B69" s="21"/>
      <c r="C69" s="22">
        <v>0.87916666666666676</v>
      </c>
      <c r="D69" s="23">
        <f>D68+11+28/60</f>
        <v>584.70666666666671</v>
      </c>
      <c r="E69" s="21">
        <v>24</v>
      </c>
      <c r="F69" s="24"/>
      <c r="G69" s="23"/>
    </row>
    <row r="70" spans="2:19">
      <c r="B70" s="21"/>
      <c r="C70" s="22">
        <v>24</v>
      </c>
      <c r="D70" s="23">
        <f>D69+2+54/60</f>
        <v>587.60666666666668</v>
      </c>
      <c r="E70" s="21"/>
      <c r="F70" s="24"/>
      <c r="G70" s="23"/>
    </row>
    <row r="71" spans="2:19">
      <c r="D71" s="4"/>
      <c r="F71" s="6"/>
      <c r="G71" s="5"/>
    </row>
    <row r="72" spans="2:19">
      <c r="D72" s="4"/>
      <c r="F72" s="6"/>
      <c r="G72" s="5"/>
    </row>
    <row r="73" spans="2:19">
      <c r="D73" s="4"/>
      <c r="F73" s="6"/>
      <c r="G73" s="5"/>
    </row>
    <row r="74" spans="2:19">
      <c r="D74" s="4"/>
      <c r="F74" s="6"/>
      <c r="G74" s="5"/>
    </row>
    <row r="75" spans="2:19">
      <c r="D75" s="4"/>
      <c r="F75" s="6"/>
      <c r="G75" s="5"/>
    </row>
    <row r="76" spans="2:19">
      <c r="D76" s="4"/>
      <c r="F76" s="6"/>
      <c r="G76" s="5"/>
    </row>
    <row r="77" spans="2:19">
      <c r="D77" s="4"/>
      <c r="F77" s="6"/>
      <c r="G77" s="5"/>
    </row>
    <row r="78" spans="2:19">
      <c r="D78" s="4"/>
      <c r="F78" s="6"/>
      <c r="G78" s="5"/>
    </row>
    <row r="79" spans="2:19">
      <c r="D79" s="4"/>
      <c r="F79" s="6"/>
      <c r="G79" s="5"/>
    </row>
    <row r="80" spans="2:19">
      <c r="D80" s="4"/>
      <c r="F80" s="6"/>
      <c r="G80" s="5"/>
    </row>
    <row r="81" spans="4:7">
      <c r="D81" s="4"/>
      <c r="F81" s="6"/>
      <c r="G81" s="5"/>
    </row>
    <row r="82" spans="4:7">
      <c r="D82" s="4"/>
      <c r="F82" s="6"/>
      <c r="G82" s="5"/>
    </row>
    <row r="83" spans="4:7">
      <c r="D83" s="4"/>
      <c r="F83" s="6"/>
      <c r="G83" s="5"/>
    </row>
    <row r="84" spans="4:7">
      <c r="D84" s="4"/>
      <c r="F84" s="6"/>
      <c r="G84" s="5"/>
    </row>
    <row r="85" spans="4:7">
      <c r="D85" s="4"/>
      <c r="F85" s="6"/>
      <c r="G85" s="5"/>
    </row>
    <row r="86" spans="4:7">
      <c r="D86" s="4"/>
      <c r="F86" s="6"/>
      <c r="G86" s="5"/>
    </row>
    <row r="87" spans="4:7">
      <c r="D87" s="4"/>
      <c r="F87" s="6"/>
      <c r="G87" s="5"/>
    </row>
    <row r="88" spans="4:7">
      <c r="D88" s="4"/>
      <c r="F88" s="6"/>
      <c r="G88" s="5"/>
    </row>
    <row r="89" spans="4:7">
      <c r="D89" s="4"/>
      <c r="F89" s="6"/>
      <c r="G89" s="5"/>
    </row>
    <row r="90" spans="4:7">
      <c r="D90" s="4"/>
      <c r="F90" s="6"/>
      <c r="G90" s="5"/>
    </row>
    <row r="91" spans="4:7">
      <c r="D91" s="4"/>
      <c r="F91" s="6"/>
      <c r="G91" s="5"/>
    </row>
    <row r="92" spans="4:7">
      <c r="D92" s="4"/>
      <c r="F92" s="6"/>
      <c r="G92" s="5"/>
    </row>
    <row r="93" spans="4:7">
      <c r="D93" s="4"/>
      <c r="F93" s="6"/>
      <c r="G93" s="5"/>
    </row>
    <row r="94" spans="4:7">
      <c r="D94" s="4"/>
      <c r="F94" s="6"/>
      <c r="G94" s="5"/>
    </row>
    <row r="95" spans="4:7">
      <c r="D95" s="4"/>
      <c r="F95" s="6"/>
      <c r="G95" s="5"/>
    </row>
    <row r="96" spans="4:7">
      <c r="D96" s="4"/>
      <c r="F96" s="6"/>
      <c r="G96" s="5"/>
    </row>
    <row r="97" spans="4:7">
      <c r="D97" s="4"/>
      <c r="F97" s="6"/>
      <c r="G97" s="5"/>
    </row>
    <row r="98" spans="4:7">
      <c r="D98" s="4"/>
      <c r="F98" s="6"/>
      <c r="G98" s="5"/>
    </row>
    <row r="99" spans="4:7">
      <c r="D99" s="4"/>
      <c r="F99" s="6"/>
      <c r="G99" s="5"/>
    </row>
    <row r="100" spans="4:7">
      <c r="D100" s="4"/>
      <c r="F100" s="6"/>
      <c r="G100" s="5"/>
    </row>
    <row r="101" spans="4:7">
      <c r="D101" s="4"/>
      <c r="F101" s="6"/>
      <c r="G101" s="5"/>
    </row>
    <row r="102" spans="4:7">
      <c r="D102" s="4"/>
      <c r="F102" s="6"/>
      <c r="G102" s="5"/>
    </row>
    <row r="103" spans="4:7">
      <c r="D103" s="4"/>
      <c r="F103" s="6"/>
      <c r="G103" s="5"/>
    </row>
    <row r="104" spans="4:7">
      <c r="D104" s="4"/>
      <c r="F104" s="6"/>
      <c r="G104" s="5"/>
    </row>
    <row r="105" spans="4:7">
      <c r="D105" s="4"/>
      <c r="F105" s="6"/>
      <c r="G105" s="5"/>
    </row>
    <row r="106" spans="4:7">
      <c r="D106" s="4"/>
      <c r="F106" s="6"/>
      <c r="G106" s="5"/>
    </row>
    <row r="107" spans="4:7">
      <c r="D107" s="4"/>
      <c r="F107" s="6"/>
      <c r="G107" s="5"/>
    </row>
    <row r="108" spans="4:7">
      <c r="D108" s="4"/>
      <c r="F108" s="6"/>
      <c r="G108" s="5"/>
    </row>
    <row r="109" spans="4:7">
      <c r="D109" s="4"/>
      <c r="F109" s="6"/>
      <c r="G109" s="5"/>
    </row>
    <row r="110" spans="4:7">
      <c r="D110" s="4"/>
      <c r="F110" s="6"/>
      <c r="G110" s="5"/>
    </row>
    <row r="111" spans="4:7">
      <c r="D111" s="4"/>
      <c r="F111" s="6"/>
      <c r="G111" s="5"/>
    </row>
    <row r="112" spans="4:7">
      <c r="D112" s="4"/>
      <c r="F112" s="6"/>
      <c r="G112" s="5"/>
    </row>
    <row r="113" spans="4:7">
      <c r="D113" s="4"/>
      <c r="F113" s="6"/>
      <c r="G113" s="5"/>
    </row>
    <row r="114" spans="4:7">
      <c r="D114" s="4"/>
      <c r="F114" s="6"/>
      <c r="G114" s="5"/>
    </row>
    <row r="115" spans="4:7">
      <c r="D115" s="4"/>
      <c r="F115" s="6"/>
      <c r="G115" s="5"/>
    </row>
    <row r="116" spans="4:7">
      <c r="D116" s="4"/>
      <c r="F116" s="6"/>
      <c r="G116" s="5"/>
    </row>
    <row r="117" spans="4:7">
      <c r="D117" s="4"/>
      <c r="F117" s="6"/>
      <c r="G117" s="5"/>
    </row>
    <row r="118" spans="4:7">
      <c r="D118" s="4"/>
      <c r="F118" s="6"/>
      <c r="G118" s="5"/>
    </row>
    <row r="119" spans="4:7">
      <c r="D119" s="4"/>
      <c r="F119" s="6"/>
      <c r="G119" s="5"/>
    </row>
    <row r="120" spans="4:7">
      <c r="D120" s="4"/>
      <c r="F120" s="6"/>
      <c r="G120" s="5"/>
    </row>
    <row r="121" spans="4:7">
      <c r="D121" s="4"/>
      <c r="F121" s="6"/>
      <c r="G121" s="5"/>
    </row>
    <row r="122" spans="4:7">
      <c r="D122" s="4"/>
      <c r="F122" s="6"/>
      <c r="G122" s="5"/>
    </row>
    <row r="123" spans="4:7">
      <c r="D123" s="4"/>
      <c r="F123" s="6"/>
      <c r="G123" s="5"/>
    </row>
    <row r="124" spans="4:7">
      <c r="D124" s="4"/>
      <c r="F124" s="6"/>
      <c r="G124" s="5"/>
    </row>
    <row r="125" spans="4:7">
      <c r="D125" s="4"/>
      <c r="F125" s="6"/>
      <c r="G125" s="5"/>
    </row>
    <row r="126" spans="4:7">
      <c r="D126" s="4"/>
      <c r="F126" s="6"/>
      <c r="G126" s="5"/>
    </row>
    <row r="127" spans="4:7">
      <c r="D127" s="4"/>
      <c r="F127" s="6"/>
      <c r="G127" s="5"/>
    </row>
    <row r="128" spans="4:7">
      <c r="D128" s="4"/>
      <c r="F128" s="6"/>
      <c r="G128" s="5"/>
    </row>
    <row r="129" spans="4:7">
      <c r="D129" s="4"/>
      <c r="F129" s="6"/>
      <c r="G129" s="5"/>
    </row>
    <row r="130" spans="4:7">
      <c r="D130" s="4"/>
      <c r="F130" s="6"/>
      <c r="G130" s="5"/>
    </row>
    <row r="131" spans="4:7">
      <c r="D131" s="4"/>
      <c r="F131" s="6"/>
      <c r="G131" s="5"/>
    </row>
    <row r="132" spans="4:7">
      <c r="D132" s="4"/>
      <c r="F132" s="6"/>
      <c r="G132" s="5"/>
    </row>
    <row r="133" spans="4:7">
      <c r="D133" s="4"/>
      <c r="F133" s="6"/>
      <c r="G133" s="5"/>
    </row>
    <row r="134" spans="4:7">
      <c r="D134" s="4"/>
      <c r="F134" s="6"/>
      <c r="G134" s="5"/>
    </row>
    <row r="135" spans="4:7">
      <c r="D135" s="4"/>
      <c r="F135" s="6"/>
      <c r="G135" s="5"/>
    </row>
    <row r="136" spans="4:7">
      <c r="D136" s="4"/>
      <c r="F136" s="6"/>
      <c r="G136" s="5"/>
    </row>
    <row r="137" spans="4:7">
      <c r="D137" s="4"/>
      <c r="F137" s="6"/>
      <c r="G137" s="5"/>
    </row>
    <row r="138" spans="4:7">
      <c r="D138" s="4"/>
      <c r="F138" s="6"/>
      <c r="G138" s="5"/>
    </row>
    <row r="139" spans="4:7">
      <c r="D139" s="4"/>
      <c r="F139" s="6"/>
      <c r="G139" s="5"/>
    </row>
    <row r="140" spans="4:7">
      <c r="D140" s="4"/>
      <c r="F140" s="6"/>
      <c r="G140" s="5"/>
    </row>
    <row r="141" spans="4:7">
      <c r="D141" s="4"/>
      <c r="F141" s="6"/>
      <c r="G141" s="5"/>
    </row>
    <row r="142" spans="4:7">
      <c r="D142" s="4"/>
      <c r="F142" s="6"/>
      <c r="G142" s="5"/>
    </row>
    <row r="143" spans="4:7">
      <c r="D143" s="4"/>
      <c r="F143" s="6"/>
      <c r="G143" s="5"/>
    </row>
    <row r="144" spans="4:7">
      <c r="D144" s="4"/>
      <c r="F144" s="6"/>
      <c r="G144" s="5"/>
    </row>
    <row r="145" spans="4:7">
      <c r="D145" s="4"/>
      <c r="F145" s="6"/>
      <c r="G145" s="5"/>
    </row>
    <row r="146" spans="4:7">
      <c r="D146" s="4"/>
      <c r="F146" s="6"/>
      <c r="G146" s="5"/>
    </row>
    <row r="147" spans="4:7">
      <c r="D147" s="4"/>
      <c r="F147" s="6"/>
      <c r="G147" s="5"/>
    </row>
    <row r="148" spans="4:7">
      <c r="D148" s="4"/>
      <c r="F148" s="6"/>
      <c r="G148" s="5"/>
    </row>
    <row r="149" spans="4:7">
      <c r="D149" s="4"/>
      <c r="F149" s="6"/>
      <c r="G149" s="5"/>
    </row>
    <row r="150" spans="4:7">
      <c r="D150" s="4"/>
      <c r="F150" s="6"/>
      <c r="G150" s="5"/>
    </row>
    <row r="151" spans="4:7">
      <c r="D151" s="4"/>
      <c r="F151" s="6"/>
      <c r="G151" s="5"/>
    </row>
    <row r="152" spans="4:7">
      <c r="D152" s="4"/>
      <c r="F152" s="6"/>
      <c r="G152" s="5"/>
    </row>
    <row r="153" spans="4:7">
      <c r="D153" s="4"/>
      <c r="F153" s="6"/>
      <c r="G153" s="5"/>
    </row>
    <row r="154" spans="4:7">
      <c r="D154" s="4"/>
      <c r="F154" s="6"/>
      <c r="G154" s="5"/>
    </row>
    <row r="155" spans="4:7">
      <c r="D155" s="4"/>
      <c r="F155" s="6"/>
      <c r="G155" s="5"/>
    </row>
    <row r="156" spans="4:7">
      <c r="D156" s="4"/>
      <c r="F156" s="6"/>
      <c r="G156" s="5"/>
    </row>
    <row r="157" spans="4:7">
      <c r="D157" s="4"/>
      <c r="F157" s="6"/>
      <c r="G157" s="5"/>
    </row>
    <row r="158" spans="4:7">
      <c r="D158" s="4"/>
      <c r="F158" s="6"/>
      <c r="G158" s="5"/>
    </row>
    <row r="159" spans="4:7">
      <c r="D159" s="4"/>
      <c r="F159" s="6"/>
      <c r="G159" s="5"/>
    </row>
    <row r="160" spans="4:7">
      <c r="D160" s="4"/>
      <c r="F160" s="6"/>
      <c r="G160" s="5"/>
    </row>
    <row r="161" spans="4:7">
      <c r="D161" s="4"/>
      <c r="F161" s="6"/>
      <c r="G161" s="5"/>
    </row>
    <row r="162" spans="4:7">
      <c r="D162" s="4"/>
      <c r="F162" s="6"/>
      <c r="G162" s="5"/>
    </row>
    <row r="163" spans="4:7">
      <c r="D163" s="4"/>
      <c r="F163" s="6"/>
      <c r="G163" s="5"/>
    </row>
    <row r="164" spans="4:7">
      <c r="D164" s="4"/>
      <c r="F164" s="6"/>
      <c r="G164" s="5"/>
    </row>
    <row r="165" spans="4:7">
      <c r="D165" s="4"/>
      <c r="F165" s="6"/>
      <c r="G165" s="5"/>
    </row>
    <row r="166" spans="4:7">
      <c r="D166" s="4"/>
      <c r="F166" s="6"/>
      <c r="G166" s="5"/>
    </row>
    <row r="167" spans="4:7">
      <c r="D167" s="4"/>
      <c r="F167" s="6"/>
      <c r="G167" s="5"/>
    </row>
    <row r="168" spans="4:7">
      <c r="D168" s="4"/>
      <c r="F168" s="6"/>
      <c r="G168" s="5"/>
    </row>
    <row r="169" spans="4:7">
      <c r="D169" s="4"/>
      <c r="F169" s="6"/>
      <c r="G169" s="5"/>
    </row>
    <row r="170" spans="4:7">
      <c r="D170" s="4"/>
      <c r="F170" s="6"/>
      <c r="G170" s="5"/>
    </row>
    <row r="171" spans="4:7">
      <c r="D171" s="4"/>
      <c r="F171" s="6"/>
      <c r="G171" s="5"/>
    </row>
    <row r="172" spans="4:7">
      <c r="D172" s="4"/>
      <c r="F172" s="6"/>
      <c r="G172" s="5"/>
    </row>
    <row r="173" spans="4:7">
      <c r="D173" s="4"/>
      <c r="F173" s="6"/>
      <c r="G173" s="5"/>
    </row>
    <row r="174" spans="4:7">
      <c r="D174" s="4"/>
      <c r="F174" s="6"/>
      <c r="G174" s="5"/>
    </row>
    <row r="175" spans="4:7">
      <c r="D175" s="4"/>
      <c r="F175" s="6"/>
      <c r="G175" s="5"/>
    </row>
    <row r="176" spans="4:7">
      <c r="F176" s="6"/>
      <c r="G176" s="5"/>
    </row>
    <row r="177" spans="6:7">
      <c r="F177" s="6"/>
      <c r="G177" s="5"/>
    </row>
    <row r="178" spans="6:7">
      <c r="F178" s="6"/>
      <c r="G178" s="5"/>
    </row>
    <row r="179" spans="6:7">
      <c r="F179" s="6"/>
      <c r="G179" s="5"/>
    </row>
    <row r="180" spans="6:7">
      <c r="F180" s="6"/>
      <c r="G180" s="5"/>
    </row>
    <row r="181" spans="6:7">
      <c r="F181" s="6"/>
      <c r="G181" s="5"/>
    </row>
    <row r="182" spans="6:7">
      <c r="F182" s="6"/>
      <c r="G182" s="5"/>
    </row>
    <row r="183" spans="6:7">
      <c r="F183" s="6"/>
      <c r="G183" s="5"/>
    </row>
    <row r="184" spans="6:7">
      <c r="F184" s="6"/>
      <c r="G184" s="5"/>
    </row>
    <row r="185" spans="6:7">
      <c r="F185" s="6"/>
      <c r="G185" s="5"/>
    </row>
    <row r="186" spans="6:7">
      <c r="F186" s="6"/>
      <c r="G186" s="5"/>
    </row>
    <row r="187" spans="6:7">
      <c r="F187" s="6"/>
      <c r="G187" s="5"/>
    </row>
    <row r="188" spans="6:7">
      <c r="F188" s="6"/>
      <c r="G188" s="5"/>
    </row>
    <row r="189" spans="6:7">
      <c r="F189" s="6"/>
      <c r="G189" s="5"/>
    </row>
    <row r="190" spans="6:7">
      <c r="F190" s="6"/>
      <c r="G190" s="5"/>
    </row>
    <row r="191" spans="6:7">
      <c r="F191" s="6"/>
      <c r="G191" s="5"/>
    </row>
    <row r="192" spans="6:7">
      <c r="F192" s="6"/>
      <c r="G192" s="5"/>
    </row>
    <row r="193" spans="6:7">
      <c r="F193" s="6"/>
      <c r="G193" s="5"/>
    </row>
    <row r="194" spans="6:7">
      <c r="F194" s="6"/>
      <c r="G194" s="5"/>
    </row>
    <row r="195" spans="6:7">
      <c r="F195" s="6"/>
      <c r="G195" s="5"/>
    </row>
    <row r="196" spans="6:7">
      <c r="F196" s="6"/>
      <c r="G196" s="5"/>
    </row>
    <row r="197" spans="6:7">
      <c r="F197" s="6"/>
      <c r="G197" s="5"/>
    </row>
    <row r="198" spans="6:7">
      <c r="F198" s="6"/>
      <c r="G198" s="5"/>
    </row>
    <row r="199" spans="6:7">
      <c r="F199" s="6"/>
      <c r="G199" s="5"/>
    </row>
    <row r="200" spans="6:7">
      <c r="F200" s="6"/>
      <c r="G200" s="5"/>
    </row>
    <row r="201" spans="6:7">
      <c r="F201" s="6"/>
      <c r="G201" s="5"/>
    </row>
    <row r="202" spans="6:7">
      <c r="F202" s="6"/>
      <c r="G202" s="5"/>
    </row>
    <row r="203" spans="6:7">
      <c r="F203" s="6"/>
      <c r="G203" s="5"/>
    </row>
    <row r="204" spans="6:7">
      <c r="F204" s="6"/>
      <c r="G204" s="5"/>
    </row>
    <row r="205" spans="6:7">
      <c r="F205" s="6"/>
      <c r="G205" s="5"/>
    </row>
    <row r="206" spans="6:7">
      <c r="F206" s="6"/>
      <c r="G206" s="5"/>
    </row>
    <row r="207" spans="6:7">
      <c r="F207" s="6"/>
      <c r="G207" s="5"/>
    </row>
    <row r="208" spans="6:7">
      <c r="F208" s="6"/>
      <c r="G208" s="5"/>
    </row>
    <row r="209" spans="6:7">
      <c r="F209" s="6"/>
      <c r="G209" s="5"/>
    </row>
    <row r="210" spans="6:7">
      <c r="F210" s="6"/>
      <c r="G210" s="5"/>
    </row>
    <row r="211" spans="6:7">
      <c r="F211" s="6"/>
      <c r="G211" s="5"/>
    </row>
    <row r="212" spans="6:7">
      <c r="F212" s="6"/>
      <c r="G212" s="5"/>
    </row>
    <row r="213" spans="6:7">
      <c r="F213" s="6"/>
      <c r="G213" s="5"/>
    </row>
    <row r="214" spans="6:7">
      <c r="F214" s="6"/>
      <c r="G214" s="5"/>
    </row>
    <row r="215" spans="6:7">
      <c r="F215" s="6"/>
      <c r="G215" s="5"/>
    </row>
    <row r="216" spans="6:7">
      <c r="F216" s="6"/>
      <c r="G216" s="5"/>
    </row>
    <row r="217" spans="6:7">
      <c r="F217" s="6"/>
      <c r="G217" s="5"/>
    </row>
    <row r="218" spans="6:7">
      <c r="F218" s="6"/>
      <c r="G218" s="5"/>
    </row>
    <row r="219" spans="6:7">
      <c r="F219" s="6"/>
      <c r="G219" s="5"/>
    </row>
    <row r="220" spans="6:7">
      <c r="F220" s="6"/>
      <c r="G220" s="5"/>
    </row>
    <row r="221" spans="6:7">
      <c r="F221" s="6"/>
      <c r="G221" s="5"/>
    </row>
    <row r="222" spans="6:7">
      <c r="F222" s="6"/>
      <c r="G222" s="5"/>
    </row>
    <row r="223" spans="6:7">
      <c r="F223" s="6"/>
      <c r="G223" s="5"/>
    </row>
    <row r="224" spans="6:7">
      <c r="F224" s="6"/>
      <c r="G224" s="5"/>
    </row>
    <row r="225" spans="6:7">
      <c r="F225" s="6"/>
      <c r="G225" s="5"/>
    </row>
    <row r="226" spans="6:7">
      <c r="F226" s="6"/>
      <c r="G226" s="5"/>
    </row>
    <row r="227" spans="6:7">
      <c r="F227" s="6"/>
      <c r="G227" s="5"/>
    </row>
    <row r="228" spans="6:7">
      <c r="F228" s="6"/>
      <c r="G228" s="5"/>
    </row>
    <row r="229" spans="6:7">
      <c r="F229" s="6"/>
      <c r="G229" s="5"/>
    </row>
    <row r="230" spans="6:7">
      <c r="F230" s="6"/>
      <c r="G230" s="5"/>
    </row>
    <row r="231" spans="6:7">
      <c r="F231" s="6"/>
      <c r="G231" s="5"/>
    </row>
    <row r="232" spans="6:7">
      <c r="F232" s="6"/>
      <c r="G232" s="5"/>
    </row>
    <row r="233" spans="6:7">
      <c r="F233" s="6"/>
      <c r="G233" s="5"/>
    </row>
    <row r="234" spans="6:7">
      <c r="F234" s="6"/>
      <c r="G234" s="5"/>
    </row>
    <row r="235" spans="6:7">
      <c r="F235" s="6"/>
      <c r="G235" s="5"/>
    </row>
    <row r="236" spans="6:7">
      <c r="F236" s="6"/>
      <c r="G236" s="5"/>
    </row>
    <row r="237" spans="6:7">
      <c r="F237" s="6"/>
      <c r="G237" s="5"/>
    </row>
    <row r="238" spans="6:7">
      <c r="F238" s="6"/>
      <c r="G238" s="5"/>
    </row>
    <row r="239" spans="6:7">
      <c r="F239" s="6"/>
      <c r="G239" s="5"/>
    </row>
    <row r="240" spans="6:7">
      <c r="F240" s="6"/>
      <c r="G240" s="5"/>
    </row>
    <row r="241" spans="6:7">
      <c r="F241" s="6"/>
      <c r="G241" s="5"/>
    </row>
    <row r="242" spans="6:7">
      <c r="F242" s="6"/>
      <c r="G242" s="5"/>
    </row>
    <row r="243" spans="6:7">
      <c r="F243" s="6"/>
      <c r="G243" s="5"/>
    </row>
    <row r="244" spans="6:7">
      <c r="F244" s="6"/>
      <c r="G244" s="5"/>
    </row>
    <row r="245" spans="6:7">
      <c r="F245" s="6"/>
      <c r="G245" s="5"/>
    </row>
    <row r="246" spans="6:7">
      <c r="F246" s="6"/>
      <c r="G246" s="5"/>
    </row>
    <row r="247" spans="6:7">
      <c r="F247" s="6"/>
      <c r="G247" s="5"/>
    </row>
    <row r="248" spans="6:7">
      <c r="F248" s="6"/>
      <c r="G248" s="5"/>
    </row>
    <row r="249" spans="6:7">
      <c r="F249" s="6"/>
      <c r="G249" s="5"/>
    </row>
    <row r="250" spans="6:7">
      <c r="F250" s="6"/>
      <c r="G250" s="5"/>
    </row>
    <row r="251" spans="6:7">
      <c r="F251" s="6"/>
      <c r="G251" s="5"/>
    </row>
    <row r="252" spans="6:7">
      <c r="F252" s="6"/>
      <c r="G252" s="5"/>
    </row>
    <row r="253" spans="6:7">
      <c r="F253" s="6"/>
      <c r="G253" s="5"/>
    </row>
    <row r="254" spans="6:7">
      <c r="F254" s="6"/>
      <c r="G254" s="5"/>
    </row>
    <row r="255" spans="6:7">
      <c r="F255" s="6"/>
      <c r="G255" s="5"/>
    </row>
    <row r="256" spans="6:7">
      <c r="F256" s="6"/>
      <c r="G256" s="5"/>
    </row>
    <row r="257" spans="6:7">
      <c r="F257" s="6"/>
      <c r="G257" s="5"/>
    </row>
    <row r="258" spans="6:7">
      <c r="F258" s="6"/>
      <c r="G258" s="5"/>
    </row>
    <row r="259" spans="6:7">
      <c r="F259" s="6"/>
      <c r="G259" s="5"/>
    </row>
    <row r="260" spans="6:7">
      <c r="F260" s="6"/>
      <c r="G260" s="5"/>
    </row>
    <row r="261" spans="6:7">
      <c r="F261" s="6"/>
      <c r="G261" s="5"/>
    </row>
    <row r="262" spans="6:7">
      <c r="F262" s="6"/>
      <c r="G262" s="5"/>
    </row>
    <row r="263" spans="6:7">
      <c r="G263" s="5"/>
    </row>
    <row r="264" spans="6:7">
      <c r="G264" s="5"/>
    </row>
    <row r="265" spans="6:7">
      <c r="G265" s="5"/>
    </row>
    <row r="266" spans="6:7">
      <c r="G266" s="5"/>
    </row>
    <row r="267" spans="6:7">
      <c r="G267" s="5"/>
    </row>
    <row r="268" spans="6:7">
      <c r="G268" s="5"/>
    </row>
    <row r="269" spans="6:7">
      <c r="G269" s="5"/>
    </row>
    <row r="270" spans="6:7">
      <c r="G270" s="5"/>
    </row>
    <row r="271" spans="6:7">
      <c r="G271" s="5"/>
    </row>
    <row r="272" spans="6:7">
      <c r="G272" s="5"/>
    </row>
    <row r="273" spans="7:7">
      <c r="G273" s="5"/>
    </row>
    <row r="274" spans="7:7">
      <c r="G274" s="5"/>
    </row>
    <row r="275" spans="7:7">
      <c r="G275" s="5"/>
    </row>
    <row r="276" spans="7:7">
      <c r="G276" s="5"/>
    </row>
    <row r="277" spans="7:7">
      <c r="G277" s="5"/>
    </row>
    <row r="278" spans="7:7">
      <c r="G278" s="5"/>
    </row>
    <row r="279" spans="7:7">
      <c r="G279" s="5"/>
    </row>
    <row r="302" spans="7:7">
      <c r="G302" t="s">
        <v>28</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H2501"/>
  <sheetViews>
    <sheetView topLeftCell="H1" workbookViewId="0">
      <selection activeCell="B12" sqref="B12"/>
    </sheetView>
  </sheetViews>
  <sheetFormatPr defaultRowHeight="15"/>
  <cols>
    <col min="5" max="5" width="10.7109375" customWidth="1"/>
  </cols>
  <sheetData>
    <row r="2" spans="3:8">
      <c r="C2" s="10" t="s">
        <v>34</v>
      </c>
    </row>
    <row r="3" spans="3:8">
      <c r="C3" s="10" t="s">
        <v>29</v>
      </c>
    </row>
    <row r="4" spans="3:8">
      <c r="C4" s="9" t="s">
        <v>30</v>
      </c>
    </row>
    <row r="5" spans="3:8">
      <c r="C5" s="9"/>
      <c r="E5" t="s">
        <v>1</v>
      </c>
      <c r="F5" t="s">
        <v>3</v>
      </c>
      <c r="H5" t="s">
        <v>0</v>
      </c>
    </row>
    <row r="6" spans="3:8">
      <c r="C6" s="9"/>
      <c r="E6" s="1">
        <v>35952</v>
      </c>
      <c r="F6" s="2">
        <v>0</v>
      </c>
      <c r="G6" t="s">
        <v>2</v>
      </c>
      <c r="H6">
        <v>98</v>
      </c>
    </row>
    <row r="7" spans="3:8">
      <c r="C7" s="9"/>
      <c r="E7" s="1">
        <v>35952</v>
      </c>
      <c r="F7" s="2">
        <v>1.0416666666666666E-2</v>
      </c>
      <c r="G7" t="s">
        <v>2</v>
      </c>
      <c r="H7">
        <v>98</v>
      </c>
    </row>
    <row r="8" spans="3:8">
      <c r="C8" s="9"/>
      <c r="E8" s="1">
        <v>35952</v>
      </c>
      <c r="F8" s="2">
        <v>2.0833333333333332E-2</v>
      </c>
      <c r="G8" t="s">
        <v>2</v>
      </c>
      <c r="H8">
        <v>98</v>
      </c>
    </row>
    <row r="9" spans="3:8">
      <c r="C9" s="9"/>
      <c r="E9" s="1">
        <v>35952</v>
      </c>
      <c r="F9" s="2">
        <v>3.125E-2</v>
      </c>
      <c r="G9" t="s">
        <v>2</v>
      </c>
      <c r="H9">
        <v>98</v>
      </c>
    </row>
    <row r="10" spans="3:8">
      <c r="C10" s="9"/>
      <c r="E10" s="1">
        <v>35952</v>
      </c>
      <c r="F10" s="2">
        <v>4.1666666666666664E-2</v>
      </c>
      <c r="G10" t="s">
        <v>2</v>
      </c>
      <c r="H10">
        <v>98</v>
      </c>
    </row>
    <row r="11" spans="3:8">
      <c r="C11" s="9"/>
      <c r="E11" s="1">
        <v>35952</v>
      </c>
      <c r="F11" s="2">
        <v>5.2083333333333336E-2</v>
      </c>
      <c r="G11" t="s">
        <v>2</v>
      </c>
      <c r="H11">
        <v>98</v>
      </c>
    </row>
    <row r="12" spans="3:8">
      <c r="C12" s="9"/>
      <c r="E12" s="1">
        <v>35952</v>
      </c>
      <c r="F12" s="2">
        <v>6.25E-2</v>
      </c>
      <c r="G12" t="s">
        <v>2</v>
      </c>
      <c r="H12">
        <v>98</v>
      </c>
    </row>
    <row r="13" spans="3:8">
      <c r="C13" s="9"/>
      <c r="E13" s="1">
        <v>35952</v>
      </c>
      <c r="F13" s="2">
        <v>7.2916666666666671E-2</v>
      </c>
      <c r="G13" t="s">
        <v>2</v>
      </c>
      <c r="H13">
        <v>98</v>
      </c>
    </row>
    <row r="14" spans="3:8">
      <c r="C14" s="9"/>
      <c r="E14" s="1">
        <v>35952</v>
      </c>
      <c r="F14" s="2">
        <v>8.3333333333333329E-2</v>
      </c>
      <c r="G14" t="s">
        <v>2</v>
      </c>
      <c r="H14">
        <v>96</v>
      </c>
    </row>
    <row r="15" spans="3:8">
      <c r="C15" s="9"/>
      <c r="E15" s="1">
        <v>35952</v>
      </c>
      <c r="F15" s="2">
        <v>9.375E-2</v>
      </c>
      <c r="G15" t="s">
        <v>2</v>
      </c>
      <c r="H15">
        <v>96</v>
      </c>
    </row>
    <row r="16" spans="3:8">
      <c r="C16" s="9"/>
      <c r="E16" s="1">
        <v>35952</v>
      </c>
      <c r="F16" s="2">
        <v>0.10416666666666667</v>
      </c>
      <c r="G16" t="s">
        <v>2</v>
      </c>
      <c r="H16">
        <v>96</v>
      </c>
    </row>
    <row r="17" spans="3:8">
      <c r="C17" s="9"/>
      <c r="E17" s="1">
        <v>35952</v>
      </c>
      <c r="F17" s="2">
        <v>0.11458333333333333</v>
      </c>
      <c r="G17" t="s">
        <v>2</v>
      </c>
      <c r="H17">
        <v>96</v>
      </c>
    </row>
    <row r="18" spans="3:8">
      <c r="C18" s="9"/>
      <c r="E18" s="1">
        <v>35952</v>
      </c>
      <c r="F18" s="2">
        <v>0.125</v>
      </c>
      <c r="G18" t="s">
        <v>2</v>
      </c>
      <c r="H18">
        <v>96</v>
      </c>
    </row>
    <row r="19" spans="3:8">
      <c r="C19" s="9"/>
      <c r="E19" s="1">
        <v>35952</v>
      </c>
      <c r="F19" s="2">
        <v>0.13541666666666666</v>
      </c>
      <c r="G19" t="s">
        <v>2</v>
      </c>
      <c r="H19">
        <v>96</v>
      </c>
    </row>
    <row r="20" spans="3:8">
      <c r="C20" s="9"/>
      <c r="E20" s="1">
        <v>35952</v>
      </c>
      <c r="F20" s="2">
        <v>0.14583333333333334</v>
      </c>
      <c r="G20" t="s">
        <v>2</v>
      </c>
      <c r="H20">
        <v>96</v>
      </c>
    </row>
    <row r="21" spans="3:8">
      <c r="C21" s="9"/>
      <c r="E21" s="1">
        <v>35952</v>
      </c>
      <c r="F21" s="2">
        <v>0.15625</v>
      </c>
      <c r="G21" t="s">
        <v>2</v>
      </c>
      <c r="H21">
        <v>96</v>
      </c>
    </row>
    <row r="22" spans="3:8">
      <c r="C22" s="9"/>
      <c r="E22" s="1">
        <v>35952</v>
      </c>
      <c r="F22" s="2">
        <v>0.16666666666666666</v>
      </c>
      <c r="G22" t="s">
        <v>2</v>
      </c>
      <c r="H22">
        <v>96</v>
      </c>
    </row>
    <row r="23" spans="3:8">
      <c r="C23" s="9"/>
      <c r="E23" s="1">
        <v>35952</v>
      </c>
      <c r="F23" s="2">
        <v>0.17708333333333334</v>
      </c>
      <c r="G23" t="s">
        <v>2</v>
      </c>
      <c r="H23">
        <v>96</v>
      </c>
    </row>
    <row r="24" spans="3:8">
      <c r="C24" s="9"/>
      <c r="E24" s="1">
        <v>35952</v>
      </c>
      <c r="F24" s="2">
        <v>0.1875</v>
      </c>
      <c r="G24" t="s">
        <v>2</v>
      </c>
      <c r="H24">
        <v>96</v>
      </c>
    </row>
    <row r="25" spans="3:8">
      <c r="C25" s="9"/>
      <c r="E25" s="1">
        <v>35952</v>
      </c>
      <c r="F25" s="2">
        <v>0.19791666666666666</v>
      </c>
      <c r="G25" t="s">
        <v>2</v>
      </c>
      <c r="H25">
        <v>96</v>
      </c>
    </row>
    <row r="26" spans="3:8">
      <c r="C26" s="9"/>
      <c r="E26" s="1">
        <v>35952</v>
      </c>
      <c r="F26" s="2">
        <v>0.20833333333333334</v>
      </c>
      <c r="G26" t="s">
        <v>2</v>
      </c>
      <c r="H26">
        <v>96</v>
      </c>
    </row>
    <row r="27" spans="3:8">
      <c r="C27" s="9"/>
      <c r="E27" s="1">
        <v>35952</v>
      </c>
      <c r="F27" s="2">
        <v>0.21875</v>
      </c>
      <c r="G27" t="s">
        <v>2</v>
      </c>
      <c r="H27">
        <v>96</v>
      </c>
    </row>
    <row r="28" spans="3:8">
      <c r="C28" s="9"/>
      <c r="E28" s="1">
        <v>35952</v>
      </c>
      <c r="F28" s="2">
        <v>0.22916666666666666</v>
      </c>
      <c r="G28" t="s">
        <v>2</v>
      </c>
      <c r="H28">
        <v>96</v>
      </c>
    </row>
    <row r="29" spans="3:8">
      <c r="C29" s="9"/>
      <c r="E29" s="1">
        <v>35952</v>
      </c>
      <c r="F29" s="2">
        <v>0.23958333333333334</v>
      </c>
      <c r="G29" t="s">
        <v>2</v>
      </c>
      <c r="H29">
        <v>96</v>
      </c>
    </row>
    <row r="30" spans="3:8">
      <c r="C30" s="9"/>
      <c r="E30" s="1">
        <v>35952</v>
      </c>
      <c r="F30" s="2">
        <v>0.25</v>
      </c>
      <c r="G30" t="s">
        <v>2</v>
      </c>
      <c r="H30">
        <v>96</v>
      </c>
    </row>
    <row r="31" spans="3:8">
      <c r="C31" s="9"/>
      <c r="E31" s="1">
        <v>35952</v>
      </c>
      <c r="F31" s="2">
        <v>0.26041666666666669</v>
      </c>
      <c r="G31" t="s">
        <v>2</v>
      </c>
      <c r="H31">
        <v>93</v>
      </c>
    </row>
    <row r="32" spans="3:8">
      <c r="C32" s="9"/>
      <c r="E32" s="1">
        <v>35952</v>
      </c>
      <c r="F32" s="2">
        <v>0.27083333333333331</v>
      </c>
      <c r="G32" t="s">
        <v>2</v>
      </c>
      <c r="H32">
        <v>93</v>
      </c>
    </row>
    <row r="33" spans="3:8">
      <c r="C33" s="9"/>
      <c r="E33" s="1">
        <v>35952</v>
      </c>
      <c r="F33" s="2">
        <v>0.28125</v>
      </c>
      <c r="G33" t="s">
        <v>2</v>
      </c>
      <c r="H33">
        <v>93</v>
      </c>
    </row>
    <row r="34" spans="3:8">
      <c r="C34" s="9"/>
      <c r="E34" s="1">
        <v>35952</v>
      </c>
      <c r="F34" s="2">
        <v>0.29166666666666669</v>
      </c>
      <c r="G34" t="s">
        <v>2</v>
      </c>
      <c r="H34">
        <v>93</v>
      </c>
    </row>
    <row r="35" spans="3:8">
      <c r="C35" s="9"/>
      <c r="E35" s="1">
        <v>35952</v>
      </c>
      <c r="F35" s="2">
        <v>0.30208333333333331</v>
      </c>
      <c r="G35" t="s">
        <v>2</v>
      </c>
      <c r="H35">
        <v>93</v>
      </c>
    </row>
    <row r="36" spans="3:8">
      <c r="C36" s="9"/>
      <c r="E36" s="1">
        <v>35952</v>
      </c>
      <c r="F36" s="2">
        <v>0.3125</v>
      </c>
      <c r="G36" t="s">
        <v>2</v>
      </c>
      <c r="H36">
        <v>93</v>
      </c>
    </row>
    <row r="37" spans="3:8">
      <c r="C37" s="9"/>
      <c r="E37" s="1">
        <v>35952</v>
      </c>
      <c r="F37" s="2">
        <v>0.32291666666666669</v>
      </c>
      <c r="G37" t="s">
        <v>2</v>
      </c>
      <c r="H37">
        <v>93</v>
      </c>
    </row>
    <row r="38" spans="3:8">
      <c r="C38" s="9"/>
      <c r="E38" s="1">
        <v>35952</v>
      </c>
      <c r="F38" s="2">
        <v>0.33333333333333331</v>
      </c>
      <c r="G38" t="s">
        <v>2</v>
      </c>
      <c r="H38">
        <v>93</v>
      </c>
    </row>
    <row r="39" spans="3:8">
      <c r="C39" s="9"/>
      <c r="E39" s="1">
        <v>35952</v>
      </c>
      <c r="F39" s="2">
        <v>0.34375</v>
      </c>
      <c r="G39" t="s">
        <v>2</v>
      </c>
      <c r="H39">
        <v>93</v>
      </c>
    </row>
    <row r="40" spans="3:8">
      <c r="C40" s="9"/>
      <c r="E40" s="1">
        <v>35952</v>
      </c>
      <c r="F40" s="2">
        <v>0.35416666666666669</v>
      </c>
      <c r="G40" t="s">
        <v>2</v>
      </c>
      <c r="H40">
        <v>93</v>
      </c>
    </row>
    <row r="41" spans="3:8">
      <c r="C41" s="9"/>
      <c r="E41" s="1">
        <v>35952</v>
      </c>
      <c r="F41" s="2">
        <v>0.36458333333333331</v>
      </c>
      <c r="G41" t="s">
        <v>2</v>
      </c>
      <c r="H41">
        <v>93</v>
      </c>
    </row>
    <row r="42" spans="3:8">
      <c r="C42" s="9"/>
      <c r="E42" s="1">
        <v>35952</v>
      </c>
      <c r="F42" s="2">
        <v>0.375</v>
      </c>
      <c r="G42" t="s">
        <v>2</v>
      </c>
      <c r="H42">
        <v>93</v>
      </c>
    </row>
    <row r="43" spans="3:8">
      <c r="C43" s="9"/>
      <c r="E43" s="1">
        <v>35952</v>
      </c>
      <c r="F43" s="2">
        <v>0.38541666666666669</v>
      </c>
      <c r="G43" t="s">
        <v>2</v>
      </c>
      <c r="H43">
        <v>93</v>
      </c>
    </row>
    <row r="44" spans="3:8">
      <c r="C44" s="9"/>
      <c r="E44" s="1">
        <v>35952</v>
      </c>
      <c r="F44" s="2">
        <v>0.39583333333333331</v>
      </c>
      <c r="G44" t="s">
        <v>2</v>
      </c>
      <c r="H44">
        <v>93</v>
      </c>
    </row>
    <row r="45" spans="3:8">
      <c r="C45" s="9"/>
      <c r="E45" s="1">
        <v>35952</v>
      </c>
      <c r="F45" s="2">
        <v>0.40625</v>
      </c>
      <c r="G45" t="s">
        <v>2</v>
      </c>
      <c r="H45">
        <v>93</v>
      </c>
    </row>
    <row r="46" spans="3:8">
      <c r="C46" s="9"/>
      <c r="E46" s="1">
        <v>35952</v>
      </c>
      <c r="F46" s="2">
        <v>0.41666666666666669</v>
      </c>
      <c r="G46" t="s">
        <v>2</v>
      </c>
      <c r="H46">
        <v>93</v>
      </c>
    </row>
    <row r="47" spans="3:8">
      <c r="C47" s="9"/>
      <c r="E47" s="1">
        <v>35952</v>
      </c>
      <c r="F47" s="2">
        <v>0.42708333333333331</v>
      </c>
      <c r="G47" t="s">
        <v>2</v>
      </c>
      <c r="H47">
        <v>93</v>
      </c>
    </row>
    <row r="48" spans="3:8">
      <c r="C48" s="9"/>
      <c r="E48" s="1">
        <v>35952</v>
      </c>
      <c r="F48" s="2">
        <v>0.4375</v>
      </c>
      <c r="G48" t="s">
        <v>2</v>
      </c>
      <c r="H48">
        <v>91</v>
      </c>
    </row>
    <row r="49" spans="3:8">
      <c r="C49" s="9"/>
      <c r="E49" s="1">
        <v>35952</v>
      </c>
      <c r="F49" s="2">
        <v>0.44791666666666669</v>
      </c>
      <c r="G49" t="s">
        <v>2</v>
      </c>
      <c r="H49">
        <v>93</v>
      </c>
    </row>
    <row r="50" spans="3:8">
      <c r="C50" s="9"/>
      <c r="E50" s="1">
        <v>35952</v>
      </c>
      <c r="F50" s="2">
        <v>0.45833333333333331</v>
      </c>
      <c r="G50" t="s">
        <v>2</v>
      </c>
      <c r="H50">
        <v>91</v>
      </c>
    </row>
    <row r="51" spans="3:8">
      <c r="C51" s="9"/>
      <c r="E51" s="1">
        <v>35952</v>
      </c>
      <c r="F51" s="2">
        <v>0.46875</v>
      </c>
      <c r="G51" t="s">
        <v>2</v>
      </c>
      <c r="H51">
        <v>93</v>
      </c>
    </row>
    <row r="52" spans="3:8">
      <c r="C52" s="9"/>
      <c r="E52" s="1">
        <v>35952</v>
      </c>
      <c r="F52" s="2">
        <v>0.47916666666666669</v>
      </c>
      <c r="G52" t="s">
        <v>2</v>
      </c>
      <c r="H52">
        <v>91</v>
      </c>
    </row>
    <row r="53" spans="3:8">
      <c r="C53" s="9"/>
      <c r="E53" s="1">
        <v>35952</v>
      </c>
      <c r="F53" s="2">
        <v>0.48958333333333331</v>
      </c>
      <c r="G53" t="s">
        <v>2</v>
      </c>
      <c r="H53">
        <v>93</v>
      </c>
    </row>
    <row r="54" spans="3:8">
      <c r="C54" s="9"/>
      <c r="E54" s="1">
        <v>35952</v>
      </c>
      <c r="F54" s="2">
        <v>0.5</v>
      </c>
      <c r="G54" t="s">
        <v>2</v>
      </c>
      <c r="H54">
        <v>91</v>
      </c>
    </row>
    <row r="55" spans="3:8">
      <c r="C55" s="9"/>
      <c r="E55" s="1">
        <v>35952</v>
      </c>
      <c r="F55" s="2">
        <v>0.51041666666666663</v>
      </c>
      <c r="G55" t="s">
        <v>2</v>
      </c>
      <c r="H55">
        <v>91</v>
      </c>
    </row>
    <row r="56" spans="3:8">
      <c r="C56" s="9"/>
      <c r="E56" s="1">
        <v>35952</v>
      </c>
      <c r="F56" s="2">
        <v>0.52083333333333337</v>
      </c>
      <c r="G56" t="s">
        <v>2</v>
      </c>
      <c r="H56">
        <v>93</v>
      </c>
    </row>
    <row r="57" spans="3:8">
      <c r="C57" s="9"/>
      <c r="E57" s="1">
        <v>35952</v>
      </c>
      <c r="F57" s="2">
        <v>0.53125</v>
      </c>
      <c r="G57" t="s">
        <v>2</v>
      </c>
      <c r="H57">
        <v>93</v>
      </c>
    </row>
    <row r="58" spans="3:8">
      <c r="C58" s="9"/>
      <c r="E58" s="1">
        <v>35952</v>
      </c>
      <c r="F58" s="2">
        <v>0.54166666666666663</v>
      </c>
      <c r="G58" t="s">
        <v>2</v>
      </c>
      <c r="H58">
        <v>93</v>
      </c>
    </row>
    <row r="59" spans="3:8">
      <c r="C59" s="9"/>
      <c r="E59" s="1">
        <v>35952</v>
      </c>
      <c r="F59" s="2">
        <v>0.55208333333333337</v>
      </c>
      <c r="G59" t="s">
        <v>2</v>
      </c>
      <c r="H59">
        <v>93</v>
      </c>
    </row>
    <row r="60" spans="3:8">
      <c r="C60" s="9"/>
      <c r="E60" s="1">
        <v>35952</v>
      </c>
      <c r="F60" s="2">
        <v>0.5625</v>
      </c>
      <c r="G60" t="s">
        <v>2</v>
      </c>
      <c r="H60">
        <v>93</v>
      </c>
    </row>
    <row r="61" spans="3:8">
      <c r="C61" s="9"/>
      <c r="E61" s="1">
        <v>35952</v>
      </c>
      <c r="F61" s="2">
        <v>0.57291666666666663</v>
      </c>
      <c r="G61" t="s">
        <v>2</v>
      </c>
      <c r="H61">
        <v>93</v>
      </c>
    </row>
    <row r="62" spans="3:8">
      <c r="C62" s="9"/>
      <c r="E62" s="1">
        <v>35952</v>
      </c>
      <c r="F62" s="2">
        <v>0.58333333333333337</v>
      </c>
      <c r="G62" t="s">
        <v>2</v>
      </c>
      <c r="H62">
        <v>93</v>
      </c>
    </row>
    <row r="63" spans="3:8">
      <c r="C63" s="9"/>
      <c r="E63" s="1">
        <v>35952</v>
      </c>
      <c r="F63" s="2">
        <v>0.59375</v>
      </c>
      <c r="G63" t="s">
        <v>2</v>
      </c>
      <c r="H63">
        <v>93</v>
      </c>
    </row>
    <row r="64" spans="3:8">
      <c r="C64" s="9"/>
      <c r="E64" s="1">
        <v>35952</v>
      </c>
      <c r="F64" s="2">
        <v>0.60416666666666663</v>
      </c>
      <c r="G64" t="s">
        <v>2</v>
      </c>
      <c r="H64">
        <v>93</v>
      </c>
    </row>
    <row r="65" spans="3:8">
      <c r="C65" s="9"/>
      <c r="E65" s="1">
        <v>35952</v>
      </c>
      <c r="F65" s="2">
        <v>0.61458333333333337</v>
      </c>
      <c r="G65" t="s">
        <v>2</v>
      </c>
      <c r="H65">
        <v>93</v>
      </c>
    </row>
    <row r="66" spans="3:8">
      <c r="C66" s="9"/>
      <c r="E66" s="1">
        <v>35952</v>
      </c>
      <c r="F66" s="2">
        <v>0.625</v>
      </c>
      <c r="G66" t="s">
        <v>2</v>
      </c>
      <c r="H66">
        <v>93</v>
      </c>
    </row>
    <row r="67" spans="3:8">
      <c r="C67" s="9"/>
      <c r="E67" s="1">
        <v>35952</v>
      </c>
      <c r="F67" s="2">
        <v>0.63541666666666663</v>
      </c>
      <c r="G67" t="s">
        <v>2</v>
      </c>
      <c r="H67">
        <v>93</v>
      </c>
    </row>
    <row r="68" spans="3:8">
      <c r="C68" s="9"/>
      <c r="E68" s="1">
        <v>35952</v>
      </c>
      <c r="F68" s="2">
        <v>0.64583333333333337</v>
      </c>
      <c r="G68" t="s">
        <v>2</v>
      </c>
      <c r="H68">
        <v>93</v>
      </c>
    </row>
    <row r="69" spans="3:8">
      <c r="C69" s="9"/>
      <c r="E69" s="1">
        <v>35952</v>
      </c>
      <c r="F69" s="2">
        <v>0.65625</v>
      </c>
      <c r="G69" t="s">
        <v>2</v>
      </c>
      <c r="H69">
        <v>93</v>
      </c>
    </row>
    <row r="70" spans="3:8">
      <c r="C70" s="9"/>
      <c r="E70" s="1">
        <v>35952</v>
      </c>
      <c r="F70" s="2">
        <v>0.66666666666666663</v>
      </c>
      <c r="G70" t="s">
        <v>2</v>
      </c>
      <c r="H70">
        <v>93</v>
      </c>
    </row>
    <row r="71" spans="3:8">
      <c r="C71" s="9"/>
      <c r="E71" s="1">
        <v>35952</v>
      </c>
      <c r="F71" s="2">
        <v>0.67708333333333337</v>
      </c>
      <c r="G71" t="s">
        <v>2</v>
      </c>
      <c r="H71">
        <v>93</v>
      </c>
    </row>
    <row r="72" spans="3:8">
      <c r="C72" s="9"/>
      <c r="E72" s="1">
        <v>35952</v>
      </c>
      <c r="F72" s="2">
        <v>0.6875</v>
      </c>
      <c r="G72" t="s">
        <v>2</v>
      </c>
      <c r="H72">
        <v>93</v>
      </c>
    </row>
    <row r="73" spans="3:8">
      <c r="C73" s="9"/>
      <c r="E73" s="1">
        <v>35952</v>
      </c>
      <c r="F73" s="2">
        <v>0.69791666666666663</v>
      </c>
      <c r="G73" t="s">
        <v>2</v>
      </c>
      <c r="H73">
        <v>93</v>
      </c>
    </row>
    <row r="74" spans="3:8">
      <c r="C74" s="9"/>
      <c r="E74" s="1">
        <v>35952</v>
      </c>
      <c r="F74" s="2">
        <v>0.70833333333333337</v>
      </c>
      <c r="G74" t="s">
        <v>2</v>
      </c>
      <c r="H74">
        <v>93</v>
      </c>
    </row>
    <row r="75" spans="3:8">
      <c r="C75" s="9"/>
      <c r="E75" s="1">
        <v>35952</v>
      </c>
      <c r="F75" s="2">
        <v>0.71875</v>
      </c>
      <c r="G75" t="s">
        <v>2</v>
      </c>
      <c r="H75">
        <v>93</v>
      </c>
    </row>
    <row r="76" spans="3:8">
      <c r="C76" s="9"/>
      <c r="E76" s="1">
        <v>35952</v>
      </c>
      <c r="F76" s="2">
        <v>0.72916666666666663</v>
      </c>
      <c r="G76" t="s">
        <v>2</v>
      </c>
      <c r="H76">
        <v>93</v>
      </c>
    </row>
    <row r="77" spans="3:8">
      <c r="C77" s="9"/>
      <c r="E77" s="1">
        <v>35952</v>
      </c>
      <c r="F77" s="2">
        <v>0.73958333333333337</v>
      </c>
      <c r="G77" t="s">
        <v>2</v>
      </c>
      <c r="H77">
        <v>93</v>
      </c>
    </row>
    <row r="78" spans="3:8">
      <c r="C78" s="9"/>
      <c r="E78" s="1">
        <v>35952</v>
      </c>
      <c r="F78" s="2">
        <v>0.75</v>
      </c>
      <c r="G78" t="s">
        <v>2</v>
      </c>
      <c r="H78">
        <v>93</v>
      </c>
    </row>
    <row r="79" spans="3:8">
      <c r="C79" s="9"/>
      <c r="E79" s="1">
        <v>35952</v>
      </c>
      <c r="F79" s="2">
        <v>0.76041666666666663</v>
      </c>
      <c r="G79" t="s">
        <v>2</v>
      </c>
      <c r="H79">
        <v>93</v>
      </c>
    </row>
    <row r="80" spans="3:8">
      <c r="C80" s="9"/>
      <c r="E80" s="1">
        <v>35952</v>
      </c>
      <c r="F80" s="2">
        <v>0.77083333333333337</v>
      </c>
      <c r="G80" t="s">
        <v>2</v>
      </c>
      <c r="H80">
        <v>93</v>
      </c>
    </row>
    <row r="81" spans="3:8">
      <c r="C81" s="9"/>
      <c r="E81" s="1">
        <v>35952</v>
      </c>
      <c r="F81" s="2">
        <v>0.78125</v>
      </c>
      <c r="G81" t="s">
        <v>2</v>
      </c>
      <c r="H81">
        <v>93</v>
      </c>
    </row>
    <row r="82" spans="3:8">
      <c r="C82" s="9"/>
      <c r="E82" s="1">
        <v>35952</v>
      </c>
      <c r="F82" s="2">
        <v>0.79166666666666663</v>
      </c>
      <c r="G82" t="s">
        <v>2</v>
      </c>
      <c r="H82">
        <v>93</v>
      </c>
    </row>
    <row r="83" spans="3:8">
      <c r="C83" s="9"/>
      <c r="E83" s="1">
        <v>35952</v>
      </c>
      <c r="F83" s="2">
        <v>0.80208333333333337</v>
      </c>
      <c r="G83" t="s">
        <v>2</v>
      </c>
      <c r="H83">
        <v>93</v>
      </c>
    </row>
    <row r="84" spans="3:8">
      <c r="C84" s="9"/>
      <c r="E84" s="1">
        <v>35952</v>
      </c>
      <c r="F84" s="2">
        <v>0.8125</v>
      </c>
      <c r="G84" t="s">
        <v>2</v>
      </c>
      <c r="H84">
        <v>93</v>
      </c>
    </row>
    <row r="85" spans="3:8">
      <c r="C85" s="9"/>
      <c r="E85" s="1">
        <v>35952</v>
      </c>
      <c r="F85" s="2">
        <v>0.82291666666666663</v>
      </c>
      <c r="G85" t="s">
        <v>2</v>
      </c>
      <c r="H85">
        <v>93</v>
      </c>
    </row>
    <row r="86" spans="3:8">
      <c r="C86" s="9"/>
      <c r="E86" s="1">
        <v>35952</v>
      </c>
      <c r="F86" s="2">
        <v>0.83333333333333337</v>
      </c>
      <c r="G86" t="s">
        <v>2</v>
      </c>
      <c r="H86">
        <v>93</v>
      </c>
    </row>
    <row r="87" spans="3:8">
      <c r="C87" s="9"/>
      <c r="E87" s="1">
        <v>35952</v>
      </c>
      <c r="F87" s="2">
        <v>0.84375</v>
      </c>
      <c r="G87" t="s">
        <v>2</v>
      </c>
      <c r="H87">
        <v>93</v>
      </c>
    </row>
    <row r="88" spans="3:8">
      <c r="C88" s="9"/>
      <c r="E88" s="1">
        <v>35952</v>
      </c>
      <c r="F88" s="2">
        <v>0.85416666666666663</v>
      </c>
      <c r="G88" t="s">
        <v>2</v>
      </c>
      <c r="H88">
        <v>93</v>
      </c>
    </row>
    <row r="89" spans="3:8">
      <c r="C89" s="9"/>
      <c r="E89" s="1">
        <v>35952</v>
      </c>
      <c r="F89" s="2">
        <v>0.86458333333333337</v>
      </c>
      <c r="G89" t="s">
        <v>2</v>
      </c>
      <c r="H89">
        <v>93</v>
      </c>
    </row>
    <row r="90" spans="3:8">
      <c r="C90" s="9"/>
      <c r="E90" s="1">
        <v>35952</v>
      </c>
      <c r="F90" s="2">
        <v>0.875</v>
      </c>
      <c r="G90" t="s">
        <v>2</v>
      </c>
      <c r="H90">
        <v>93</v>
      </c>
    </row>
    <row r="91" spans="3:8">
      <c r="C91" s="9"/>
      <c r="E91" s="1">
        <v>35952</v>
      </c>
      <c r="F91" s="2">
        <v>0.88541666666666663</v>
      </c>
      <c r="G91" t="s">
        <v>2</v>
      </c>
      <c r="H91">
        <v>93</v>
      </c>
    </row>
    <row r="92" spans="3:8">
      <c r="C92" s="9"/>
      <c r="E92" s="1">
        <v>35952</v>
      </c>
      <c r="F92" s="2">
        <v>0.89583333333333337</v>
      </c>
      <c r="G92" t="s">
        <v>2</v>
      </c>
      <c r="H92">
        <v>93</v>
      </c>
    </row>
    <row r="93" spans="3:8">
      <c r="C93" s="9"/>
      <c r="E93" s="1">
        <v>35952</v>
      </c>
      <c r="F93" s="2">
        <v>0.90625</v>
      </c>
      <c r="G93" t="s">
        <v>2</v>
      </c>
      <c r="H93">
        <v>93</v>
      </c>
    </row>
    <row r="94" spans="3:8">
      <c r="C94" s="9"/>
      <c r="E94" s="1">
        <v>35952</v>
      </c>
      <c r="F94" s="2">
        <v>0.91666666666666663</v>
      </c>
      <c r="G94" t="s">
        <v>2</v>
      </c>
      <c r="H94">
        <v>93</v>
      </c>
    </row>
    <row r="95" spans="3:8">
      <c r="C95" s="9"/>
      <c r="E95" s="1">
        <v>35952</v>
      </c>
      <c r="F95" s="2">
        <v>0.92708333333333337</v>
      </c>
      <c r="G95" t="s">
        <v>2</v>
      </c>
      <c r="H95">
        <v>93</v>
      </c>
    </row>
    <row r="96" spans="3:8">
      <c r="C96" s="9"/>
      <c r="E96" s="1">
        <v>35952</v>
      </c>
      <c r="F96" s="2">
        <v>0.9375</v>
      </c>
      <c r="G96" t="s">
        <v>2</v>
      </c>
      <c r="H96">
        <v>91</v>
      </c>
    </row>
    <row r="97" spans="3:8">
      <c r="C97" s="9"/>
      <c r="E97" s="1">
        <v>35952</v>
      </c>
      <c r="F97" s="2">
        <v>0.94791666666666663</v>
      </c>
      <c r="G97" t="s">
        <v>2</v>
      </c>
      <c r="H97">
        <v>91</v>
      </c>
    </row>
    <row r="98" spans="3:8">
      <c r="C98" s="9"/>
      <c r="E98" s="1">
        <v>35952</v>
      </c>
      <c r="F98" s="2">
        <v>0.95833333333333337</v>
      </c>
      <c r="G98" t="s">
        <v>2</v>
      </c>
      <c r="H98">
        <v>91</v>
      </c>
    </row>
    <row r="99" spans="3:8">
      <c r="C99" s="9"/>
      <c r="E99" s="1">
        <v>35952</v>
      </c>
      <c r="F99" s="2">
        <v>0.96875</v>
      </c>
      <c r="G99" t="s">
        <v>2</v>
      </c>
      <c r="H99">
        <v>91</v>
      </c>
    </row>
    <row r="100" spans="3:8">
      <c r="C100" s="9"/>
      <c r="E100" s="1">
        <v>35952</v>
      </c>
      <c r="F100" s="2">
        <v>0.97916666666666663</v>
      </c>
      <c r="G100" t="s">
        <v>2</v>
      </c>
      <c r="H100">
        <v>91</v>
      </c>
    </row>
    <row r="101" spans="3:8">
      <c r="C101" s="9"/>
      <c r="E101" s="1">
        <v>35952</v>
      </c>
      <c r="F101" s="2">
        <v>0.98958333333333337</v>
      </c>
      <c r="G101" t="s">
        <v>2</v>
      </c>
      <c r="H101">
        <v>91</v>
      </c>
    </row>
    <row r="102" spans="3:8">
      <c r="C102" s="9"/>
      <c r="E102" s="1">
        <v>35953</v>
      </c>
      <c r="F102" s="2">
        <v>0</v>
      </c>
      <c r="G102" t="s">
        <v>2</v>
      </c>
      <c r="H102">
        <v>91</v>
      </c>
    </row>
    <row r="103" spans="3:8">
      <c r="C103" s="9"/>
      <c r="E103" s="1">
        <v>35953</v>
      </c>
      <c r="F103" s="2">
        <v>1.0416666666666666E-2</v>
      </c>
      <c r="G103" t="s">
        <v>2</v>
      </c>
      <c r="H103">
        <v>91</v>
      </c>
    </row>
    <row r="104" spans="3:8">
      <c r="C104" s="9"/>
      <c r="E104" s="1">
        <v>35953</v>
      </c>
      <c r="F104" s="2">
        <v>2.0833333333333332E-2</v>
      </c>
      <c r="G104" t="s">
        <v>2</v>
      </c>
      <c r="H104">
        <v>91</v>
      </c>
    </row>
    <row r="105" spans="3:8">
      <c r="C105" s="9"/>
      <c r="E105" s="1">
        <v>35953</v>
      </c>
      <c r="F105" s="2">
        <v>3.125E-2</v>
      </c>
      <c r="G105" t="s">
        <v>2</v>
      </c>
      <c r="H105">
        <v>91</v>
      </c>
    </row>
    <row r="106" spans="3:8">
      <c r="C106" s="9"/>
      <c r="E106" s="1">
        <v>35953</v>
      </c>
      <c r="F106" s="2">
        <v>4.1666666666666664E-2</v>
      </c>
      <c r="G106" t="s">
        <v>2</v>
      </c>
      <c r="H106">
        <v>91</v>
      </c>
    </row>
    <row r="107" spans="3:8">
      <c r="C107" s="9"/>
      <c r="E107" s="1">
        <v>35953</v>
      </c>
      <c r="F107" s="2">
        <v>5.2083333333333336E-2</v>
      </c>
      <c r="G107" t="s">
        <v>2</v>
      </c>
      <c r="H107">
        <v>91</v>
      </c>
    </row>
    <row r="108" spans="3:8">
      <c r="C108" s="9"/>
      <c r="E108" s="1">
        <v>35953</v>
      </c>
      <c r="F108" s="2">
        <v>6.25E-2</v>
      </c>
      <c r="G108" t="s">
        <v>2</v>
      </c>
      <c r="H108">
        <v>91</v>
      </c>
    </row>
    <row r="109" spans="3:8">
      <c r="C109" s="9"/>
      <c r="E109" s="1">
        <v>35953</v>
      </c>
      <c r="F109" s="2">
        <v>7.2916666666666671E-2</v>
      </c>
      <c r="G109" t="s">
        <v>2</v>
      </c>
      <c r="H109">
        <v>91</v>
      </c>
    </row>
    <row r="110" spans="3:8">
      <c r="C110" s="9"/>
      <c r="E110" s="1">
        <v>35953</v>
      </c>
      <c r="F110" s="2">
        <v>8.3333333333333329E-2</v>
      </c>
      <c r="G110" t="s">
        <v>2</v>
      </c>
      <c r="H110">
        <v>89</v>
      </c>
    </row>
    <row r="111" spans="3:8">
      <c r="C111" s="9"/>
      <c r="E111" s="1">
        <v>35953</v>
      </c>
      <c r="F111" s="2">
        <v>9.375E-2</v>
      </c>
      <c r="G111" t="s">
        <v>2</v>
      </c>
      <c r="H111">
        <v>89</v>
      </c>
    </row>
    <row r="112" spans="3:8">
      <c r="C112" s="9"/>
      <c r="E112" s="1">
        <v>35953</v>
      </c>
      <c r="F112" s="2">
        <v>0.10416666666666667</v>
      </c>
      <c r="G112" t="s">
        <v>2</v>
      </c>
      <c r="H112">
        <v>89</v>
      </c>
    </row>
    <row r="113" spans="3:8">
      <c r="C113" s="9"/>
      <c r="E113" s="1">
        <v>35953</v>
      </c>
      <c r="F113" s="2">
        <v>0.11458333333333333</v>
      </c>
      <c r="G113" t="s">
        <v>2</v>
      </c>
      <c r="H113">
        <v>89</v>
      </c>
    </row>
    <row r="114" spans="3:8">
      <c r="C114" s="9"/>
      <c r="E114" s="1">
        <v>35953</v>
      </c>
      <c r="F114" s="2">
        <v>0.125</v>
      </c>
      <c r="G114" t="s">
        <v>2</v>
      </c>
      <c r="H114">
        <v>89</v>
      </c>
    </row>
    <row r="115" spans="3:8">
      <c r="C115" s="9"/>
      <c r="E115" s="1">
        <v>35953</v>
      </c>
      <c r="F115" s="2">
        <v>0.13541666666666666</v>
      </c>
      <c r="G115" t="s">
        <v>2</v>
      </c>
      <c r="H115">
        <v>89</v>
      </c>
    </row>
    <row r="116" spans="3:8">
      <c r="C116" s="9"/>
      <c r="E116" s="1">
        <v>35953</v>
      </c>
      <c r="F116" s="2">
        <v>0.14583333333333334</v>
      </c>
      <c r="G116" t="s">
        <v>2</v>
      </c>
      <c r="H116">
        <v>89</v>
      </c>
    </row>
    <row r="117" spans="3:8">
      <c r="C117" s="9"/>
      <c r="E117" s="1">
        <v>35953</v>
      </c>
      <c r="F117" s="2">
        <v>0.15625</v>
      </c>
      <c r="G117" t="s">
        <v>2</v>
      </c>
      <c r="H117">
        <v>89</v>
      </c>
    </row>
    <row r="118" spans="3:8">
      <c r="C118" s="9"/>
      <c r="E118" s="1">
        <v>35953</v>
      </c>
      <c r="F118" s="2">
        <v>0.16666666666666666</v>
      </c>
      <c r="G118" t="s">
        <v>2</v>
      </c>
      <c r="H118">
        <v>89</v>
      </c>
    </row>
    <row r="119" spans="3:8">
      <c r="C119" s="9"/>
      <c r="E119" s="1">
        <v>35953</v>
      </c>
      <c r="F119" s="2">
        <v>0.17708333333333334</v>
      </c>
      <c r="G119" t="s">
        <v>2</v>
      </c>
      <c r="H119">
        <v>89</v>
      </c>
    </row>
    <row r="120" spans="3:8">
      <c r="C120" s="9"/>
      <c r="E120" s="1">
        <v>35953</v>
      </c>
      <c r="F120" s="2">
        <v>0.1875</v>
      </c>
      <c r="G120" t="s">
        <v>2</v>
      </c>
      <c r="H120">
        <v>89</v>
      </c>
    </row>
    <row r="121" spans="3:8">
      <c r="C121" s="9"/>
      <c r="E121" s="1">
        <v>35953</v>
      </c>
      <c r="F121" s="2">
        <v>0.19791666666666666</v>
      </c>
      <c r="G121" t="s">
        <v>2</v>
      </c>
      <c r="H121">
        <v>89</v>
      </c>
    </row>
    <row r="122" spans="3:8">
      <c r="C122" s="9"/>
      <c r="E122" s="1">
        <v>35953</v>
      </c>
      <c r="F122" s="2">
        <v>0.20833333333333334</v>
      </c>
      <c r="G122" t="s">
        <v>2</v>
      </c>
      <c r="H122">
        <v>89</v>
      </c>
    </row>
    <row r="123" spans="3:8">
      <c r="C123" s="9"/>
      <c r="E123" s="1">
        <v>35953</v>
      </c>
      <c r="F123" s="2">
        <v>0.21875</v>
      </c>
      <c r="G123" t="s">
        <v>2</v>
      </c>
      <c r="H123">
        <v>89</v>
      </c>
    </row>
    <row r="124" spans="3:8">
      <c r="C124" s="9"/>
      <c r="E124" s="1">
        <v>35953</v>
      </c>
      <c r="F124" s="2">
        <v>0.22916666666666666</v>
      </c>
      <c r="G124" t="s">
        <v>2</v>
      </c>
      <c r="H124">
        <v>88</v>
      </c>
    </row>
    <row r="125" spans="3:8">
      <c r="C125" s="9"/>
      <c r="E125" s="1">
        <v>35953</v>
      </c>
      <c r="F125" s="2">
        <v>0.23958333333333334</v>
      </c>
      <c r="G125" t="s">
        <v>2</v>
      </c>
      <c r="H125">
        <v>88</v>
      </c>
    </row>
    <row r="126" spans="3:8">
      <c r="C126" s="9"/>
      <c r="E126" s="1">
        <v>35953</v>
      </c>
      <c r="F126" s="2">
        <v>0.25</v>
      </c>
      <c r="G126" t="s">
        <v>2</v>
      </c>
      <c r="H126">
        <v>88</v>
      </c>
    </row>
    <row r="127" spans="3:8">
      <c r="C127" s="9"/>
      <c r="E127" s="1">
        <v>35953</v>
      </c>
      <c r="F127" s="2">
        <v>0.26041666666666669</v>
      </c>
      <c r="G127" t="s">
        <v>2</v>
      </c>
      <c r="H127">
        <v>88</v>
      </c>
    </row>
    <row r="128" spans="3:8">
      <c r="C128" s="9"/>
      <c r="E128" s="1">
        <v>35953</v>
      </c>
      <c r="F128" s="2">
        <v>0.27083333333333331</v>
      </c>
      <c r="G128" t="s">
        <v>2</v>
      </c>
      <c r="H128">
        <v>88</v>
      </c>
    </row>
    <row r="129" spans="3:8">
      <c r="C129" s="9"/>
      <c r="E129" s="1">
        <v>35953</v>
      </c>
      <c r="F129" s="2">
        <v>0.28125</v>
      </c>
      <c r="G129" t="s">
        <v>2</v>
      </c>
      <c r="H129">
        <v>88</v>
      </c>
    </row>
    <row r="130" spans="3:8">
      <c r="C130" s="9"/>
      <c r="E130" s="1">
        <v>35953</v>
      </c>
      <c r="F130" s="2">
        <v>0.29166666666666669</v>
      </c>
      <c r="G130" t="s">
        <v>2</v>
      </c>
      <c r="H130">
        <v>88</v>
      </c>
    </row>
    <row r="131" spans="3:8">
      <c r="C131" s="9"/>
      <c r="E131" s="1">
        <v>35953</v>
      </c>
      <c r="F131" s="2">
        <v>0.30208333333333331</v>
      </c>
      <c r="G131" t="s">
        <v>2</v>
      </c>
      <c r="H131">
        <v>88</v>
      </c>
    </row>
    <row r="132" spans="3:8">
      <c r="C132" s="9"/>
      <c r="E132" s="1">
        <v>35953</v>
      </c>
      <c r="F132" s="2">
        <v>0.3125</v>
      </c>
      <c r="G132" t="s">
        <v>2</v>
      </c>
      <c r="H132">
        <v>88</v>
      </c>
    </row>
    <row r="133" spans="3:8">
      <c r="C133" s="9"/>
      <c r="E133" s="1">
        <v>35953</v>
      </c>
      <c r="F133" s="2">
        <v>0.32291666666666669</v>
      </c>
      <c r="G133" t="s">
        <v>2</v>
      </c>
      <c r="H133">
        <v>88</v>
      </c>
    </row>
    <row r="134" spans="3:8">
      <c r="C134" s="9"/>
      <c r="E134" s="1">
        <v>35953</v>
      </c>
      <c r="F134" s="2">
        <v>0.33333333333333331</v>
      </c>
      <c r="G134" t="s">
        <v>2</v>
      </c>
      <c r="H134">
        <v>88</v>
      </c>
    </row>
    <row r="135" spans="3:8">
      <c r="C135" s="9"/>
      <c r="E135" s="1">
        <v>35953</v>
      </c>
      <c r="F135" s="2">
        <v>0.34375</v>
      </c>
      <c r="G135" t="s">
        <v>2</v>
      </c>
      <c r="H135">
        <v>86</v>
      </c>
    </row>
    <row r="136" spans="3:8">
      <c r="C136" s="9"/>
      <c r="E136" s="1">
        <v>35953</v>
      </c>
      <c r="F136" s="2">
        <v>0.35416666666666669</v>
      </c>
      <c r="G136" t="s">
        <v>2</v>
      </c>
      <c r="H136">
        <v>86</v>
      </c>
    </row>
    <row r="137" spans="3:8">
      <c r="C137" s="9"/>
      <c r="E137" s="1">
        <v>35953</v>
      </c>
      <c r="F137" s="2">
        <v>0.36458333333333331</v>
      </c>
      <c r="G137" t="s">
        <v>2</v>
      </c>
      <c r="H137">
        <v>86</v>
      </c>
    </row>
    <row r="138" spans="3:8">
      <c r="C138" s="9"/>
      <c r="E138" s="1">
        <v>35953</v>
      </c>
      <c r="F138" s="2">
        <v>0.375</v>
      </c>
      <c r="G138" t="s">
        <v>2</v>
      </c>
      <c r="H138">
        <v>86</v>
      </c>
    </row>
    <row r="139" spans="3:8">
      <c r="C139" s="9"/>
      <c r="E139" s="1">
        <v>35953</v>
      </c>
      <c r="F139" s="2">
        <v>0.38541666666666669</v>
      </c>
      <c r="G139" t="s">
        <v>2</v>
      </c>
      <c r="H139">
        <v>86</v>
      </c>
    </row>
    <row r="140" spans="3:8">
      <c r="C140" s="9"/>
      <c r="E140" s="1">
        <v>35953</v>
      </c>
      <c r="F140" s="2">
        <v>0.39583333333333331</v>
      </c>
      <c r="G140" t="s">
        <v>2</v>
      </c>
      <c r="H140">
        <v>86</v>
      </c>
    </row>
    <row r="141" spans="3:8">
      <c r="C141" s="9"/>
      <c r="E141" s="1">
        <v>35953</v>
      </c>
      <c r="F141" s="2">
        <v>0.40625</v>
      </c>
      <c r="G141" t="s">
        <v>2</v>
      </c>
      <c r="H141">
        <v>86</v>
      </c>
    </row>
    <row r="142" spans="3:8">
      <c r="C142" s="9"/>
      <c r="E142" s="1">
        <v>35953</v>
      </c>
      <c r="F142" s="2">
        <v>0.41666666666666669</v>
      </c>
      <c r="G142" t="s">
        <v>2</v>
      </c>
      <c r="H142">
        <v>86</v>
      </c>
    </row>
    <row r="143" spans="3:8">
      <c r="C143" s="9"/>
      <c r="E143" s="1">
        <v>35953</v>
      </c>
      <c r="F143" s="2">
        <v>0.42708333333333331</v>
      </c>
      <c r="G143" t="s">
        <v>2</v>
      </c>
      <c r="H143">
        <v>86</v>
      </c>
    </row>
    <row r="144" spans="3:8">
      <c r="C144" s="9"/>
      <c r="E144" s="1">
        <v>35953</v>
      </c>
      <c r="F144" s="2">
        <v>0.4375</v>
      </c>
      <c r="G144" t="s">
        <v>2</v>
      </c>
      <c r="H144">
        <v>86</v>
      </c>
    </row>
    <row r="145" spans="3:8">
      <c r="C145" s="9"/>
      <c r="E145" s="1">
        <v>35953</v>
      </c>
      <c r="F145" s="2">
        <v>0.44791666666666669</v>
      </c>
      <c r="G145" t="s">
        <v>2</v>
      </c>
      <c r="H145">
        <v>86</v>
      </c>
    </row>
    <row r="146" spans="3:8">
      <c r="C146" s="9"/>
      <c r="E146" s="1">
        <v>35953</v>
      </c>
      <c r="F146" s="2">
        <v>0.45833333333333331</v>
      </c>
      <c r="G146" t="s">
        <v>2</v>
      </c>
      <c r="H146">
        <v>86</v>
      </c>
    </row>
    <row r="147" spans="3:8">
      <c r="C147" s="9"/>
      <c r="E147" s="1">
        <v>35953</v>
      </c>
      <c r="F147" s="2">
        <v>0.46875</v>
      </c>
      <c r="G147" t="s">
        <v>2</v>
      </c>
      <c r="H147">
        <v>86</v>
      </c>
    </row>
    <row r="148" spans="3:8">
      <c r="C148" s="9"/>
      <c r="E148" s="1">
        <v>35953</v>
      </c>
      <c r="F148" s="2">
        <v>0.47916666666666669</v>
      </c>
      <c r="G148" t="s">
        <v>2</v>
      </c>
      <c r="H148">
        <v>86</v>
      </c>
    </row>
    <row r="149" spans="3:8">
      <c r="C149" s="9"/>
      <c r="E149" s="1">
        <v>35953</v>
      </c>
      <c r="F149" s="2">
        <v>0.48958333333333331</v>
      </c>
      <c r="G149" t="s">
        <v>2</v>
      </c>
      <c r="H149">
        <v>86</v>
      </c>
    </row>
    <row r="150" spans="3:8">
      <c r="C150" s="9"/>
      <c r="E150" s="1">
        <v>35953</v>
      </c>
      <c r="F150" s="2">
        <v>0.5</v>
      </c>
      <c r="G150" t="s">
        <v>2</v>
      </c>
      <c r="H150">
        <v>86</v>
      </c>
    </row>
    <row r="151" spans="3:8">
      <c r="C151" s="9"/>
      <c r="E151" s="1">
        <v>35953</v>
      </c>
      <c r="F151" s="2">
        <v>0.51041666666666663</v>
      </c>
      <c r="G151" t="s">
        <v>2</v>
      </c>
      <c r="H151">
        <v>86</v>
      </c>
    </row>
    <row r="152" spans="3:8">
      <c r="C152" s="9"/>
      <c r="E152" s="1">
        <v>35953</v>
      </c>
      <c r="F152" s="2">
        <v>0.52083333333333337</v>
      </c>
      <c r="G152" t="s">
        <v>2</v>
      </c>
      <c r="H152">
        <v>84</v>
      </c>
    </row>
    <row r="153" spans="3:8">
      <c r="C153" s="9"/>
      <c r="E153" s="1">
        <v>35953</v>
      </c>
      <c r="F153" s="2">
        <v>0.53125</v>
      </c>
      <c r="G153" t="s">
        <v>2</v>
      </c>
      <c r="H153">
        <v>84</v>
      </c>
    </row>
    <row r="154" spans="3:8">
      <c r="C154" s="9"/>
      <c r="E154" s="1">
        <v>35953</v>
      </c>
      <c r="F154" s="2">
        <v>0.54166666666666663</v>
      </c>
      <c r="G154" t="s">
        <v>2</v>
      </c>
      <c r="H154">
        <v>84</v>
      </c>
    </row>
    <row r="155" spans="3:8">
      <c r="C155" s="9"/>
      <c r="E155" s="1">
        <v>35953</v>
      </c>
      <c r="F155" s="2">
        <v>0.55208333333333337</v>
      </c>
      <c r="G155" t="s">
        <v>2</v>
      </c>
      <c r="H155">
        <v>84</v>
      </c>
    </row>
    <row r="156" spans="3:8">
      <c r="C156" s="9"/>
      <c r="E156" s="1">
        <v>35953</v>
      </c>
      <c r="F156" s="2">
        <v>0.5625</v>
      </c>
      <c r="G156" t="s">
        <v>2</v>
      </c>
      <c r="H156">
        <v>84</v>
      </c>
    </row>
    <row r="157" spans="3:8">
      <c r="C157" s="9"/>
      <c r="E157" s="1">
        <v>35953</v>
      </c>
      <c r="F157" s="2">
        <v>0.57291666666666663</v>
      </c>
      <c r="G157" t="s">
        <v>2</v>
      </c>
      <c r="H157">
        <v>84</v>
      </c>
    </row>
    <row r="158" spans="3:8">
      <c r="C158" s="9"/>
      <c r="E158" s="1">
        <v>35953</v>
      </c>
      <c r="F158" s="2">
        <v>0.58333333333333337</v>
      </c>
      <c r="G158" t="s">
        <v>2</v>
      </c>
      <c r="H158">
        <v>84</v>
      </c>
    </row>
    <row r="159" spans="3:8">
      <c r="C159" s="9"/>
      <c r="E159" s="1">
        <v>35953</v>
      </c>
      <c r="F159" s="2">
        <v>0.59375</v>
      </c>
      <c r="G159" t="s">
        <v>2</v>
      </c>
      <c r="H159">
        <v>84</v>
      </c>
    </row>
    <row r="160" spans="3:8">
      <c r="C160" s="9"/>
      <c r="E160" s="1">
        <v>35953</v>
      </c>
      <c r="F160" s="2">
        <v>0.60416666666666663</v>
      </c>
      <c r="G160" t="s">
        <v>2</v>
      </c>
      <c r="H160">
        <v>84</v>
      </c>
    </row>
    <row r="161" spans="3:8">
      <c r="C161" s="9"/>
      <c r="E161" s="1">
        <v>35953</v>
      </c>
      <c r="F161" s="2">
        <v>0.61458333333333337</v>
      </c>
      <c r="G161" t="s">
        <v>2</v>
      </c>
      <c r="H161">
        <v>84</v>
      </c>
    </row>
    <row r="162" spans="3:8">
      <c r="C162" s="9"/>
      <c r="E162" s="1">
        <v>35953</v>
      </c>
      <c r="F162" s="2">
        <v>0.625</v>
      </c>
      <c r="G162" t="s">
        <v>2</v>
      </c>
      <c r="H162">
        <v>84</v>
      </c>
    </row>
    <row r="163" spans="3:8">
      <c r="C163" s="9"/>
      <c r="E163" s="1">
        <v>35953</v>
      </c>
      <c r="F163" s="2">
        <v>0.63541666666666663</v>
      </c>
      <c r="G163" t="s">
        <v>2</v>
      </c>
      <c r="H163">
        <v>84</v>
      </c>
    </row>
    <row r="164" spans="3:8">
      <c r="C164" s="9"/>
      <c r="E164" s="1">
        <v>35953</v>
      </c>
      <c r="F164" s="2">
        <v>0.64583333333333337</v>
      </c>
      <c r="G164" t="s">
        <v>2</v>
      </c>
      <c r="H164">
        <v>84</v>
      </c>
    </row>
    <row r="165" spans="3:8">
      <c r="C165" s="9"/>
      <c r="E165" s="1">
        <v>35953</v>
      </c>
      <c r="F165" s="2">
        <v>0.65625</v>
      </c>
      <c r="G165" t="s">
        <v>2</v>
      </c>
      <c r="H165">
        <v>84</v>
      </c>
    </row>
    <row r="166" spans="3:8">
      <c r="C166" s="9"/>
      <c r="E166" s="1">
        <v>35953</v>
      </c>
      <c r="F166" s="2">
        <v>0.66666666666666663</v>
      </c>
      <c r="G166" t="s">
        <v>2</v>
      </c>
      <c r="H166">
        <v>84</v>
      </c>
    </row>
    <row r="167" spans="3:8">
      <c r="C167" s="9"/>
      <c r="E167" s="1">
        <v>35953</v>
      </c>
      <c r="F167" s="2">
        <v>0.67708333333333337</v>
      </c>
      <c r="G167" t="s">
        <v>2</v>
      </c>
      <c r="H167">
        <v>84</v>
      </c>
    </row>
    <row r="168" spans="3:8">
      <c r="C168" s="9"/>
      <c r="E168" s="1">
        <v>35953</v>
      </c>
      <c r="F168" s="2">
        <v>0.6875</v>
      </c>
      <c r="G168" t="s">
        <v>2</v>
      </c>
      <c r="H168">
        <v>86</v>
      </c>
    </row>
    <row r="169" spans="3:8">
      <c r="C169" s="9"/>
      <c r="E169" s="1">
        <v>35953</v>
      </c>
      <c r="F169" s="2">
        <v>0.69791666666666663</v>
      </c>
      <c r="G169" t="s">
        <v>2</v>
      </c>
      <c r="H169">
        <v>86</v>
      </c>
    </row>
    <row r="170" spans="3:8">
      <c r="C170" s="9"/>
      <c r="E170" s="1">
        <v>35953</v>
      </c>
      <c r="F170" s="2">
        <v>0.70833333333333337</v>
      </c>
      <c r="G170" t="s">
        <v>2</v>
      </c>
      <c r="H170">
        <v>86</v>
      </c>
    </row>
    <row r="171" spans="3:8">
      <c r="C171" s="9"/>
      <c r="E171" s="1">
        <v>35953</v>
      </c>
      <c r="F171" s="2">
        <v>0.71875</v>
      </c>
      <c r="G171" t="s">
        <v>2</v>
      </c>
      <c r="H171">
        <v>86</v>
      </c>
    </row>
    <row r="172" spans="3:8">
      <c r="C172" s="9"/>
      <c r="E172" s="1">
        <v>35953</v>
      </c>
      <c r="F172" s="2">
        <v>0.72916666666666663</v>
      </c>
      <c r="G172" t="s">
        <v>2</v>
      </c>
      <c r="H172">
        <v>86</v>
      </c>
    </row>
    <row r="173" spans="3:8">
      <c r="C173" s="9"/>
      <c r="E173" s="1">
        <v>35953</v>
      </c>
      <c r="F173" s="2">
        <v>0.73958333333333337</v>
      </c>
      <c r="G173" t="s">
        <v>2</v>
      </c>
      <c r="H173">
        <v>86</v>
      </c>
    </row>
    <row r="174" spans="3:8">
      <c r="C174" s="9"/>
      <c r="E174" s="1">
        <v>35953</v>
      </c>
      <c r="F174" s="2">
        <v>0.75</v>
      </c>
      <c r="G174" t="s">
        <v>2</v>
      </c>
      <c r="H174">
        <v>86</v>
      </c>
    </row>
    <row r="175" spans="3:8">
      <c r="C175" s="9"/>
      <c r="E175" s="1">
        <v>35953</v>
      </c>
      <c r="F175" s="2">
        <v>0.76041666666666663</v>
      </c>
      <c r="G175" t="s">
        <v>2</v>
      </c>
      <c r="H175">
        <v>86</v>
      </c>
    </row>
    <row r="176" spans="3:8">
      <c r="C176" s="9"/>
      <c r="E176" s="1">
        <v>35953</v>
      </c>
      <c r="F176" s="2">
        <v>0.77083333333333337</v>
      </c>
      <c r="G176" t="s">
        <v>2</v>
      </c>
      <c r="H176">
        <v>86</v>
      </c>
    </row>
    <row r="177" spans="3:8">
      <c r="C177" s="9"/>
      <c r="E177" s="1">
        <v>35953</v>
      </c>
      <c r="F177" s="2">
        <v>0.78125</v>
      </c>
      <c r="G177" t="s">
        <v>2</v>
      </c>
      <c r="H177">
        <v>86</v>
      </c>
    </row>
    <row r="178" spans="3:8">
      <c r="C178" s="9"/>
      <c r="E178" s="1">
        <v>35953</v>
      </c>
      <c r="F178" s="2">
        <v>0.79166666666666663</v>
      </c>
      <c r="G178" t="s">
        <v>2</v>
      </c>
      <c r="H178">
        <v>88</v>
      </c>
    </row>
    <row r="179" spans="3:8">
      <c r="C179" s="9"/>
      <c r="E179" s="1">
        <v>35953</v>
      </c>
      <c r="F179" s="2">
        <v>0.80208333333333337</v>
      </c>
      <c r="G179" t="s">
        <v>2</v>
      </c>
      <c r="H179">
        <v>88</v>
      </c>
    </row>
    <row r="180" spans="3:8">
      <c r="C180" s="9"/>
      <c r="E180" s="1">
        <v>35953</v>
      </c>
      <c r="F180" s="2">
        <v>0.8125</v>
      </c>
      <c r="G180" t="s">
        <v>2</v>
      </c>
      <c r="H180">
        <v>88</v>
      </c>
    </row>
    <row r="181" spans="3:8">
      <c r="C181" s="9"/>
      <c r="E181" s="1">
        <v>35953</v>
      </c>
      <c r="F181" s="2">
        <v>0.82291666666666663</v>
      </c>
      <c r="G181" t="s">
        <v>2</v>
      </c>
      <c r="H181">
        <v>88</v>
      </c>
    </row>
    <row r="182" spans="3:8">
      <c r="C182" s="9"/>
      <c r="E182" s="1">
        <v>35953</v>
      </c>
      <c r="F182" s="2">
        <v>0.83333333333333337</v>
      </c>
      <c r="G182" t="s">
        <v>2</v>
      </c>
      <c r="H182">
        <v>88</v>
      </c>
    </row>
    <row r="183" spans="3:8">
      <c r="C183" s="9"/>
      <c r="E183" s="1">
        <v>35953</v>
      </c>
      <c r="F183" s="2">
        <v>0.84375</v>
      </c>
      <c r="G183" t="s">
        <v>2</v>
      </c>
      <c r="H183">
        <v>86</v>
      </c>
    </row>
    <row r="184" spans="3:8">
      <c r="C184" s="9"/>
      <c r="E184" s="1">
        <v>35953</v>
      </c>
      <c r="F184" s="2">
        <v>0.85416666666666663</v>
      </c>
      <c r="G184" t="s">
        <v>2</v>
      </c>
      <c r="H184">
        <v>84</v>
      </c>
    </row>
    <row r="185" spans="3:8">
      <c r="C185" s="9"/>
      <c r="E185" s="1">
        <v>35953</v>
      </c>
      <c r="F185" s="2">
        <v>0.86458333333333337</v>
      </c>
      <c r="G185" t="s">
        <v>2</v>
      </c>
      <c r="H185">
        <v>84</v>
      </c>
    </row>
    <row r="186" spans="3:8">
      <c r="C186" s="9"/>
      <c r="E186" s="1">
        <v>35953</v>
      </c>
      <c r="F186" s="2">
        <v>0.875</v>
      </c>
      <c r="G186" t="s">
        <v>2</v>
      </c>
      <c r="H186">
        <v>84</v>
      </c>
    </row>
    <row r="187" spans="3:8">
      <c r="C187" s="9"/>
      <c r="E187" s="1">
        <v>35953</v>
      </c>
      <c r="F187" s="2">
        <v>0.88541666666666663</v>
      </c>
      <c r="G187" t="s">
        <v>2</v>
      </c>
      <c r="H187">
        <v>84</v>
      </c>
    </row>
    <row r="188" spans="3:8">
      <c r="C188" s="9"/>
      <c r="E188" s="1">
        <v>35953</v>
      </c>
      <c r="F188" s="2">
        <v>0.89583333333333337</v>
      </c>
      <c r="G188" t="s">
        <v>2</v>
      </c>
      <c r="H188">
        <v>86</v>
      </c>
    </row>
    <row r="189" spans="3:8">
      <c r="C189" s="9"/>
      <c r="E189" s="1">
        <v>35953</v>
      </c>
      <c r="F189" s="2">
        <v>0.90625</v>
      </c>
      <c r="G189" t="s">
        <v>2</v>
      </c>
      <c r="H189">
        <v>86</v>
      </c>
    </row>
    <row r="190" spans="3:8">
      <c r="C190" s="9"/>
      <c r="E190" s="1">
        <v>35953</v>
      </c>
      <c r="F190" s="2">
        <v>0.91666666666666663</v>
      </c>
      <c r="G190" t="s">
        <v>2</v>
      </c>
      <c r="H190">
        <v>86</v>
      </c>
    </row>
    <row r="191" spans="3:8">
      <c r="C191" s="9"/>
      <c r="E191" s="1">
        <v>35953</v>
      </c>
      <c r="F191" s="2">
        <v>0.92708333333333337</v>
      </c>
      <c r="G191" t="s">
        <v>2</v>
      </c>
      <c r="H191">
        <v>86</v>
      </c>
    </row>
    <row r="192" spans="3:8">
      <c r="C192" s="9"/>
      <c r="E192" s="1">
        <v>35953</v>
      </c>
      <c r="F192" s="2">
        <v>0.9375</v>
      </c>
      <c r="G192" t="s">
        <v>2</v>
      </c>
      <c r="H192">
        <v>86</v>
      </c>
    </row>
    <row r="193" spans="3:8">
      <c r="C193" s="9"/>
      <c r="E193" s="1">
        <v>35953</v>
      </c>
      <c r="F193" s="2">
        <v>0.94791666666666663</v>
      </c>
      <c r="G193" t="s">
        <v>2</v>
      </c>
      <c r="H193">
        <v>86</v>
      </c>
    </row>
    <row r="194" spans="3:8">
      <c r="C194" s="9"/>
      <c r="E194" s="1">
        <v>35953</v>
      </c>
      <c r="F194" s="2">
        <v>0.95833333333333337</v>
      </c>
      <c r="G194" t="s">
        <v>2</v>
      </c>
      <c r="H194">
        <v>86</v>
      </c>
    </row>
    <row r="195" spans="3:8">
      <c r="C195" s="9"/>
      <c r="E195" s="1">
        <v>35953</v>
      </c>
      <c r="F195" s="2">
        <v>0.96875</v>
      </c>
      <c r="G195" t="s">
        <v>2</v>
      </c>
      <c r="H195">
        <v>86</v>
      </c>
    </row>
    <row r="196" spans="3:8">
      <c r="C196" s="9"/>
      <c r="E196" s="1">
        <v>35953</v>
      </c>
      <c r="F196" s="2">
        <v>0.97916666666666663</v>
      </c>
      <c r="G196" t="s">
        <v>2</v>
      </c>
      <c r="H196">
        <v>86</v>
      </c>
    </row>
    <row r="197" spans="3:8">
      <c r="C197" s="9"/>
      <c r="E197" s="1">
        <v>35953</v>
      </c>
      <c r="F197" s="2">
        <v>0.98958333333333337</v>
      </c>
      <c r="G197" t="s">
        <v>2</v>
      </c>
      <c r="H197">
        <v>86</v>
      </c>
    </row>
    <row r="198" spans="3:8">
      <c r="C198" s="9"/>
      <c r="E198" s="1">
        <v>35954</v>
      </c>
      <c r="F198" s="2">
        <v>0</v>
      </c>
      <c r="G198" t="s">
        <v>2</v>
      </c>
      <c r="H198">
        <v>86</v>
      </c>
    </row>
    <row r="199" spans="3:8">
      <c r="C199" s="9"/>
      <c r="E199" s="1">
        <v>35954</v>
      </c>
      <c r="F199" s="2">
        <v>1.0416666666666666E-2</v>
      </c>
      <c r="G199" t="s">
        <v>2</v>
      </c>
      <c r="H199">
        <v>86</v>
      </c>
    </row>
    <row r="200" spans="3:8">
      <c r="C200" s="9"/>
      <c r="E200" s="1">
        <v>35954</v>
      </c>
      <c r="F200" s="2">
        <v>2.0833333333333332E-2</v>
      </c>
      <c r="G200" t="s">
        <v>2</v>
      </c>
      <c r="H200">
        <v>86</v>
      </c>
    </row>
    <row r="201" spans="3:8">
      <c r="C201" s="9"/>
      <c r="E201" s="1">
        <v>35954</v>
      </c>
      <c r="F201" s="2">
        <v>3.125E-2</v>
      </c>
      <c r="G201" t="s">
        <v>2</v>
      </c>
      <c r="H201">
        <v>86</v>
      </c>
    </row>
    <row r="202" spans="3:8">
      <c r="C202" s="9"/>
      <c r="E202" s="1">
        <v>35954</v>
      </c>
      <c r="F202" s="2">
        <v>4.1666666666666664E-2</v>
      </c>
      <c r="G202" t="s">
        <v>2</v>
      </c>
      <c r="H202">
        <v>86</v>
      </c>
    </row>
    <row r="203" spans="3:8">
      <c r="C203" s="9"/>
      <c r="E203" s="1">
        <v>35954</v>
      </c>
      <c r="F203" s="2">
        <v>5.2083333333333336E-2</v>
      </c>
      <c r="G203" t="s">
        <v>2</v>
      </c>
      <c r="H203">
        <v>86</v>
      </c>
    </row>
    <row r="204" spans="3:8">
      <c r="C204" s="9"/>
      <c r="E204" s="1">
        <v>35954</v>
      </c>
      <c r="F204" s="2">
        <v>6.25E-2</v>
      </c>
      <c r="G204" t="s">
        <v>2</v>
      </c>
      <c r="H204">
        <v>86</v>
      </c>
    </row>
    <row r="205" spans="3:8">
      <c r="C205" s="9"/>
      <c r="E205" s="1">
        <v>35954</v>
      </c>
      <c r="F205" s="2">
        <v>7.2916666666666671E-2</v>
      </c>
      <c r="G205" t="s">
        <v>2</v>
      </c>
      <c r="H205">
        <v>86</v>
      </c>
    </row>
    <row r="206" spans="3:8">
      <c r="C206" s="9"/>
      <c r="E206" s="1">
        <v>35954</v>
      </c>
      <c r="F206" s="2">
        <v>8.3333333333333329E-2</v>
      </c>
      <c r="G206" t="s">
        <v>2</v>
      </c>
      <c r="H206">
        <v>86</v>
      </c>
    </row>
    <row r="207" spans="3:8">
      <c r="C207" s="9"/>
      <c r="E207" s="1">
        <v>35954</v>
      </c>
      <c r="F207" s="2">
        <v>9.375E-2</v>
      </c>
      <c r="G207" t="s">
        <v>2</v>
      </c>
      <c r="H207">
        <v>86</v>
      </c>
    </row>
    <row r="208" spans="3:8">
      <c r="C208" s="9"/>
      <c r="E208" s="1">
        <v>35954</v>
      </c>
      <c r="F208" s="2">
        <v>0.10416666666666667</v>
      </c>
      <c r="G208" t="s">
        <v>2</v>
      </c>
      <c r="H208">
        <v>86</v>
      </c>
    </row>
    <row r="209" spans="3:8">
      <c r="C209" s="9"/>
      <c r="E209" s="1">
        <v>35954</v>
      </c>
      <c r="F209" s="2">
        <v>0.11458333333333333</v>
      </c>
      <c r="G209" t="s">
        <v>2</v>
      </c>
      <c r="H209">
        <v>86</v>
      </c>
    </row>
    <row r="210" spans="3:8">
      <c r="C210" s="9"/>
      <c r="E210" s="1">
        <v>35954</v>
      </c>
      <c r="F210" s="2">
        <v>0.125</v>
      </c>
      <c r="G210" t="s">
        <v>2</v>
      </c>
      <c r="H210">
        <v>86</v>
      </c>
    </row>
    <row r="211" spans="3:8">
      <c r="C211" s="9"/>
      <c r="E211" s="1">
        <v>35954</v>
      </c>
      <c r="F211" s="2">
        <v>0.13541666666666666</v>
      </c>
      <c r="G211" t="s">
        <v>2</v>
      </c>
      <c r="H211">
        <v>86</v>
      </c>
    </row>
    <row r="212" spans="3:8">
      <c r="C212" s="9"/>
      <c r="E212" s="1">
        <v>35954</v>
      </c>
      <c r="F212" s="2">
        <v>0.14583333333333334</v>
      </c>
      <c r="G212" t="s">
        <v>2</v>
      </c>
      <c r="H212">
        <v>86</v>
      </c>
    </row>
    <row r="213" spans="3:8">
      <c r="C213" s="9"/>
      <c r="E213" s="1">
        <v>35954</v>
      </c>
      <c r="F213" s="2">
        <v>0.15625</v>
      </c>
      <c r="G213" t="s">
        <v>2</v>
      </c>
      <c r="H213">
        <v>86</v>
      </c>
    </row>
    <row r="214" spans="3:8">
      <c r="C214" s="9"/>
      <c r="E214" s="1">
        <v>35954</v>
      </c>
      <c r="F214" s="2">
        <v>0.16666666666666666</v>
      </c>
      <c r="G214" t="s">
        <v>2</v>
      </c>
      <c r="H214">
        <v>86</v>
      </c>
    </row>
    <row r="215" spans="3:8">
      <c r="C215" s="9"/>
      <c r="E215" s="1">
        <v>35954</v>
      </c>
      <c r="F215" s="2">
        <v>0.17708333333333334</v>
      </c>
      <c r="G215" t="s">
        <v>2</v>
      </c>
      <c r="H215">
        <v>86</v>
      </c>
    </row>
    <row r="216" spans="3:8">
      <c r="C216" s="9"/>
      <c r="E216" s="1">
        <v>35954</v>
      </c>
      <c r="F216" s="2">
        <v>0.1875</v>
      </c>
      <c r="G216" t="s">
        <v>2</v>
      </c>
      <c r="H216">
        <v>86</v>
      </c>
    </row>
    <row r="217" spans="3:8">
      <c r="C217" s="9"/>
      <c r="E217" s="1">
        <v>35954</v>
      </c>
      <c r="F217" s="2">
        <v>0.19791666666666666</v>
      </c>
      <c r="G217" t="s">
        <v>2</v>
      </c>
      <c r="H217">
        <v>86</v>
      </c>
    </row>
    <row r="218" spans="3:8">
      <c r="C218" s="9"/>
      <c r="E218" s="1">
        <v>35954</v>
      </c>
      <c r="F218" s="2">
        <v>0.20833333333333334</v>
      </c>
      <c r="G218" t="s">
        <v>2</v>
      </c>
      <c r="H218">
        <v>86</v>
      </c>
    </row>
    <row r="219" spans="3:8">
      <c r="C219" s="9"/>
      <c r="E219" s="1">
        <v>35954</v>
      </c>
      <c r="F219" s="2">
        <v>0.21875</v>
      </c>
      <c r="G219" t="s">
        <v>2</v>
      </c>
      <c r="H219">
        <v>86</v>
      </c>
    </row>
    <row r="220" spans="3:8">
      <c r="C220" s="9"/>
      <c r="E220" s="1">
        <v>35954</v>
      </c>
      <c r="F220" s="2">
        <v>0.22916666666666666</v>
      </c>
      <c r="G220" t="s">
        <v>2</v>
      </c>
      <c r="H220">
        <v>86</v>
      </c>
    </row>
    <row r="221" spans="3:8">
      <c r="C221" s="9"/>
      <c r="E221" s="1">
        <v>35954</v>
      </c>
      <c r="F221" s="2">
        <v>0.23958333333333334</v>
      </c>
      <c r="G221" t="s">
        <v>2</v>
      </c>
      <c r="H221">
        <v>86</v>
      </c>
    </row>
    <row r="222" spans="3:8">
      <c r="C222" s="9"/>
      <c r="E222" s="1">
        <v>35954</v>
      </c>
      <c r="F222" s="2">
        <v>0.25</v>
      </c>
      <c r="G222" t="s">
        <v>2</v>
      </c>
      <c r="H222">
        <v>86</v>
      </c>
    </row>
    <row r="223" spans="3:8">
      <c r="C223" s="9"/>
      <c r="E223" s="1">
        <v>35954</v>
      </c>
      <c r="F223" s="2">
        <v>0.26041666666666669</v>
      </c>
      <c r="G223" t="s">
        <v>2</v>
      </c>
      <c r="H223">
        <v>86</v>
      </c>
    </row>
    <row r="224" spans="3:8">
      <c r="C224" s="9"/>
      <c r="E224" s="1">
        <v>35954</v>
      </c>
      <c r="F224" s="2">
        <v>0.27083333333333331</v>
      </c>
      <c r="G224" t="s">
        <v>2</v>
      </c>
      <c r="H224">
        <v>86</v>
      </c>
    </row>
    <row r="225" spans="3:8">
      <c r="C225" s="9"/>
      <c r="E225" s="1">
        <v>35954</v>
      </c>
      <c r="F225" s="2">
        <v>0.28125</v>
      </c>
      <c r="G225" t="s">
        <v>2</v>
      </c>
      <c r="H225">
        <v>86</v>
      </c>
    </row>
    <row r="226" spans="3:8">
      <c r="C226" s="9"/>
      <c r="E226" s="1">
        <v>35954</v>
      </c>
      <c r="F226" s="2">
        <v>0.29166666666666669</v>
      </c>
      <c r="G226" t="s">
        <v>2</v>
      </c>
      <c r="H226">
        <v>86</v>
      </c>
    </row>
    <row r="227" spans="3:8">
      <c r="C227" s="9"/>
      <c r="E227" s="1">
        <v>35954</v>
      </c>
      <c r="F227" s="2">
        <v>0.30208333333333331</v>
      </c>
      <c r="G227" t="s">
        <v>2</v>
      </c>
      <c r="H227">
        <v>86</v>
      </c>
    </row>
    <row r="228" spans="3:8">
      <c r="C228" s="9"/>
      <c r="E228" s="1">
        <v>35954</v>
      </c>
      <c r="F228" s="2">
        <v>0.3125</v>
      </c>
      <c r="G228" t="s">
        <v>2</v>
      </c>
      <c r="H228">
        <v>86</v>
      </c>
    </row>
    <row r="229" spans="3:8">
      <c r="C229" s="9"/>
      <c r="E229" s="1">
        <v>35954</v>
      </c>
      <c r="F229" s="2">
        <v>0.32291666666666669</v>
      </c>
      <c r="G229" t="s">
        <v>2</v>
      </c>
      <c r="H229">
        <v>86</v>
      </c>
    </row>
    <row r="230" spans="3:8">
      <c r="C230" s="9"/>
      <c r="E230" s="1">
        <v>35954</v>
      </c>
      <c r="F230" s="2">
        <v>0.33333333333333331</v>
      </c>
      <c r="G230" t="s">
        <v>2</v>
      </c>
      <c r="H230">
        <v>86</v>
      </c>
    </row>
    <row r="231" spans="3:8">
      <c r="C231" s="9"/>
      <c r="E231" s="1">
        <v>35954</v>
      </c>
      <c r="F231" s="2">
        <v>0.34375</v>
      </c>
      <c r="G231" t="s">
        <v>2</v>
      </c>
      <c r="H231">
        <v>86</v>
      </c>
    </row>
    <row r="232" spans="3:8">
      <c r="C232" s="9"/>
      <c r="E232" s="1">
        <v>35954</v>
      </c>
      <c r="F232" s="2">
        <v>0.35416666666666669</v>
      </c>
      <c r="G232" t="s">
        <v>2</v>
      </c>
      <c r="H232">
        <v>86</v>
      </c>
    </row>
    <row r="233" spans="3:8">
      <c r="C233" s="9"/>
      <c r="E233" s="1">
        <v>35954</v>
      </c>
      <c r="F233" s="2">
        <v>0.36458333333333331</v>
      </c>
      <c r="G233" t="s">
        <v>2</v>
      </c>
      <c r="H233">
        <v>86</v>
      </c>
    </row>
    <row r="234" spans="3:8">
      <c r="C234" s="9"/>
      <c r="E234" s="1">
        <v>35954</v>
      </c>
      <c r="F234" s="2">
        <v>0.375</v>
      </c>
      <c r="G234" t="s">
        <v>2</v>
      </c>
      <c r="H234">
        <v>84</v>
      </c>
    </row>
    <row r="235" spans="3:8">
      <c r="C235" s="9"/>
      <c r="E235" s="1">
        <v>35954</v>
      </c>
      <c r="F235" s="2">
        <v>0.38541666666666669</v>
      </c>
      <c r="G235" t="s">
        <v>2</v>
      </c>
      <c r="H235">
        <v>84</v>
      </c>
    </row>
    <row r="236" spans="3:8">
      <c r="C236" s="9"/>
      <c r="E236" s="1">
        <v>35954</v>
      </c>
      <c r="F236" s="2">
        <v>0.39583333333333331</v>
      </c>
      <c r="G236" t="s">
        <v>2</v>
      </c>
      <c r="H236">
        <v>84</v>
      </c>
    </row>
    <row r="237" spans="3:8">
      <c r="C237" s="9"/>
      <c r="E237" s="1">
        <v>35954</v>
      </c>
      <c r="F237" s="2">
        <v>0.40625</v>
      </c>
      <c r="G237" t="s">
        <v>2</v>
      </c>
      <c r="H237">
        <v>84</v>
      </c>
    </row>
    <row r="238" spans="3:8">
      <c r="C238" s="9"/>
      <c r="E238" s="1">
        <v>35954</v>
      </c>
      <c r="F238" s="2">
        <v>0.41666666666666669</v>
      </c>
      <c r="G238" t="s">
        <v>2</v>
      </c>
      <c r="H238">
        <v>84</v>
      </c>
    </row>
    <row r="239" spans="3:8">
      <c r="C239" s="9"/>
      <c r="E239" s="1">
        <v>35954</v>
      </c>
      <c r="F239" s="2">
        <v>0.42708333333333331</v>
      </c>
      <c r="G239" t="s">
        <v>2</v>
      </c>
      <c r="H239">
        <v>84</v>
      </c>
    </row>
    <row r="240" spans="3:8">
      <c r="C240" s="9"/>
      <c r="E240" s="1">
        <v>35954</v>
      </c>
      <c r="F240" s="2">
        <v>0.4375</v>
      </c>
      <c r="G240" t="s">
        <v>2</v>
      </c>
      <c r="H240">
        <v>84</v>
      </c>
    </row>
    <row r="241" spans="3:8">
      <c r="C241" s="9"/>
      <c r="E241" s="1">
        <v>35954</v>
      </c>
      <c r="F241" s="2">
        <v>0.44791666666666669</v>
      </c>
      <c r="G241" t="s">
        <v>2</v>
      </c>
      <c r="H241">
        <v>84</v>
      </c>
    </row>
    <row r="242" spans="3:8">
      <c r="C242" s="9"/>
      <c r="E242" s="1">
        <v>35954</v>
      </c>
      <c r="F242" s="2">
        <v>0.45833333333333331</v>
      </c>
      <c r="G242" t="s">
        <v>2</v>
      </c>
      <c r="H242">
        <v>84</v>
      </c>
    </row>
    <row r="243" spans="3:8">
      <c r="C243" s="9"/>
      <c r="E243" s="1">
        <v>35954</v>
      </c>
      <c r="F243" s="2">
        <v>0.46875</v>
      </c>
      <c r="G243" t="s">
        <v>2</v>
      </c>
      <c r="H243">
        <v>84</v>
      </c>
    </row>
    <row r="244" spans="3:8">
      <c r="C244" s="9"/>
      <c r="E244" s="1">
        <v>35954</v>
      </c>
      <c r="F244" s="2">
        <v>0.47916666666666669</v>
      </c>
      <c r="G244" t="s">
        <v>2</v>
      </c>
      <c r="H244">
        <v>84</v>
      </c>
    </row>
    <row r="245" spans="3:8">
      <c r="C245" s="9"/>
      <c r="E245" s="1">
        <v>35954</v>
      </c>
      <c r="F245" s="2">
        <v>0.48958333333333331</v>
      </c>
      <c r="G245" t="s">
        <v>2</v>
      </c>
      <c r="H245">
        <v>84</v>
      </c>
    </row>
    <row r="246" spans="3:8">
      <c r="C246" s="9"/>
      <c r="E246" s="1">
        <v>35954</v>
      </c>
      <c r="F246" s="2">
        <v>0.5</v>
      </c>
      <c r="G246" t="s">
        <v>2</v>
      </c>
      <c r="H246">
        <v>84</v>
      </c>
    </row>
    <row r="247" spans="3:8">
      <c r="C247" s="9"/>
      <c r="E247" s="1">
        <v>35954</v>
      </c>
      <c r="F247" s="2">
        <v>0.51041666666666663</v>
      </c>
      <c r="G247" t="s">
        <v>2</v>
      </c>
      <c r="H247">
        <v>84</v>
      </c>
    </row>
    <row r="248" spans="3:8">
      <c r="C248" s="9"/>
      <c r="E248" s="1">
        <v>35954</v>
      </c>
      <c r="F248" s="2">
        <v>0.52083333333333337</v>
      </c>
      <c r="G248" t="s">
        <v>2</v>
      </c>
      <c r="H248">
        <v>84</v>
      </c>
    </row>
    <row r="249" spans="3:8">
      <c r="C249" s="9"/>
      <c r="E249" s="1">
        <v>35954</v>
      </c>
      <c r="F249" s="2">
        <v>0.53125</v>
      </c>
      <c r="G249" t="s">
        <v>2</v>
      </c>
      <c r="H249">
        <v>84</v>
      </c>
    </row>
    <row r="250" spans="3:8">
      <c r="C250" s="9"/>
      <c r="E250" s="1">
        <v>35954</v>
      </c>
      <c r="F250" s="2">
        <v>0.54166666666666663</v>
      </c>
      <c r="G250" t="s">
        <v>2</v>
      </c>
      <c r="H250">
        <v>82</v>
      </c>
    </row>
    <row r="251" spans="3:8">
      <c r="C251" s="9"/>
      <c r="E251" s="1">
        <v>35954</v>
      </c>
      <c r="F251" s="2">
        <v>0.55208333333333337</v>
      </c>
      <c r="G251" t="s">
        <v>2</v>
      </c>
      <c r="H251">
        <v>82</v>
      </c>
    </row>
    <row r="252" spans="3:8">
      <c r="C252" s="9"/>
      <c r="E252" s="1">
        <v>35954</v>
      </c>
      <c r="F252" s="2">
        <v>0.5625</v>
      </c>
      <c r="G252" t="s">
        <v>2</v>
      </c>
      <c r="H252">
        <v>82</v>
      </c>
    </row>
    <row r="253" spans="3:8">
      <c r="C253" s="9"/>
      <c r="E253" s="1">
        <v>35954</v>
      </c>
      <c r="F253" s="2">
        <v>0.57291666666666663</v>
      </c>
      <c r="G253" t="s">
        <v>2</v>
      </c>
      <c r="H253">
        <v>82</v>
      </c>
    </row>
    <row r="254" spans="3:8">
      <c r="C254" s="9"/>
      <c r="E254" s="1">
        <v>35954</v>
      </c>
      <c r="F254" s="2">
        <v>0.58333333333333337</v>
      </c>
      <c r="G254" t="s">
        <v>2</v>
      </c>
      <c r="H254">
        <v>82</v>
      </c>
    </row>
    <row r="255" spans="3:8">
      <c r="C255" s="9"/>
      <c r="E255" s="1">
        <v>35954</v>
      </c>
      <c r="F255" s="2">
        <v>0.59375</v>
      </c>
      <c r="G255" t="s">
        <v>2</v>
      </c>
      <c r="H255">
        <v>82</v>
      </c>
    </row>
    <row r="256" spans="3:8">
      <c r="C256" s="9"/>
      <c r="E256" s="1">
        <v>35954</v>
      </c>
      <c r="F256" s="2">
        <v>0.60416666666666663</v>
      </c>
      <c r="G256" t="s">
        <v>2</v>
      </c>
      <c r="H256">
        <v>82</v>
      </c>
    </row>
    <row r="257" spans="3:8">
      <c r="C257" s="9"/>
      <c r="E257" s="1">
        <v>35954</v>
      </c>
      <c r="F257" s="2">
        <v>0.61458333333333337</v>
      </c>
      <c r="G257" t="s">
        <v>2</v>
      </c>
      <c r="H257">
        <v>82</v>
      </c>
    </row>
    <row r="258" spans="3:8">
      <c r="C258" s="9"/>
      <c r="E258" s="1">
        <v>35954</v>
      </c>
      <c r="F258" s="2">
        <v>0.625</v>
      </c>
      <c r="G258" t="s">
        <v>2</v>
      </c>
      <c r="H258">
        <v>82</v>
      </c>
    </row>
    <row r="259" spans="3:8">
      <c r="C259" s="9"/>
      <c r="E259" s="1">
        <v>35954</v>
      </c>
      <c r="F259" s="2">
        <v>0.63541666666666663</v>
      </c>
      <c r="G259" t="s">
        <v>2</v>
      </c>
      <c r="H259">
        <v>82</v>
      </c>
    </row>
    <row r="260" spans="3:8">
      <c r="C260" s="9"/>
      <c r="E260" s="1">
        <v>35954</v>
      </c>
      <c r="F260" s="2">
        <v>0.64583333333333337</v>
      </c>
      <c r="G260" t="s">
        <v>2</v>
      </c>
      <c r="H260">
        <v>82</v>
      </c>
    </row>
    <row r="261" spans="3:8">
      <c r="C261" s="9"/>
      <c r="E261" s="1">
        <v>35954</v>
      </c>
      <c r="F261" s="2">
        <v>0.65625</v>
      </c>
      <c r="G261" t="s">
        <v>2</v>
      </c>
      <c r="H261">
        <v>82</v>
      </c>
    </row>
    <row r="262" spans="3:8">
      <c r="C262" s="9"/>
      <c r="E262" s="1">
        <v>35954</v>
      </c>
      <c r="F262" s="2">
        <v>0.66666666666666663</v>
      </c>
      <c r="G262" t="s">
        <v>2</v>
      </c>
      <c r="H262">
        <v>82</v>
      </c>
    </row>
    <row r="263" spans="3:8">
      <c r="C263" s="9"/>
      <c r="E263" s="1">
        <v>35954</v>
      </c>
      <c r="F263" s="2">
        <v>0.67708333333333337</v>
      </c>
      <c r="G263" t="s">
        <v>2</v>
      </c>
      <c r="H263">
        <v>82</v>
      </c>
    </row>
    <row r="264" spans="3:8">
      <c r="C264" s="9"/>
      <c r="E264" s="1">
        <v>35954</v>
      </c>
      <c r="F264" s="2">
        <v>0.6875</v>
      </c>
      <c r="G264" t="s">
        <v>2</v>
      </c>
      <c r="H264">
        <v>82</v>
      </c>
    </row>
    <row r="265" spans="3:8">
      <c r="C265" s="9"/>
      <c r="E265" s="1">
        <v>35954</v>
      </c>
      <c r="F265" s="2">
        <v>0.69791666666666663</v>
      </c>
      <c r="G265" t="s">
        <v>2</v>
      </c>
      <c r="H265">
        <v>82</v>
      </c>
    </row>
    <row r="266" spans="3:8">
      <c r="C266" s="9"/>
      <c r="E266" s="1">
        <v>35954</v>
      </c>
      <c r="F266" s="2">
        <v>0.70833333333333337</v>
      </c>
      <c r="G266" t="s">
        <v>2</v>
      </c>
      <c r="H266">
        <v>82</v>
      </c>
    </row>
    <row r="267" spans="3:8">
      <c r="C267" s="9"/>
      <c r="E267" s="1">
        <v>35954</v>
      </c>
      <c r="F267" s="2">
        <v>0.71875</v>
      </c>
      <c r="G267" t="s">
        <v>2</v>
      </c>
      <c r="H267">
        <v>82</v>
      </c>
    </row>
    <row r="268" spans="3:8">
      <c r="C268" s="9"/>
      <c r="E268" s="1">
        <v>35954</v>
      </c>
      <c r="F268" s="2">
        <v>0.72916666666666663</v>
      </c>
      <c r="G268" t="s">
        <v>2</v>
      </c>
      <c r="H268">
        <v>82</v>
      </c>
    </row>
    <row r="269" spans="3:8">
      <c r="C269" s="9"/>
      <c r="E269" s="1">
        <v>35954</v>
      </c>
      <c r="F269" s="2">
        <v>0.73958333333333337</v>
      </c>
      <c r="G269" t="s">
        <v>2</v>
      </c>
      <c r="H269">
        <v>82</v>
      </c>
    </row>
    <row r="270" spans="3:8">
      <c r="C270" s="9"/>
      <c r="E270" s="1">
        <v>35954</v>
      </c>
      <c r="F270" s="2">
        <v>0.75</v>
      </c>
      <c r="G270" t="s">
        <v>2</v>
      </c>
      <c r="H270">
        <v>82</v>
      </c>
    </row>
    <row r="271" spans="3:8">
      <c r="C271" s="9"/>
      <c r="E271" s="1">
        <v>35954</v>
      </c>
      <c r="F271" s="2">
        <v>0.76041666666666663</v>
      </c>
      <c r="G271" t="s">
        <v>2</v>
      </c>
      <c r="H271">
        <v>82</v>
      </c>
    </row>
    <row r="272" spans="3:8">
      <c r="C272" s="9"/>
      <c r="E272" s="1">
        <v>35954</v>
      </c>
      <c r="F272" s="2">
        <v>0.77083333333333337</v>
      </c>
      <c r="G272" t="s">
        <v>2</v>
      </c>
      <c r="H272">
        <v>82</v>
      </c>
    </row>
    <row r="273" spans="3:8">
      <c r="C273" s="9"/>
      <c r="E273" s="1">
        <v>35954</v>
      </c>
      <c r="F273" s="2">
        <v>0.78125</v>
      </c>
      <c r="G273" t="s">
        <v>2</v>
      </c>
      <c r="H273">
        <v>82</v>
      </c>
    </row>
    <row r="274" spans="3:8">
      <c r="C274" s="9"/>
      <c r="E274" s="1">
        <v>35954</v>
      </c>
      <c r="F274" s="2">
        <v>0.79166666666666663</v>
      </c>
      <c r="G274" t="s">
        <v>2</v>
      </c>
      <c r="H274">
        <v>82</v>
      </c>
    </row>
    <row r="275" spans="3:8">
      <c r="C275" s="9"/>
      <c r="E275" s="1">
        <v>35954</v>
      </c>
      <c r="F275" s="2">
        <v>0.80208333333333337</v>
      </c>
      <c r="G275" t="s">
        <v>2</v>
      </c>
      <c r="H275">
        <v>82</v>
      </c>
    </row>
    <row r="276" spans="3:8">
      <c r="C276" s="9"/>
      <c r="E276" s="1">
        <v>35954</v>
      </c>
      <c r="F276" s="2">
        <v>0.8125</v>
      </c>
      <c r="G276" t="s">
        <v>2</v>
      </c>
      <c r="H276">
        <v>82</v>
      </c>
    </row>
    <row r="277" spans="3:8">
      <c r="C277" s="9"/>
      <c r="E277" s="1">
        <v>35954</v>
      </c>
      <c r="F277" s="2">
        <v>0.82291666666666663</v>
      </c>
      <c r="G277" t="s">
        <v>2</v>
      </c>
      <c r="H277">
        <v>82</v>
      </c>
    </row>
    <row r="278" spans="3:8">
      <c r="C278" s="9"/>
      <c r="E278" s="1">
        <v>35954</v>
      </c>
      <c r="F278" s="2">
        <v>0.83333333333333337</v>
      </c>
      <c r="G278" t="s">
        <v>2</v>
      </c>
      <c r="H278">
        <v>82</v>
      </c>
    </row>
    <row r="279" spans="3:8">
      <c r="C279" s="9"/>
      <c r="E279" s="1">
        <v>35954</v>
      </c>
      <c r="F279" s="2">
        <v>0.84375</v>
      </c>
      <c r="G279" t="s">
        <v>2</v>
      </c>
      <c r="H279">
        <v>82</v>
      </c>
    </row>
    <row r="280" spans="3:8">
      <c r="C280" s="9"/>
      <c r="E280" s="1">
        <v>35954</v>
      </c>
      <c r="F280" s="2">
        <v>0.85416666666666663</v>
      </c>
      <c r="G280" t="s">
        <v>2</v>
      </c>
      <c r="H280">
        <v>82</v>
      </c>
    </row>
    <row r="281" spans="3:8">
      <c r="C281" s="9"/>
      <c r="E281" s="1">
        <v>35954</v>
      </c>
      <c r="F281" s="2">
        <v>0.86458333333333337</v>
      </c>
      <c r="G281" t="s">
        <v>2</v>
      </c>
      <c r="H281">
        <v>82</v>
      </c>
    </row>
    <row r="282" spans="3:8">
      <c r="C282" s="9"/>
      <c r="E282" s="1">
        <v>35954</v>
      </c>
      <c r="F282" s="2">
        <v>0.875</v>
      </c>
      <c r="G282" t="s">
        <v>2</v>
      </c>
      <c r="H282">
        <v>82</v>
      </c>
    </row>
    <row r="283" spans="3:8">
      <c r="C283" s="9"/>
      <c r="E283" s="1">
        <v>35954</v>
      </c>
      <c r="F283" s="2">
        <v>0.88541666666666663</v>
      </c>
      <c r="G283" t="s">
        <v>2</v>
      </c>
      <c r="H283">
        <v>82</v>
      </c>
    </row>
    <row r="284" spans="3:8">
      <c r="C284" s="9"/>
      <c r="E284" s="1">
        <v>35954</v>
      </c>
      <c r="F284" s="2">
        <v>0.89583333333333337</v>
      </c>
      <c r="G284" t="s">
        <v>2</v>
      </c>
      <c r="H284">
        <v>82</v>
      </c>
    </row>
    <row r="285" spans="3:8">
      <c r="C285" s="9"/>
      <c r="E285" s="1">
        <v>35954</v>
      </c>
      <c r="F285" s="2">
        <v>0.90625</v>
      </c>
      <c r="G285" t="s">
        <v>2</v>
      </c>
      <c r="H285">
        <v>82</v>
      </c>
    </row>
    <row r="286" spans="3:8">
      <c r="C286" s="9"/>
      <c r="E286" s="1">
        <v>35954</v>
      </c>
      <c r="F286" s="2">
        <v>0.91666666666666663</v>
      </c>
      <c r="G286" t="s">
        <v>2</v>
      </c>
      <c r="H286">
        <v>82</v>
      </c>
    </row>
    <row r="287" spans="3:8">
      <c r="C287" s="9"/>
      <c r="E287" s="1">
        <v>35954</v>
      </c>
      <c r="F287" s="2">
        <v>0.92708333333333337</v>
      </c>
      <c r="G287" t="s">
        <v>2</v>
      </c>
      <c r="H287">
        <v>82</v>
      </c>
    </row>
    <row r="288" spans="3:8">
      <c r="C288" s="9"/>
      <c r="E288" s="1">
        <v>35954</v>
      </c>
      <c r="F288" s="2">
        <v>0.9375</v>
      </c>
      <c r="G288" t="s">
        <v>2</v>
      </c>
      <c r="H288">
        <v>82</v>
      </c>
    </row>
    <row r="289" spans="3:8">
      <c r="C289" s="9"/>
      <c r="E289" s="1">
        <v>35954</v>
      </c>
      <c r="F289" s="2">
        <v>0.94791666666666663</v>
      </c>
      <c r="G289" t="s">
        <v>2</v>
      </c>
      <c r="H289">
        <v>82</v>
      </c>
    </row>
    <row r="290" spans="3:8">
      <c r="C290" s="9"/>
      <c r="E290" s="1">
        <v>35954</v>
      </c>
      <c r="F290" s="2">
        <v>0.95833333333333337</v>
      </c>
      <c r="G290" t="s">
        <v>2</v>
      </c>
      <c r="H290">
        <v>82</v>
      </c>
    </row>
    <row r="291" spans="3:8">
      <c r="C291" s="9"/>
      <c r="E291" s="1">
        <v>35954</v>
      </c>
      <c r="F291" s="2">
        <v>0.96875</v>
      </c>
      <c r="G291" t="s">
        <v>2</v>
      </c>
      <c r="H291">
        <v>82</v>
      </c>
    </row>
    <row r="292" spans="3:8">
      <c r="C292" s="9"/>
      <c r="E292" s="1">
        <v>35954</v>
      </c>
      <c r="F292" s="2">
        <v>0.97916666666666663</v>
      </c>
      <c r="G292" t="s">
        <v>2</v>
      </c>
      <c r="H292">
        <v>82</v>
      </c>
    </row>
    <row r="293" spans="3:8">
      <c r="C293" s="9"/>
      <c r="E293" s="1">
        <v>35954</v>
      </c>
      <c r="F293" s="2">
        <v>0.98958333333333337</v>
      </c>
      <c r="G293" t="s">
        <v>2</v>
      </c>
      <c r="H293">
        <v>82</v>
      </c>
    </row>
    <row r="294" spans="3:8">
      <c r="C294" s="9"/>
      <c r="E294" s="1">
        <v>35955</v>
      </c>
      <c r="F294" s="2">
        <v>0</v>
      </c>
      <c r="G294" t="s">
        <v>2</v>
      </c>
      <c r="H294">
        <v>82</v>
      </c>
    </row>
    <row r="295" spans="3:8">
      <c r="C295" s="9"/>
      <c r="E295" s="1">
        <v>35955</v>
      </c>
      <c r="F295" s="2">
        <v>1.0416666666666666E-2</v>
      </c>
      <c r="G295" t="s">
        <v>2</v>
      </c>
      <c r="H295">
        <v>82</v>
      </c>
    </row>
    <row r="296" spans="3:8">
      <c r="C296" s="9"/>
      <c r="E296" s="1">
        <v>35955</v>
      </c>
      <c r="F296" s="2">
        <v>2.0833333333333332E-2</v>
      </c>
      <c r="G296" t="s">
        <v>2</v>
      </c>
      <c r="H296">
        <v>82</v>
      </c>
    </row>
    <row r="297" spans="3:8">
      <c r="C297" s="9"/>
      <c r="E297" s="1">
        <v>35955</v>
      </c>
      <c r="F297" s="2">
        <v>3.125E-2</v>
      </c>
      <c r="G297" t="s">
        <v>2</v>
      </c>
      <c r="H297">
        <v>82</v>
      </c>
    </row>
    <row r="298" spans="3:8">
      <c r="C298" s="9"/>
      <c r="E298" s="1">
        <v>35955</v>
      </c>
      <c r="F298" s="2">
        <v>4.1666666666666664E-2</v>
      </c>
      <c r="G298" t="s">
        <v>2</v>
      </c>
      <c r="H298">
        <v>82</v>
      </c>
    </row>
    <row r="299" spans="3:8">
      <c r="C299" s="9"/>
      <c r="E299" s="1">
        <v>35955</v>
      </c>
      <c r="F299" s="2">
        <v>5.2083333333333336E-2</v>
      </c>
      <c r="G299" t="s">
        <v>2</v>
      </c>
      <c r="H299">
        <v>82</v>
      </c>
    </row>
    <row r="300" spans="3:8">
      <c r="C300" s="9"/>
      <c r="E300" s="1">
        <v>35955</v>
      </c>
      <c r="F300" s="2">
        <v>6.25E-2</v>
      </c>
      <c r="G300" t="s">
        <v>2</v>
      </c>
      <c r="H300">
        <v>82</v>
      </c>
    </row>
    <row r="301" spans="3:8">
      <c r="C301" s="9"/>
      <c r="E301" s="1">
        <v>35955</v>
      </c>
      <c r="F301" s="2">
        <v>7.2916666666666671E-2</v>
      </c>
      <c r="G301" t="s">
        <v>2</v>
      </c>
      <c r="H301">
        <v>82</v>
      </c>
    </row>
    <row r="302" spans="3:8">
      <c r="C302" s="9"/>
      <c r="E302" s="1">
        <v>35955</v>
      </c>
      <c r="F302" s="2">
        <v>8.3333333333333329E-2</v>
      </c>
      <c r="G302" t="s">
        <v>2</v>
      </c>
      <c r="H302">
        <v>82</v>
      </c>
    </row>
    <row r="303" spans="3:8">
      <c r="C303" s="9"/>
      <c r="E303" s="1">
        <v>35955</v>
      </c>
      <c r="F303" s="2">
        <v>9.375E-2</v>
      </c>
      <c r="G303" t="s">
        <v>2</v>
      </c>
      <c r="H303">
        <v>82</v>
      </c>
    </row>
    <row r="304" spans="3:8">
      <c r="C304" s="9"/>
      <c r="E304" s="1">
        <v>35955</v>
      </c>
      <c r="F304" s="2">
        <v>0.10416666666666667</v>
      </c>
      <c r="G304" t="s">
        <v>2</v>
      </c>
      <c r="H304">
        <v>82</v>
      </c>
    </row>
    <row r="305" spans="3:8">
      <c r="C305" s="9"/>
      <c r="E305" s="1">
        <v>35955</v>
      </c>
      <c r="F305" s="2">
        <v>0.11458333333333333</v>
      </c>
      <c r="G305" t="s">
        <v>2</v>
      </c>
      <c r="H305">
        <v>82</v>
      </c>
    </row>
    <row r="306" spans="3:8">
      <c r="C306" s="9"/>
      <c r="E306" s="1">
        <v>35955</v>
      </c>
      <c r="F306" s="2">
        <v>0.125</v>
      </c>
      <c r="G306" t="s">
        <v>2</v>
      </c>
      <c r="H306">
        <v>82</v>
      </c>
    </row>
    <row r="307" spans="3:8">
      <c r="C307" s="9"/>
      <c r="E307" s="1">
        <v>35955</v>
      </c>
      <c r="F307" s="2">
        <v>0.13541666666666666</v>
      </c>
      <c r="G307" t="s">
        <v>2</v>
      </c>
      <c r="H307">
        <v>82</v>
      </c>
    </row>
    <row r="308" spans="3:8">
      <c r="C308" s="9"/>
      <c r="E308" s="1">
        <v>35955</v>
      </c>
      <c r="F308" s="2">
        <v>0.14583333333333334</v>
      </c>
      <c r="G308" t="s">
        <v>2</v>
      </c>
      <c r="H308">
        <v>82</v>
      </c>
    </row>
    <row r="309" spans="3:8">
      <c r="C309" s="9"/>
      <c r="E309" s="1">
        <v>35955</v>
      </c>
      <c r="F309" s="2">
        <v>0.15625</v>
      </c>
      <c r="G309" t="s">
        <v>2</v>
      </c>
      <c r="H309">
        <v>82</v>
      </c>
    </row>
    <row r="310" spans="3:8">
      <c r="C310" s="9"/>
      <c r="E310" s="1">
        <v>35955</v>
      </c>
      <c r="F310" s="2">
        <v>0.16666666666666666</v>
      </c>
      <c r="G310" t="s">
        <v>2</v>
      </c>
      <c r="H310">
        <v>82</v>
      </c>
    </row>
    <row r="311" spans="3:8">
      <c r="C311" s="9"/>
      <c r="E311" s="1">
        <v>35955</v>
      </c>
      <c r="F311" s="2">
        <v>0.17708333333333334</v>
      </c>
      <c r="G311" t="s">
        <v>2</v>
      </c>
      <c r="H311">
        <v>82</v>
      </c>
    </row>
    <row r="312" spans="3:8">
      <c r="C312" s="9"/>
      <c r="E312" s="1">
        <v>35955</v>
      </c>
      <c r="F312" s="2">
        <v>0.1875</v>
      </c>
      <c r="G312" t="s">
        <v>2</v>
      </c>
      <c r="H312">
        <v>82</v>
      </c>
    </row>
    <row r="313" spans="3:8">
      <c r="C313" s="9"/>
      <c r="E313" s="1">
        <v>35955</v>
      </c>
      <c r="F313" s="2">
        <v>0.19791666666666666</v>
      </c>
      <c r="G313" t="s">
        <v>2</v>
      </c>
      <c r="H313">
        <v>82</v>
      </c>
    </row>
    <row r="314" spans="3:8">
      <c r="C314" s="9"/>
      <c r="E314" s="1">
        <v>35955</v>
      </c>
      <c r="F314" s="2">
        <v>0.20833333333333334</v>
      </c>
      <c r="G314" t="s">
        <v>2</v>
      </c>
      <c r="H314">
        <v>82</v>
      </c>
    </row>
    <row r="315" spans="3:8">
      <c r="C315" s="9"/>
      <c r="E315" s="1">
        <v>35955</v>
      </c>
      <c r="F315" s="2">
        <v>0.21875</v>
      </c>
      <c r="G315" t="s">
        <v>2</v>
      </c>
      <c r="H315">
        <v>82</v>
      </c>
    </row>
    <row r="316" spans="3:8">
      <c r="C316" s="9"/>
      <c r="E316" s="1">
        <v>35955</v>
      </c>
      <c r="F316" s="2">
        <v>0.22916666666666666</v>
      </c>
      <c r="G316" t="s">
        <v>2</v>
      </c>
      <c r="H316">
        <v>82</v>
      </c>
    </row>
    <row r="317" spans="3:8">
      <c r="C317" s="9"/>
      <c r="E317" s="1">
        <v>35955</v>
      </c>
      <c r="F317" s="2">
        <v>0.23958333333333334</v>
      </c>
      <c r="G317" t="s">
        <v>2</v>
      </c>
      <c r="H317">
        <v>82</v>
      </c>
    </row>
    <row r="318" spans="3:8">
      <c r="C318" s="9"/>
      <c r="E318" s="1">
        <v>35955</v>
      </c>
      <c r="F318" s="2">
        <v>0.25</v>
      </c>
      <c r="G318" t="s">
        <v>2</v>
      </c>
      <c r="H318">
        <v>82</v>
      </c>
    </row>
    <row r="319" spans="3:8">
      <c r="C319" s="9"/>
      <c r="E319" s="1">
        <v>35955</v>
      </c>
      <c r="F319" s="2">
        <v>0.26041666666666669</v>
      </c>
      <c r="G319" t="s">
        <v>2</v>
      </c>
      <c r="H319">
        <v>80</v>
      </c>
    </row>
    <row r="320" spans="3:8">
      <c r="C320" s="9"/>
      <c r="E320" s="1">
        <v>35955</v>
      </c>
      <c r="F320" s="2">
        <v>0.27083333333333331</v>
      </c>
      <c r="G320" t="s">
        <v>2</v>
      </c>
      <c r="H320">
        <v>80</v>
      </c>
    </row>
    <row r="321" spans="3:8">
      <c r="C321" s="9"/>
      <c r="E321" s="1">
        <v>35955</v>
      </c>
      <c r="F321" s="2">
        <v>0.28125</v>
      </c>
      <c r="G321" t="s">
        <v>2</v>
      </c>
      <c r="H321">
        <v>80</v>
      </c>
    </row>
    <row r="322" spans="3:8">
      <c r="C322" s="9"/>
      <c r="E322" s="1">
        <v>35955</v>
      </c>
      <c r="F322" s="2">
        <v>0.29166666666666669</v>
      </c>
      <c r="G322" t="s">
        <v>2</v>
      </c>
      <c r="H322">
        <v>80</v>
      </c>
    </row>
    <row r="323" spans="3:8">
      <c r="C323" s="9"/>
      <c r="E323" s="1">
        <v>35955</v>
      </c>
      <c r="F323" s="2">
        <v>0.30208333333333331</v>
      </c>
      <c r="G323" t="s">
        <v>2</v>
      </c>
      <c r="H323">
        <v>80</v>
      </c>
    </row>
    <row r="324" spans="3:8">
      <c r="C324" s="9"/>
      <c r="E324" s="1">
        <v>35955</v>
      </c>
      <c r="F324" s="2">
        <v>0.3125</v>
      </c>
      <c r="G324" t="s">
        <v>2</v>
      </c>
      <c r="H324">
        <v>80</v>
      </c>
    </row>
    <row r="325" spans="3:8">
      <c r="C325" s="9"/>
      <c r="E325" s="1">
        <v>35955</v>
      </c>
      <c r="F325" s="2">
        <v>0.32291666666666669</v>
      </c>
      <c r="G325" t="s">
        <v>2</v>
      </c>
      <c r="H325">
        <v>80</v>
      </c>
    </row>
    <row r="326" spans="3:8">
      <c r="C326" s="9"/>
      <c r="E326" s="1">
        <v>35955</v>
      </c>
      <c r="F326" s="2">
        <v>0.33333333333333331</v>
      </c>
      <c r="G326" t="s">
        <v>2</v>
      </c>
      <c r="H326">
        <v>80</v>
      </c>
    </row>
    <row r="327" spans="3:8">
      <c r="C327" s="9"/>
      <c r="E327" s="1">
        <v>35955</v>
      </c>
      <c r="F327" s="2">
        <v>0.34375</v>
      </c>
      <c r="G327" t="s">
        <v>2</v>
      </c>
      <c r="H327">
        <v>80</v>
      </c>
    </row>
    <row r="328" spans="3:8">
      <c r="C328" s="9"/>
      <c r="E328" s="1">
        <v>35955</v>
      </c>
      <c r="F328" s="2">
        <v>0.35416666666666669</v>
      </c>
      <c r="G328" t="s">
        <v>2</v>
      </c>
      <c r="H328">
        <v>80</v>
      </c>
    </row>
    <row r="329" spans="3:8">
      <c r="C329" s="9"/>
      <c r="E329" s="1">
        <v>35955</v>
      </c>
      <c r="F329" s="2">
        <v>0.36458333333333331</v>
      </c>
      <c r="G329" t="s">
        <v>2</v>
      </c>
      <c r="H329">
        <v>80</v>
      </c>
    </row>
    <row r="330" spans="3:8">
      <c r="C330" s="9"/>
      <c r="E330" s="1">
        <v>35955</v>
      </c>
      <c r="F330" s="2">
        <v>0.375</v>
      </c>
      <c r="G330" t="s">
        <v>2</v>
      </c>
      <c r="H330">
        <v>80</v>
      </c>
    </row>
    <row r="331" spans="3:8">
      <c r="C331" s="9"/>
      <c r="E331" s="1">
        <v>35955</v>
      </c>
      <c r="F331" s="2">
        <v>0.38541666666666669</v>
      </c>
      <c r="G331" t="s">
        <v>2</v>
      </c>
      <c r="H331">
        <v>80</v>
      </c>
    </row>
    <row r="332" spans="3:8">
      <c r="C332" s="9"/>
      <c r="E332" s="1">
        <v>35955</v>
      </c>
      <c r="F332" s="2">
        <v>0.39583333333333331</v>
      </c>
      <c r="G332" t="s">
        <v>2</v>
      </c>
      <c r="H332">
        <v>80</v>
      </c>
    </row>
    <row r="333" spans="3:8">
      <c r="C333" s="9"/>
      <c r="E333" s="1">
        <v>35955</v>
      </c>
      <c r="F333" s="2">
        <v>0.40625</v>
      </c>
      <c r="G333" t="s">
        <v>2</v>
      </c>
      <c r="H333">
        <v>80</v>
      </c>
    </row>
    <row r="334" spans="3:8">
      <c r="C334" s="9"/>
      <c r="E334" s="1">
        <v>35955</v>
      </c>
      <c r="F334" s="2">
        <v>0.41666666666666669</v>
      </c>
      <c r="G334" t="s">
        <v>2</v>
      </c>
      <c r="H334">
        <v>80</v>
      </c>
    </row>
    <row r="335" spans="3:8">
      <c r="C335" s="9"/>
      <c r="E335" s="1">
        <v>35955</v>
      </c>
      <c r="F335" s="2">
        <v>0.42708333333333331</v>
      </c>
      <c r="G335" t="s">
        <v>2</v>
      </c>
      <c r="H335">
        <v>80</v>
      </c>
    </row>
    <row r="336" spans="3:8">
      <c r="C336" s="9"/>
      <c r="E336" s="1">
        <v>35955</v>
      </c>
      <c r="F336" s="2">
        <v>0.4375</v>
      </c>
      <c r="G336" t="s">
        <v>2</v>
      </c>
      <c r="H336">
        <v>78</v>
      </c>
    </row>
    <row r="337" spans="3:8">
      <c r="C337" s="9"/>
      <c r="E337" s="1">
        <v>35955</v>
      </c>
      <c r="F337" s="2">
        <v>0.44791666666666669</v>
      </c>
      <c r="G337" t="s">
        <v>2</v>
      </c>
      <c r="H337">
        <v>78</v>
      </c>
    </row>
    <row r="338" spans="3:8">
      <c r="C338" s="9"/>
      <c r="E338" s="1">
        <v>35955</v>
      </c>
      <c r="F338" s="2">
        <v>0.45833333333333331</v>
      </c>
      <c r="G338" t="s">
        <v>2</v>
      </c>
      <c r="H338">
        <v>78</v>
      </c>
    </row>
    <row r="339" spans="3:8">
      <c r="C339" s="9"/>
      <c r="E339" s="1">
        <v>35955</v>
      </c>
      <c r="F339" s="2">
        <v>0.46875</v>
      </c>
      <c r="G339" t="s">
        <v>2</v>
      </c>
      <c r="H339">
        <v>78</v>
      </c>
    </row>
    <row r="340" spans="3:8">
      <c r="C340" s="9"/>
      <c r="E340" s="1">
        <v>35955</v>
      </c>
      <c r="F340" s="2">
        <v>0.47916666666666669</v>
      </c>
      <c r="G340" t="s">
        <v>2</v>
      </c>
      <c r="H340">
        <v>78</v>
      </c>
    </row>
    <row r="341" spans="3:8">
      <c r="C341" s="9"/>
      <c r="E341" s="1">
        <v>35955</v>
      </c>
      <c r="F341" s="2">
        <v>0.48958333333333331</v>
      </c>
      <c r="G341" t="s">
        <v>2</v>
      </c>
      <c r="H341">
        <v>78</v>
      </c>
    </row>
    <row r="342" spans="3:8">
      <c r="C342" s="9"/>
      <c r="E342" s="1">
        <v>35955</v>
      </c>
      <c r="F342" s="2">
        <v>0.5</v>
      </c>
      <c r="G342" t="s">
        <v>2</v>
      </c>
      <c r="H342">
        <v>78</v>
      </c>
    </row>
    <row r="343" spans="3:8">
      <c r="C343" s="9"/>
      <c r="E343" s="1">
        <v>35955</v>
      </c>
      <c r="F343" s="2">
        <v>0.51041666666666663</v>
      </c>
      <c r="G343" t="s">
        <v>2</v>
      </c>
      <c r="H343">
        <v>78</v>
      </c>
    </row>
    <row r="344" spans="3:8">
      <c r="C344" s="9"/>
      <c r="E344" s="1">
        <v>35955</v>
      </c>
      <c r="F344" s="2">
        <v>0.52083333333333337</v>
      </c>
      <c r="G344" t="s">
        <v>2</v>
      </c>
      <c r="H344">
        <v>78</v>
      </c>
    </row>
    <row r="345" spans="3:8">
      <c r="C345" s="9"/>
      <c r="E345" s="1">
        <v>35955</v>
      </c>
      <c r="F345" s="2">
        <v>0.53125</v>
      </c>
      <c r="G345" t="s">
        <v>2</v>
      </c>
      <c r="H345">
        <v>78</v>
      </c>
    </row>
    <row r="346" spans="3:8">
      <c r="C346" s="9"/>
      <c r="E346" s="1">
        <v>35955</v>
      </c>
      <c r="F346" s="2">
        <v>0.54166666666666663</v>
      </c>
      <c r="G346" t="s">
        <v>2</v>
      </c>
      <c r="H346">
        <v>78</v>
      </c>
    </row>
    <row r="347" spans="3:8">
      <c r="C347" s="9"/>
      <c r="E347" s="1">
        <v>35955</v>
      </c>
      <c r="F347" s="2">
        <v>0.55208333333333337</v>
      </c>
      <c r="G347" t="s">
        <v>2</v>
      </c>
      <c r="H347">
        <v>78</v>
      </c>
    </row>
    <row r="348" spans="3:8">
      <c r="C348" s="9"/>
      <c r="E348" s="1">
        <v>35955</v>
      </c>
      <c r="F348" s="2">
        <v>0.5625</v>
      </c>
      <c r="G348" t="s">
        <v>2</v>
      </c>
      <c r="H348">
        <v>78</v>
      </c>
    </row>
    <row r="349" spans="3:8">
      <c r="C349" s="9"/>
      <c r="E349" s="1">
        <v>35955</v>
      </c>
      <c r="F349" s="2">
        <v>0.57291666666666663</v>
      </c>
      <c r="G349" t="s">
        <v>2</v>
      </c>
      <c r="H349">
        <v>78</v>
      </c>
    </row>
    <row r="350" spans="3:8">
      <c r="C350" s="9"/>
      <c r="E350" s="1">
        <v>35955</v>
      </c>
      <c r="F350" s="2">
        <v>0.58333333333333337</v>
      </c>
      <c r="G350" t="s">
        <v>2</v>
      </c>
      <c r="H350">
        <v>78</v>
      </c>
    </row>
    <row r="351" spans="3:8">
      <c r="C351" s="9"/>
      <c r="E351" s="1">
        <v>35955</v>
      </c>
      <c r="F351" s="2">
        <v>0.59375</v>
      </c>
      <c r="G351" t="s">
        <v>2</v>
      </c>
      <c r="H351">
        <v>78</v>
      </c>
    </row>
    <row r="352" spans="3:8">
      <c r="C352" s="9"/>
      <c r="E352" s="1">
        <v>35955</v>
      </c>
      <c r="F352" s="2">
        <v>0.60416666666666663</v>
      </c>
      <c r="G352" t="s">
        <v>2</v>
      </c>
      <c r="H352">
        <v>78</v>
      </c>
    </row>
    <row r="353" spans="3:8">
      <c r="C353" s="9"/>
      <c r="E353" s="1">
        <v>35955</v>
      </c>
      <c r="F353" s="2">
        <v>0.61458333333333337</v>
      </c>
      <c r="G353" t="s">
        <v>2</v>
      </c>
      <c r="H353">
        <v>78</v>
      </c>
    </row>
    <row r="354" spans="3:8">
      <c r="C354" s="9"/>
      <c r="E354" s="1">
        <v>35955</v>
      </c>
      <c r="F354" s="2">
        <v>0.625</v>
      </c>
      <c r="G354" t="s">
        <v>2</v>
      </c>
      <c r="H354">
        <v>78</v>
      </c>
    </row>
    <row r="355" spans="3:8">
      <c r="C355" s="9"/>
      <c r="E355" s="1">
        <v>35955</v>
      </c>
      <c r="F355" s="2">
        <v>0.63541666666666663</v>
      </c>
      <c r="G355" t="s">
        <v>2</v>
      </c>
      <c r="H355">
        <v>78</v>
      </c>
    </row>
    <row r="356" spans="3:8">
      <c r="C356" s="9"/>
      <c r="E356" s="1">
        <v>35955</v>
      </c>
      <c r="F356" s="2">
        <v>0.64583333333333337</v>
      </c>
      <c r="G356" t="s">
        <v>2</v>
      </c>
      <c r="H356">
        <v>78</v>
      </c>
    </row>
    <row r="357" spans="3:8">
      <c r="C357" s="9"/>
      <c r="E357" s="1">
        <v>35955</v>
      </c>
      <c r="F357" s="2">
        <v>0.65625</v>
      </c>
      <c r="G357" t="s">
        <v>2</v>
      </c>
      <c r="H357">
        <v>78</v>
      </c>
    </row>
    <row r="358" spans="3:8">
      <c r="C358" s="9"/>
      <c r="E358" s="1">
        <v>35955</v>
      </c>
      <c r="F358" s="2">
        <v>0.66666666666666663</v>
      </c>
      <c r="G358" t="s">
        <v>2</v>
      </c>
      <c r="H358">
        <v>78</v>
      </c>
    </row>
    <row r="359" spans="3:8">
      <c r="C359" s="9"/>
      <c r="E359" s="1">
        <v>35955</v>
      </c>
      <c r="F359" s="2">
        <v>0.67708333333333337</v>
      </c>
      <c r="G359" t="s">
        <v>2</v>
      </c>
      <c r="H359">
        <v>78</v>
      </c>
    </row>
    <row r="360" spans="3:8">
      <c r="C360" s="9"/>
      <c r="E360" s="1">
        <v>35955</v>
      </c>
      <c r="F360" s="2">
        <v>0.6875</v>
      </c>
      <c r="G360" t="s">
        <v>2</v>
      </c>
      <c r="H360">
        <v>78</v>
      </c>
    </row>
    <row r="361" spans="3:8">
      <c r="C361" s="9"/>
      <c r="E361" s="1">
        <v>35955</v>
      </c>
      <c r="F361" s="2">
        <v>0.69791666666666663</v>
      </c>
      <c r="G361" t="s">
        <v>2</v>
      </c>
      <c r="H361">
        <v>78</v>
      </c>
    </row>
    <row r="362" spans="3:8">
      <c r="C362" s="9"/>
      <c r="E362" s="1">
        <v>35955</v>
      </c>
      <c r="F362" s="2">
        <v>0.70833333333333337</v>
      </c>
      <c r="G362" t="s">
        <v>2</v>
      </c>
      <c r="H362">
        <v>78</v>
      </c>
    </row>
    <row r="363" spans="3:8">
      <c r="C363" s="9"/>
      <c r="E363" s="1">
        <v>35955</v>
      </c>
      <c r="F363" s="2">
        <v>0.71875</v>
      </c>
      <c r="G363" t="s">
        <v>2</v>
      </c>
      <c r="H363">
        <v>78</v>
      </c>
    </row>
    <row r="364" spans="3:8">
      <c r="C364" s="9"/>
      <c r="E364" s="1">
        <v>35955</v>
      </c>
      <c r="F364" s="2">
        <v>0.72916666666666663</v>
      </c>
      <c r="G364" t="s">
        <v>2</v>
      </c>
      <c r="H364">
        <v>78</v>
      </c>
    </row>
    <row r="365" spans="3:8">
      <c r="C365" s="9"/>
      <c r="E365" s="1">
        <v>35955</v>
      </c>
      <c r="F365" s="2">
        <v>0.73958333333333337</v>
      </c>
      <c r="G365" t="s">
        <v>2</v>
      </c>
      <c r="H365">
        <v>78</v>
      </c>
    </row>
    <row r="366" spans="3:8">
      <c r="C366" s="9"/>
      <c r="E366" s="1">
        <v>35955</v>
      </c>
      <c r="F366" s="2">
        <v>0.75</v>
      </c>
      <c r="G366" t="s">
        <v>2</v>
      </c>
      <c r="H366">
        <v>78</v>
      </c>
    </row>
    <row r="367" spans="3:8">
      <c r="C367" s="9"/>
      <c r="E367" s="1">
        <v>35955</v>
      </c>
      <c r="F367" s="2">
        <v>0.76041666666666663</v>
      </c>
      <c r="G367" t="s">
        <v>2</v>
      </c>
      <c r="H367">
        <v>78</v>
      </c>
    </row>
    <row r="368" spans="3:8">
      <c r="C368" s="9"/>
      <c r="E368" s="1">
        <v>35955</v>
      </c>
      <c r="F368" s="2">
        <v>0.77083333333333337</v>
      </c>
      <c r="G368" t="s">
        <v>2</v>
      </c>
      <c r="H368">
        <v>78</v>
      </c>
    </row>
    <row r="369" spans="3:8">
      <c r="C369" s="9"/>
      <c r="E369" s="1">
        <v>35955</v>
      </c>
      <c r="F369" s="2">
        <v>0.78125</v>
      </c>
      <c r="G369" t="s">
        <v>2</v>
      </c>
      <c r="H369">
        <v>80</v>
      </c>
    </row>
    <row r="370" spans="3:8">
      <c r="C370" s="9"/>
      <c r="E370" s="1">
        <v>35955</v>
      </c>
      <c r="F370" s="2">
        <v>0.79166666666666663</v>
      </c>
      <c r="G370" t="s">
        <v>2</v>
      </c>
      <c r="H370">
        <v>80</v>
      </c>
    </row>
    <row r="371" spans="3:8">
      <c r="C371" s="9"/>
      <c r="E371" s="1">
        <v>35955</v>
      </c>
      <c r="F371" s="2">
        <v>0.80208333333333337</v>
      </c>
      <c r="G371" t="s">
        <v>2</v>
      </c>
      <c r="H371">
        <v>80</v>
      </c>
    </row>
    <row r="372" spans="3:8">
      <c r="C372" s="9"/>
      <c r="E372" s="1">
        <v>35955</v>
      </c>
      <c r="F372" s="2">
        <v>0.8125</v>
      </c>
      <c r="G372" t="s">
        <v>2</v>
      </c>
      <c r="H372">
        <v>80</v>
      </c>
    </row>
    <row r="373" spans="3:8">
      <c r="C373" s="9"/>
      <c r="E373" s="1">
        <v>35955</v>
      </c>
      <c r="F373" s="2">
        <v>0.82291666666666663</v>
      </c>
      <c r="G373" t="s">
        <v>2</v>
      </c>
      <c r="H373">
        <v>80</v>
      </c>
    </row>
    <row r="374" spans="3:8">
      <c r="C374" s="9"/>
      <c r="E374" s="1">
        <v>35955</v>
      </c>
      <c r="F374" s="2">
        <v>0.83333333333333337</v>
      </c>
      <c r="G374" t="s">
        <v>2</v>
      </c>
      <c r="H374">
        <v>80</v>
      </c>
    </row>
    <row r="375" spans="3:8">
      <c r="C375" s="9"/>
      <c r="E375" s="1">
        <v>35955</v>
      </c>
      <c r="F375" s="2">
        <v>0.84375</v>
      </c>
      <c r="G375" t="s">
        <v>2</v>
      </c>
      <c r="H375">
        <v>82</v>
      </c>
    </row>
    <row r="376" spans="3:8">
      <c r="C376" s="9"/>
      <c r="E376" s="1">
        <v>35955</v>
      </c>
      <c r="F376" s="2">
        <v>0.85416666666666663</v>
      </c>
      <c r="G376" t="s">
        <v>2</v>
      </c>
      <c r="H376">
        <v>82</v>
      </c>
    </row>
    <row r="377" spans="3:8">
      <c r="C377" s="9"/>
      <c r="E377" s="1">
        <v>35955</v>
      </c>
      <c r="F377" s="2">
        <v>0.86458333333333337</v>
      </c>
      <c r="G377" t="s">
        <v>2</v>
      </c>
      <c r="H377">
        <v>82</v>
      </c>
    </row>
    <row r="378" spans="3:8">
      <c r="C378" s="9"/>
      <c r="E378" s="1">
        <v>35955</v>
      </c>
      <c r="F378" s="2">
        <v>0.875</v>
      </c>
      <c r="G378" t="s">
        <v>2</v>
      </c>
      <c r="H378">
        <v>82</v>
      </c>
    </row>
    <row r="379" spans="3:8">
      <c r="C379" s="9"/>
      <c r="E379" s="1">
        <v>35955</v>
      </c>
      <c r="F379" s="2">
        <v>0.88541666666666663</v>
      </c>
      <c r="G379" t="s">
        <v>2</v>
      </c>
      <c r="H379">
        <v>82</v>
      </c>
    </row>
    <row r="380" spans="3:8">
      <c r="C380" s="9"/>
      <c r="E380" s="1">
        <v>35955</v>
      </c>
      <c r="F380" s="2">
        <v>0.89583333333333337</v>
      </c>
      <c r="G380" t="s">
        <v>2</v>
      </c>
      <c r="H380">
        <v>82</v>
      </c>
    </row>
    <row r="381" spans="3:8">
      <c r="C381" s="9"/>
      <c r="E381" s="1">
        <v>35955</v>
      </c>
      <c r="F381" s="2">
        <v>0.90625</v>
      </c>
      <c r="G381" t="s">
        <v>2</v>
      </c>
      <c r="H381">
        <v>82</v>
      </c>
    </row>
    <row r="382" spans="3:8">
      <c r="C382" s="9"/>
      <c r="E382" s="1">
        <v>35955</v>
      </c>
      <c r="F382" s="2">
        <v>0.91666666666666663</v>
      </c>
      <c r="G382" t="s">
        <v>2</v>
      </c>
      <c r="H382">
        <v>82</v>
      </c>
    </row>
    <row r="383" spans="3:8">
      <c r="C383" s="9"/>
      <c r="E383" s="1">
        <v>35955</v>
      </c>
      <c r="F383" s="2">
        <v>0.92708333333333337</v>
      </c>
      <c r="G383" t="s">
        <v>2</v>
      </c>
      <c r="H383">
        <v>82</v>
      </c>
    </row>
    <row r="384" spans="3:8">
      <c r="C384" s="9"/>
      <c r="E384" s="1">
        <v>35955</v>
      </c>
      <c r="F384" s="2">
        <v>0.9375</v>
      </c>
      <c r="G384" t="s">
        <v>2</v>
      </c>
      <c r="H384">
        <v>84</v>
      </c>
    </row>
    <row r="385" spans="3:8">
      <c r="C385" s="9"/>
      <c r="E385" s="1">
        <v>35955</v>
      </c>
      <c r="F385" s="2">
        <v>0.94791666666666663</v>
      </c>
      <c r="G385" t="s">
        <v>2</v>
      </c>
      <c r="H385">
        <v>82</v>
      </c>
    </row>
    <row r="386" spans="3:8">
      <c r="C386" s="9"/>
      <c r="E386" s="1">
        <v>35955</v>
      </c>
      <c r="F386" s="2">
        <v>0.95833333333333337</v>
      </c>
      <c r="G386" t="s">
        <v>2</v>
      </c>
      <c r="H386">
        <v>84</v>
      </c>
    </row>
    <row r="387" spans="3:8">
      <c r="C387" s="9"/>
      <c r="E387" s="1">
        <v>35955</v>
      </c>
      <c r="F387" s="2">
        <v>0.96875</v>
      </c>
      <c r="G387" t="s">
        <v>2</v>
      </c>
      <c r="H387">
        <v>84</v>
      </c>
    </row>
    <row r="388" spans="3:8">
      <c r="C388" s="9"/>
      <c r="E388" s="1">
        <v>35955</v>
      </c>
      <c r="F388" s="2">
        <v>0.97916666666666663</v>
      </c>
      <c r="G388" t="s">
        <v>2</v>
      </c>
      <c r="H388">
        <v>84</v>
      </c>
    </row>
    <row r="389" spans="3:8">
      <c r="C389" s="9"/>
      <c r="E389" s="1">
        <v>35955</v>
      </c>
      <c r="F389" s="2">
        <v>0.98958333333333337</v>
      </c>
      <c r="G389" t="s">
        <v>2</v>
      </c>
      <c r="H389">
        <v>84</v>
      </c>
    </row>
    <row r="390" spans="3:8">
      <c r="C390" s="9"/>
      <c r="E390" s="1">
        <v>35956</v>
      </c>
      <c r="F390" s="2">
        <v>0</v>
      </c>
      <c r="G390" t="s">
        <v>2</v>
      </c>
      <c r="H390">
        <v>84</v>
      </c>
    </row>
    <row r="391" spans="3:8">
      <c r="C391" s="9"/>
      <c r="E391" s="1">
        <v>35956</v>
      </c>
      <c r="F391" s="2">
        <v>1.0416666666666666E-2</v>
      </c>
      <c r="G391" t="s">
        <v>2</v>
      </c>
      <c r="H391">
        <v>82</v>
      </c>
    </row>
    <row r="392" spans="3:8">
      <c r="C392" s="9"/>
      <c r="E392" s="1">
        <v>35956</v>
      </c>
      <c r="F392" s="2">
        <v>2.0833333333333332E-2</v>
      </c>
      <c r="G392" t="s">
        <v>2</v>
      </c>
      <c r="H392">
        <v>84</v>
      </c>
    </row>
    <row r="393" spans="3:8">
      <c r="C393" s="9"/>
      <c r="E393" s="1">
        <v>35956</v>
      </c>
      <c r="F393" s="2">
        <v>3.125E-2</v>
      </c>
      <c r="G393" t="s">
        <v>2</v>
      </c>
      <c r="H393">
        <v>82</v>
      </c>
    </row>
    <row r="394" spans="3:8">
      <c r="C394" s="9"/>
      <c r="E394" s="1">
        <v>35956</v>
      </c>
      <c r="F394" s="2">
        <v>4.1666666666666664E-2</v>
      </c>
      <c r="G394" t="s">
        <v>2</v>
      </c>
      <c r="H394">
        <v>82</v>
      </c>
    </row>
    <row r="395" spans="3:8">
      <c r="C395" s="9"/>
      <c r="E395" s="1">
        <v>35956</v>
      </c>
      <c r="F395" s="2">
        <v>5.2083333333333336E-2</v>
      </c>
      <c r="G395" t="s">
        <v>2</v>
      </c>
      <c r="H395">
        <v>82</v>
      </c>
    </row>
    <row r="396" spans="3:8">
      <c r="C396" s="9"/>
      <c r="E396" s="1">
        <v>35956</v>
      </c>
      <c r="F396" s="2">
        <v>6.25E-2</v>
      </c>
      <c r="G396" t="s">
        <v>2</v>
      </c>
      <c r="H396">
        <v>82</v>
      </c>
    </row>
    <row r="397" spans="3:8">
      <c r="C397" s="9"/>
      <c r="E397" s="1">
        <v>35956</v>
      </c>
      <c r="F397" s="2">
        <v>7.2916666666666671E-2</v>
      </c>
      <c r="G397" t="s">
        <v>2</v>
      </c>
      <c r="H397">
        <v>82</v>
      </c>
    </row>
    <row r="398" spans="3:8">
      <c r="C398" s="9"/>
      <c r="E398" s="1">
        <v>35956</v>
      </c>
      <c r="F398" s="2">
        <v>8.3333333333333329E-2</v>
      </c>
      <c r="G398" t="s">
        <v>2</v>
      </c>
      <c r="H398">
        <v>82</v>
      </c>
    </row>
    <row r="399" spans="3:8">
      <c r="C399" s="9"/>
      <c r="E399" s="1">
        <v>35956</v>
      </c>
      <c r="F399" s="2">
        <v>9.375E-2</v>
      </c>
      <c r="G399" t="s">
        <v>2</v>
      </c>
      <c r="H399">
        <v>82</v>
      </c>
    </row>
    <row r="400" spans="3:8">
      <c r="C400" s="9"/>
      <c r="E400" s="1">
        <v>35956</v>
      </c>
      <c r="F400" s="2">
        <v>0.10416666666666667</v>
      </c>
      <c r="G400" t="s">
        <v>2</v>
      </c>
      <c r="H400">
        <v>82</v>
      </c>
    </row>
    <row r="401" spans="3:8">
      <c r="C401" s="9"/>
      <c r="E401" s="1">
        <v>35956</v>
      </c>
      <c r="F401" s="2">
        <v>0.11458333333333333</v>
      </c>
      <c r="G401" t="s">
        <v>2</v>
      </c>
      <c r="H401">
        <v>82</v>
      </c>
    </row>
    <row r="402" spans="3:8">
      <c r="C402" s="9"/>
      <c r="E402" s="1">
        <v>35956</v>
      </c>
      <c r="F402" s="2">
        <v>0.125</v>
      </c>
      <c r="G402" t="s">
        <v>2</v>
      </c>
      <c r="H402">
        <v>82</v>
      </c>
    </row>
    <row r="403" spans="3:8">
      <c r="C403" s="9"/>
      <c r="E403" s="1">
        <v>35956</v>
      </c>
      <c r="F403" s="2">
        <v>0.13541666666666666</v>
      </c>
      <c r="G403" t="s">
        <v>2</v>
      </c>
      <c r="H403">
        <v>82</v>
      </c>
    </row>
    <row r="404" spans="3:8">
      <c r="C404" s="9"/>
      <c r="E404" s="1">
        <v>35956</v>
      </c>
      <c r="F404" s="2">
        <v>0.14583333333333334</v>
      </c>
      <c r="G404" t="s">
        <v>2</v>
      </c>
      <c r="H404">
        <v>82</v>
      </c>
    </row>
    <row r="405" spans="3:8">
      <c r="C405" s="9"/>
      <c r="E405" s="1">
        <v>35956</v>
      </c>
      <c r="F405" s="2">
        <v>0.15625</v>
      </c>
      <c r="G405" t="s">
        <v>2</v>
      </c>
      <c r="H405">
        <v>82</v>
      </c>
    </row>
    <row r="406" spans="3:8">
      <c r="C406" s="9"/>
      <c r="E406" s="1">
        <v>35956</v>
      </c>
      <c r="F406" s="2">
        <v>0.16666666666666666</v>
      </c>
      <c r="G406" t="s">
        <v>2</v>
      </c>
      <c r="H406">
        <v>82</v>
      </c>
    </row>
    <row r="407" spans="3:8">
      <c r="C407" s="9"/>
      <c r="E407" s="1">
        <v>35956</v>
      </c>
      <c r="F407" s="2">
        <v>0.17708333333333334</v>
      </c>
      <c r="G407" t="s">
        <v>2</v>
      </c>
      <c r="H407">
        <v>82</v>
      </c>
    </row>
    <row r="408" spans="3:8">
      <c r="C408" s="9"/>
      <c r="E408" s="1">
        <v>35956</v>
      </c>
      <c r="F408" s="2">
        <v>0.1875</v>
      </c>
      <c r="G408" t="s">
        <v>2</v>
      </c>
      <c r="H408">
        <v>82</v>
      </c>
    </row>
    <row r="409" spans="3:8">
      <c r="C409" s="9"/>
      <c r="E409" s="1">
        <v>35956</v>
      </c>
      <c r="F409" s="2">
        <v>0.19791666666666666</v>
      </c>
      <c r="G409" t="s">
        <v>2</v>
      </c>
      <c r="H409">
        <v>82</v>
      </c>
    </row>
    <row r="410" spans="3:8">
      <c r="C410" s="9"/>
      <c r="E410" s="1">
        <v>35956</v>
      </c>
      <c r="F410" s="2">
        <v>0.20833333333333334</v>
      </c>
      <c r="G410" t="s">
        <v>2</v>
      </c>
      <c r="H410">
        <v>82</v>
      </c>
    </row>
    <row r="411" spans="3:8">
      <c r="C411" s="9"/>
      <c r="E411" s="1">
        <v>35956</v>
      </c>
      <c r="F411" s="2">
        <v>0.21875</v>
      </c>
      <c r="G411" t="s">
        <v>2</v>
      </c>
      <c r="H411">
        <v>82</v>
      </c>
    </row>
    <row r="412" spans="3:8">
      <c r="C412" s="9"/>
      <c r="E412" s="1">
        <v>35956</v>
      </c>
      <c r="F412" s="2">
        <v>0.22916666666666666</v>
      </c>
      <c r="G412" t="s">
        <v>2</v>
      </c>
      <c r="H412">
        <v>82</v>
      </c>
    </row>
    <row r="413" spans="3:8">
      <c r="C413" s="9"/>
      <c r="E413" s="1">
        <v>35956</v>
      </c>
      <c r="F413" s="2">
        <v>0.23958333333333334</v>
      </c>
      <c r="G413" t="s">
        <v>2</v>
      </c>
      <c r="H413">
        <v>82</v>
      </c>
    </row>
    <row r="414" spans="3:8">
      <c r="C414" s="9"/>
      <c r="E414" s="1">
        <v>35956</v>
      </c>
      <c r="F414" s="2">
        <v>0.25</v>
      </c>
      <c r="G414" t="s">
        <v>2</v>
      </c>
      <c r="H414">
        <v>82</v>
      </c>
    </row>
    <row r="415" spans="3:8">
      <c r="C415" s="9"/>
      <c r="E415" s="1">
        <v>35956</v>
      </c>
      <c r="F415" s="2">
        <v>0.26041666666666669</v>
      </c>
      <c r="G415" t="s">
        <v>2</v>
      </c>
      <c r="H415">
        <v>82</v>
      </c>
    </row>
    <row r="416" spans="3:8">
      <c r="C416" s="9"/>
      <c r="E416" s="1">
        <v>35956</v>
      </c>
      <c r="F416" s="2">
        <v>0.27083333333333331</v>
      </c>
      <c r="G416" t="s">
        <v>2</v>
      </c>
      <c r="H416">
        <v>80</v>
      </c>
    </row>
    <row r="417" spans="3:8">
      <c r="C417" s="9"/>
      <c r="E417" s="1">
        <v>35956</v>
      </c>
      <c r="F417" s="2">
        <v>0.28125</v>
      </c>
      <c r="G417" t="s">
        <v>2</v>
      </c>
      <c r="H417">
        <v>80</v>
      </c>
    </row>
    <row r="418" spans="3:8">
      <c r="C418" s="9"/>
      <c r="E418" s="1">
        <v>35956</v>
      </c>
      <c r="F418" s="2">
        <v>0.29166666666666669</v>
      </c>
      <c r="G418" t="s">
        <v>2</v>
      </c>
      <c r="H418">
        <v>80</v>
      </c>
    </row>
    <row r="419" spans="3:8">
      <c r="C419" s="9"/>
      <c r="E419" s="1">
        <v>35956</v>
      </c>
      <c r="F419" s="2">
        <v>0.30208333333333331</v>
      </c>
      <c r="G419" t="s">
        <v>2</v>
      </c>
      <c r="H419">
        <v>80</v>
      </c>
    </row>
    <row r="420" spans="3:8">
      <c r="C420" s="9"/>
      <c r="E420" s="1">
        <v>35956</v>
      </c>
      <c r="F420" s="2">
        <v>0.3125</v>
      </c>
      <c r="G420" t="s">
        <v>2</v>
      </c>
      <c r="H420">
        <v>80</v>
      </c>
    </row>
    <row r="421" spans="3:8">
      <c r="C421" s="9"/>
      <c r="E421" s="1">
        <v>35956</v>
      </c>
      <c r="F421" s="2">
        <v>0.32291666666666669</v>
      </c>
      <c r="G421" t="s">
        <v>2</v>
      </c>
      <c r="H421">
        <v>80</v>
      </c>
    </row>
    <row r="422" spans="3:8">
      <c r="C422" s="9"/>
      <c r="E422" s="1">
        <v>35956</v>
      </c>
      <c r="F422" s="2">
        <v>0.33333333333333331</v>
      </c>
      <c r="G422" t="s">
        <v>2</v>
      </c>
      <c r="H422">
        <v>80</v>
      </c>
    </row>
    <row r="423" spans="3:8">
      <c r="C423" s="9"/>
      <c r="E423" s="1">
        <v>35956</v>
      </c>
      <c r="F423" s="2">
        <v>0.34375</v>
      </c>
      <c r="G423" t="s">
        <v>2</v>
      </c>
      <c r="H423">
        <v>80</v>
      </c>
    </row>
    <row r="424" spans="3:8">
      <c r="C424" s="9"/>
      <c r="E424" s="1">
        <v>35956</v>
      </c>
      <c r="F424" s="2">
        <v>0.35416666666666669</v>
      </c>
      <c r="G424" t="s">
        <v>2</v>
      </c>
      <c r="H424">
        <v>80</v>
      </c>
    </row>
    <row r="425" spans="3:8">
      <c r="C425" s="9"/>
      <c r="E425" s="1">
        <v>35956</v>
      </c>
      <c r="F425" s="2">
        <v>0.36458333333333331</v>
      </c>
      <c r="G425" t="s">
        <v>2</v>
      </c>
      <c r="H425">
        <v>80</v>
      </c>
    </row>
    <row r="426" spans="3:8">
      <c r="C426" s="9"/>
      <c r="E426" s="1">
        <v>35956</v>
      </c>
      <c r="F426" s="2">
        <v>0.375</v>
      </c>
      <c r="G426" t="s">
        <v>2</v>
      </c>
      <c r="H426">
        <v>80</v>
      </c>
    </row>
    <row r="427" spans="3:8">
      <c r="C427" s="9"/>
      <c r="E427" s="1">
        <v>35956</v>
      </c>
      <c r="F427" s="2">
        <v>0.38541666666666669</v>
      </c>
      <c r="G427" t="s">
        <v>2</v>
      </c>
      <c r="H427">
        <v>80</v>
      </c>
    </row>
    <row r="428" spans="3:8">
      <c r="C428" s="9"/>
      <c r="E428" s="1">
        <v>35956</v>
      </c>
      <c r="F428" s="2">
        <v>0.39583333333333331</v>
      </c>
      <c r="G428" t="s">
        <v>2</v>
      </c>
      <c r="H428">
        <v>80</v>
      </c>
    </row>
    <row r="429" spans="3:8">
      <c r="C429" s="9"/>
      <c r="E429" s="1">
        <v>35956</v>
      </c>
      <c r="F429" s="2">
        <v>0.40625</v>
      </c>
      <c r="G429" t="s">
        <v>2</v>
      </c>
      <c r="H429">
        <v>78</v>
      </c>
    </row>
    <row r="430" spans="3:8">
      <c r="C430" s="9"/>
      <c r="E430" s="1">
        <v>35956</v>
      </c>
      <c r="F430" s="2">
        <v>0.41666666666666669</v>
      </c>
      <c r="G430" t="s">
        <v>2</v>
      </c>
      <c r="H430">
        <v>80</v>
      </c>
    </row>
    <row r="431" spans="3:8">
      <c r="C431" s="9"/>
      <c r="E431" s="1">
        <v>35956</v>
      </c>
      <c r="F431" s="2">
        <v>0.42708333333333331</v>
      </c>
      <c r="G431" t="s">
        <v>2</v>
      </c>
      <c r="H431">
        <v>78</v>
      </c>
    </row>
    <row r="432" spans="3:8">
      <c r="C432" s="9"/>
      <c r="E432" s="1">
        <v>35956</v>
      </c>
      <c r="F432" s="2">
        <v>0.4375</v>
      </c>
      <c r="G432" t="s">
        <v>2</v>
      </c>
      <c r="H432">
        <v>78</v>
      </c>
    </row>
    <row r="433" spans="3:8">
      <c r="C433" s="9"/>
      <c r="E433" s="1">
        <v>35956</v>
      </c>
      <c r="F433" s="2">
        <v>0.44791666666666669</v>
      </c>
      <c r="G433" t="s">
        <v>2</v>
      </c>
      <c r="H433">
        <v>78</v>
      </c>
    </row>
    <row r="434" spans="3:8">
      <c r="C434" s="9"/>
      <c r="E434" s="1">
        <v>35956</v>
      </c>
      <c r="F434" s="2">
        <v>0.45833333333333331</v>
      </c>
      <c r="G434" t="s">
        <v>2</v>
      </c>
      <c r="H434">
        <v>78</v>
      </c>
    </row>
    <row r="435" spans="3:8">
      <c r="C435" s="9"/>
      <c r="E435" s="1">
        <v>35956</v>
      </c>
      <c r="F435" s="2">
        <v>0.46875</v>
      </c>
      <c r="G435" t="s">
        <v>2</v>
      </c>
      <c r="H435">
        <v>78</v>
      </c>
    </row>
    <row r="436" spans="3:8">
      <c r="C436" s="9"/>
      <c r="E436" s="1">
        <v>35956</v>
      </c>
      <c r="F436" s="2">
        <v>0.47916666666666669</v>
      </c>
      <c r="G436" t="s">
        <v>2</v>
      </c>
      <c r="H436">
        <v>78</v>
      </c>
    </row>
    <row r="437" spans="3:8">
      <c r="C437" s="9"/>
      <c r="E437" s="1">
        <v>35956</v>
      </c>
      <c r="F437" s="2">
        <v>0.48958333333333331</v>
      </c>
      <c r="G437" t="s">
        <v>2</v>
      </c>
      <c r="H437">
        <v>78</v>
      </c>
    </row>
    <row r="438" spans="3:8">
      <c r="C438" s="9"/>
      <c r="E438" s="1">
        <v>35956</v>
      </c>
      <c r="F438" s="2">
        <v>0.5</v>
      </c>
      <c r="G438" t="s">
        <v>2</v>
      </c>
      <c r="H438">
        <v>78</v>
      </c>
    </row>
    <row r="439" spans="3:8">
      <c r="C439" s="9"/>
      <c r="E439" s="1">
        <v>35956</v>
      </c>
      <c r="F439" s="2">
        <v>0.51041666666666663</v>
      </c>
      <c r="G439" t="s">
        <v>2</v>
      </c>
      <c r="H439">
        <v>76</v>
      </c>
    </row>
    <row r="440" spans="3:8">
      <c r="C440" s="9"/>
      <c r="E440" s="1">
        <v>35956</v>
      </c>
      <c r="F440" s="2">
        <v>0.52083333333333337</v>
      </c>
      <c r="G440" t="s">
        <v>2</v>
      </c>
      <c r="H440">
        <v>76</v>
      </c>
    </row>
    <row r="441" spans="3:8">
      <c r="C441" s="9"/>
      <c r="E441" s="1">
        <v>35956</v>
      </c>
      <c r="F441" s="2">
        <v>0.53125</v>
      </c>
      <c r="G441" t="s">
        <v>2</v>
      </c>
      <c r="H441">
        <v>76</v>
      </c>
    </row>
    <row r="442" spans="3:8">
      <c r="C442" s="9"/>
      <c r="E442" s="1">
        <v>35956</v>
      </c>
      <c r="F442" s="2">
        <v>0.54166666666666663</v>
      </c>
      <c r="G442" t="s">
        <v>2</v>
      </c>
      <c r="H442">
        <v>76</v>
      </c>
    </row>
    <row r="443" spans="3:8">
      <c r="C443" s="9"/>
      <c r="E443" s="1">
        <v>35956</v>
      </c>
      <c r="F443" s="2">
        <v>0.55208333333333337</v>
      </c>
      <c r="G443" t="s">
        <v>2</v>
      </c>
      <c r="H443">
        <v>76</v>
      </c>
    </row>
    <row r="444" spans="3:8">
      <c r="C444" s="9"/>
      <c r="E444" s="1">
        <v>35956</v>
      </c>
      <c r="F444" s="2">
        <v>0.5625</v>
      </c>
      <c r="G444" t="s">
        <v>2</v>
      </c>
      <c r="H444">
        <v>76</v>
      </c>
    </row>
    <row r="445" spans="3:8">
      <c r="C445" s="9"/>
      <c r="E445" s="1">
        <v>35956</v>
      </c>
      <c r="F445" s="2">
        <v>0.57291666666666663</v>
      </c>
      <c r="G445" t="s">
        <v>2</v>
      </c>
      <c r="H445">
        <v>76</v>
      </c>
    </row>
    <row r="446" spans="3:8">
      <c r="C446" s="9"/>
      <c r="E446" s="1">
        <v>35956</v>
      </c>
      <c r="F446" s="2">
        <v>0.58333333333333337</v>
      </c>
      <c r="G446" t="s">
        <v>2</v>
      </c>
      <c r="H446">
        <v>76</v>
      </c>
    </row>
    <row r="447" spans="3:8">
      <c r="C447" s="9"/>
      <c r="E447" s="1">
        <v>35956</v>
      </c>
      <c r="F447" s="2">
        <v>0.59375</v>
      </c>
      <c r="G447" t="s">
        <v>2</v>
      </c>
      <c r="H447">
        <v>76</v>
      </c>
    </row>
    <row r="448" spans="3:8">
      <c r="C448" s="9"/>
      <c r="E448" s="1">
        <v>35956</v>
      </c>
      <c r="F448" s="2">
        <v>0.60416666666666663</v>
      </c>
      <c r="G448" t="s">
        <v>2</v>
      </c>
      <c r="H448">
        <v>76</v>
      </c>
    </row>
    <row r="449" spans="3:8">
      <c r="C449" s="9"/>
      <c r="E449" s="1">
        <v>35956</v>
      </c>
      <c r="F449" s="2">
        <v>0.61458333333333337</v>
      </c>
      <c r="G449" t="s">
        <v>2</v>
      </c>
      <c r="H449">
        <v>76</v>
      </c>
    </row>
    <row r="450" spans="3:8">
      <c r="C450" s="9"/>
      <c r="E450" s="1">
        <v>35956</v>
      </c>
      <c r="F450" s="2">
        <v>0.625</v>
      </c>
      <c r="G450" t="s">
        <v>2</v>
      </c>
      <c r="H450">
        <v>76</v>
      </c>
    </row>
    <row r="451" spans="3:8">
      <c r="C451" s="9"/>
      <c r="E451" s="1">
        <v>35956</v>
      </c>
      <c r="F451" s="2">
        <v>0.63541666666666663</v>
      </c>
      <c r="G451" t="s">
        <v>2</v>
      </c>
      <c r="H451">
        <v>76</v>
      </c>
    </row>
    <row r="452" spans="3:8">
      <c r="C452" s="9"/>
      <c r="E452" s="1">
        <v>35956</v>
      </c>
      <c r="F452" s="2">
        <v>0.64583333333333337</v>
      </c>
      <c r="G452" t="s">
        <v>2</v>
      </c>
      <c r="H452">
        <v>76</v>
      </c>
    </row>
    <row r="453" spans="3:8">
      <c r="C453" s="9"/>
      <c r="E453" s="1">
        <v>35956</v>
      </c>
      <c r="F453" s="2">
        <v>0.65625</v>
      </c>
      <c r="G453" t="s">
        <v>2</v>
      </c>
      <c r="H453">
        <v>76</v>
      </c>
    </row>
    <row r="454" spans="3:8">
      <c r="C454" s="9"/>
      <c r="E454" s="1">
        <v>35956</v>
      </c>
      <c r="F454" s="2">
        <v>0.66666666666666663</v>
      </c>
      <c r="G454" t="s">
        <v>2</v>
      </c>
      <c r="H454">
        <v>76</v>
      </c>
    </row>
    <row r="455" spans="3:8">
      <c r="C455" s="9"/>
      <c r="E455" s="1">
        <v>35956</v>
      </c>
      <c r="F455" s="2">
        <v>0.67708333333333337</v>
      </c>
      <c r="G455" t="s">
        <v>2</v>
      </c>
      <c r="H455">
        <v>76</v>
      </c>
    </row>
    <row r="456" spans="3:8">
      <c r="C456" s="9"/>
      <c r="E456" s="1">
        <v>35956</v>
      </c>
      <c r="F456" s="2">
        <v>0.6875</v>
      </c>
      <c r="G456" t="s">
        <v>2</v>
      </c>
      <c r="H456">
        <v>76</v>
      </c>
    </row>
    <row r="457" spans="3:8">
      <c r="C457" s="9"/>
      <c r="E457" s="1">
        <v>35956</v>
      </c>
      <c r="F457" s="2">
        <v>0.69791666666666663</v>
      </c>
      <c r="G457" t="s">
        <v>2</v>
      </c>
      <c r="H457">
        <v>76</v>
      </c>
    </row>
    <row r="458" spans="3:8">
      <c r="C458" s="9"/>
      <c r="E458" s="1">
        <v>35956</v>
      </c>
      <c r="F458" s="2">
        <v>0.70833333333333337</v>
      </c>
      <c r="G458" t="s">
        <v>2</v>
      </c>
      <c r="H458">
        <v>78</v>
      </c>
    </row>
    <row r="459" spans="3:8">
      <c r="C459" s="9"/>
      <c r="E459" s="1">
        <v>35956</v>
      </c>
      <c r="F459" s="2">
        <v>0.71875</v>
      </c>
      <c r="G459" t="s">
        <v>2</v>
      </c>
      <c r="H459">
        <v>78</v>
      </c>
    </row>
    <row r="460" spans="3:8">
      <c r="C460" s="9"/>
      <c r="E460" s="1">
        <v>35956</v>
      </c>
      <c r="F460" s="2">
        <v>0.72916666666666663</v>
      </c>
      <c r="G460" t="s">
        <v>2</v>
      </c>
      <c r="H460">
        <v>78</v>
      </c>
    </row>
    <row r="461" spans="3:8">
      <c r="C461" s="9"/>
      <c r="E461" s="1">
        <v>35956</v>
      </c>
      <c r="F461" s="2">
        <v>0.73958333333333337</v>
      </c>
      <c r="G461" t="s">
        <v>2</v>
      </c>
      <c r="H461">
        <v>78</v>
      </c>
    </row>
    <row r="462" spans="3:8">
      <c r="C462" s="9"/>
      <c r="E462" s="1">
        <v>35956</v>
      </c>
      <c r="F462" s="2">
        <v>0.75</v>
      </c>
      <c r="G462" t="s">
        <v>2</v>
      </c>
      <c r="H462">
        <v>78</v>
      </c>
    </row>
    <row r="463" spans="3:8">
      <c r="C463" s="9"/>
      <c r="E463" s="1">
        <v>35956</v>
      </c>
      <c r="F463" s="2">
        <v>0.76041666666666663</v>
      </c>
      <c r="G463" t="s">
        <v>2</v>
      </c>
      <c r="H463">
        <v>78</v>
      </c>
    </row>
    <row r="464" spans="3:8">
      <c r="C464" s="9"/>
      <c r="E464" s="1">
        <v>35956</v>
      </c>
      <c r="F464" s="2">
        <v>0.77083333333333337</v>
      </c>
      <c r="G464" t="s">
        <v>2</v>
      </c>
      <c r="H464">
        <v>78</v>
      </c>
    </row>
    <row r="465" spans="3:8">
      <c r="C465" s="9"/>
      <c r="E465" s="1">
        <v>35956</v>
      </c>
      <c r="F465" s="2">
        <v>0.78125</v>
      </c>
      <c r="G465" t="s">
        <v>2</v>
      </c>
      <c r="H465">
        <v>80</v>
      </c>
    </row>
    <row r="466" spans="3:8">
      <c r="C466" s="9"/>
      <c r="E466" s="1">
        <v>35956</v>
      </c>
      <c r="F466" s="2">
        <v>0.79166666666666663</v>
      </c>
      <c r="G466" t="s">
        <v>2</v>
      </c>
      <c r="H466">
        <v>80</v>
      </c>
    </row>
    <row r="467" spans="3:8">
      <c r="C467" s="9"/>
      <c r="E467" s="1">
        <v>35956</v>
      </c>
      <c r="F467" s="2">
        <v>0.80208333333333337</v>
      </c>
      <c r="G467" t="s">
        <v>2</v>
      </c>
      <c r="H467">
        <v>80</v>
      </c>
    </row>
    <row r="468" spans="3:8">
      <c r="C468" s="9"/>
      <c r="E468" s="1">
        <v>35956</v>
      </c>
      <c r="F468" s="2">
        <v>0.8125</v>
      </c>
      <c r="G468" t="s">
        <v>2</v>
      </c>
      <c r="H468">
        <v>80</v>
      </c>
    </row>
    <row r="469" spans="3:8">
      <c r="C469" s="9"/>
      <c r="E469" s="1">
        <v>35956</v>
      </c>
      <c r="F469" s="2">
        <v>0.82291666666666663</v>
      </c>
      <c r="G469" t="s">
        <v>2</v>
      </c>
      <c r="H469">
        <v>80</v>
      </c>
    </row>
    <row r="470" spans="3:8">
      <c r="C470" s="9"/>
      <c r="E470" s="1">
        <v>35956</v>
      </c>
      <c r="F470" s="2">
        <v>0.83333333333333337</v>
      </c>
      <c r="G470" t="s">
        <v>2</v>
      </c>
      <c r="H470">
        <v>80</v>
      </c>
    </row>
    <row r="471" spans="3:8">
      <c r="C471" s="9"/>
      <c r="E471" s="1">
        <v>35956</v>
      </c>
      <c r="F471" s="2">
        <v>0.84375</v>
      </c>
      <c r="G471" t="s">
        <v>2</v>
      </c>
      <c r="H471">
        <v>82</v>
      </c>
    </row>
    <row r="472" spans="3:8">
      <c r="C472" s="9"/>
      <c r="E472" s="1">
        <v>35956</v>
      </c>
      <c r="F472" s="2">
        <v>0.85416666666666663</v>
      </c>
      <c r="G472" t="s">
        <v>2</v>
      </c>
      <c r="H472">
        <v>82</v>
      </c>
    </row>
    <row r="473" spans="3:8">
      <c r="C473" s="9"/>
      <c r="E473" s="1">
        <v>35956</v>
      </c>
      <c r="F473" s="2">
        <v>0.86458333333333337</v>
      </c>
      <c r="G473" t="s">
        <v>2</v>
      </c>
      <c r="H473">
        <v>82</v>
      </c>
    </row>
    <row r="474" spans="3:8">
      <c r="C474" s="9"/>
      <c r="E474" s="1">
        <v>35956</v>
      </c>
      <c r="F474" s="2">
        <v>0.875</v>
      </c>
      <c r="G474" t="s">
        <v>2</v>
      </c>
      <c r="H474">
        <v>82</v>
      </c>
    </row>
    <row r="475" spans="3:8">
      <c r="C475" s="9"/>
      <c r="E475" s="1">
        <v>35956</v>
      </c>
      <c r="F475" s="2">
        <v>0.88541666666666663</v>
      </c>
      <c r="G475" t="s">
        <v>2</v>
      </c>
      <c r="H475">
        <v>82</v>
      </c>
    </row>
    <row r="476" spans="3:8">
      <c r="C476" s="9"/>
      <c r="E476" s="1">
        <v>35956</v>
      </c>
      <c r="F476" s="2">
        <v>0.89583333333333337</v>
      </c>
      <c r="G476" t="s">
        <v>2</v>
      </c>
      <c r="H476">
        <v>82</v>
      </c>
    </row>
    <row r="477" spans="3:8">
      <c r="C477" s="9"/>
      <c r="E477" s="1">
        <v>35956</v>
      </c>
      <c r="F477" s="2">
        <v>0.90625</v>
      </c>
      <c r="G477" t="s">
        <v>2</v>
      </c>
      <c r="H477">
        <v>84</v>
      </c>
    </row>
    <row r="478" spans="3:8">
      <c r="C478" s="9"/>
      <c r="E478" s="1">
        <v>35956</v>
      </c>
      <c r="F478" s="2">
        <v>0.91666666666666663</v>
      </c>
      <c r="G478" t="s">
        <v>2</v>
      </c>
      <c r="H478">
        <v>84</v>
      </c>
    </row>
    <row r="479" spans="3:8">
      <c r="C479" s="9"/>
      <c r="E479" s="1">
        <v>35956</v>
      </c>
      <c r="F479" s="2">
        <v>0.92708333333333337</v>
      </c>
      <c r="G479" t="s">
        <v>2</v>
      </c>
      <c r="H479">
        <v>84</v>
      </c>
    </row>
    <row r="480" spans="3:8">
      <c r="C480" s="9"/>
      <c r="E480" s="1">
        <v>35956</v>
      </c>
      <c r="F480" s="2">
        <v>0.9375</v>
      </c>
      <c r="G480" t="s">
        <v>2</v>
      </c>
      <c r="H480">
        <v>84</v>
      </c>
    </row>
    <row r="481" spans="3:8">
      <c r="C481" s="9"/>
      <c r="E481" s="1">
        <v>35956</v>
      </c>
      <c r="F481" s="2">
        <v>0.94791666666666663</v>
      </c>
      <c r="G481" t="s">
        <v>2</v>
      </c>
      <c r="H481">
        <v>86</v>
      </c>
    </row>
    <row r="482" spans="3:8">
      <c r="C482" s="9"/>
      <c r="E482" s="1">
        <v>35956</v>
      </c>
      <c r="F482" s="2">
        <v>0.95833333333333337</v>
      </c>
      <c r="G482" t="s">
        <v>2</v>
      </c>
      <c r="H482">
        <v>86</v>
      </c>
    </row>
    <row r="483" spans="3:8">
      <c r="C483" s="9"/>
      <c r="E483" s="1">
        <v>35956</v>
      </c>
      <c r="F483" s="2">
        <v>0.96875</v>
      </c>
      <c r="G483" t="s">
        <v>2</v>
      </c>
      <c r="H483">
        <v>84</v>
      </c>
    </row>
    <row r="484" spans="3:8">
      <c r="C484" s="9"/>
      <c r="E484" s="1">
        <v>35956</v>
      </c>
      <c r="F484" s="2">
        <v>0.97916666666666663</v>
      </c>
      <c r="G484" t="s">
        <v>2</v>
      </c>
      <c r="H484">
        <v>84</v>
      </c>
    </row>
    <row r="485" spans="3:8">
      <c r="C485" s="9"/>
      <c r="E485" s="1">
        <v>35956</v>
      </c>
      <c r="F485" s="2">
        <v>0.98958333333333337</v>
      </c>
      <c r="G485" t="s">
        <v>2</v>
      </c>
      <c r="H485">
        <v>84</v>
      </c>
    </row>
    <row r="486" spans="3:8">
      <c r="C486" s="9"/>
      <c r="E486" s="1">
        <v>35957</v>
      </c>
      <c r="F486" s="2">
        <v>0</v>
      </c>
      <c r="G486" t="s">
        <v>2</v>
      </c>
      <c r="H486">
        <v>84</v>
      </c>
    </row>
    <row r="487" spans="3:8">
      <c r="C487" s="9"/>
      <c r="E487" s="1">
        <v>35957</v>
      </c>
      <c r="F487" s="2">
        <v>1.0416666666666666E-2</v>
      </c>
      <c r="G487" t="s">
        <v>2</v>
      </c>
      <c r="H487">
        <v>84</v>
      </c>
    </row>
    <row r="488" spans="3:8">
      <c r="C488" s="9"/>
      <c r="E488" s="1">
        <v>35957</v>
      </c>
      <c r="F488" s="2">
        <v>2.0833333333333332E-2</v>
      </c>
      <c r="G488" t="s">
        <v>2</v>
      </c>
      <c r="H488">
        <v>84</v>
      </c>
    </row>
    <row r="489" spans="3:8">
      <c r="C489" s="9"/>
      <c r="E489" s="1">
        <v>35957</v>
      </c>
      <c r="F489" s="2">
        <v>3.125E-2</v>
      </c>
      <c r="G489" t="s">
        <v>2</v>
      </c>
      <c r="H489">
        <v>84</v>
      </c>
    </row>
    <row r="490" spans="3:8">
      <c r="C490" s="9"/>
      <c r="E490" s="1">
        <v>35957</v>
      </c>
      <c r="F490" s="2">
        <v>4.1666666666666664E-2</v>
      </c>
      <c r="G490" t="s">
        <v>2</v>
      </c>
      <c r="H490">
        <v>84</v>
      </c>
    </row>
    <row r="491" spans="3:8">
      <c r="C491" s="9"/>
      <c r="E491" s="1">
        <v>35957</v>
      </c>
      <c r="F491" s="2">
        <v>5.2083333333333336E-2</v>
      </c>
      <c r="G491" t="s">
        <v>2</v>
      </c>
      <c r="H491">
        <v>84</v>
      </c>
    </row>
    <row r="492" spans="3:8">
      <c r="C492" s="9"/>
      <c r="E492" s="1">
        <v>35957</v>
      </c>
      <c r="F492" s="2">
        <v>6.25E-2</v>
      </c>
      <c r="G492" t="s">
        <v>2</v>
      </c>
      <c r="H492">
        <v>84</v>
      </c>
    </row>
    <row r="493" spans="3:8">
      <c r="C493" s="9"/>
      <c r="E493" s="1">
        <v>35957</v>
      </c>
      <c r="F493" s="2">
        <v>7.2916666666666671E-2</v>
      </c>
      <c r="G493" t="s">
        <v>2</v>
      </c>
      <c r="H493">
        <v>84</v>
      </c>
    </row>
    <row r="494" spans="3:8">
      <c r="C494" s="9"/>
      <c r="E494" s="1">
        <v>35957</v>
      </c>
      <c r="F494" s="2">
        <v>8.3333333333333329E-2</v>
      </c>
      <c r="G494" t="s">
        <v>2</v>
      </c>
      <c r="H494">
        <v>84</v>
      </c>
    </row>
    <row r="495" spans="3:8">
      <c r="C495" s="9"/>
      <c r="E495" s="1">
        <v>35957</v>
      </c>
      <c r="F495" s="2">
        <v>9.375E-2</v>
      </c>
      <c r="G495" t="s">
        <v>2</v>
      </c>
      <c r="H495">
        <v>84</v>
      </c>
    </row>
    <row r="496" spans="3:8">
      <c r="C496" s="9"/>
      <c r="E496" s="1">
        <v>35957</v>
      </c>
      <c r="F496" s="2">
        <v>0.10416666666666667</v>
      </c>
      <c r="G496" t="s">
        <v>2</v>
      </c>
      <c r="H496">
        <v>84</v>
      </c>
    </row>
    <row r="497" spans="3:8">
      <c r="C497" s="9"/>
      <c r="E497" s="1">
        <v>35957</v>
      </c>
      <c r="F497" s="2">
        <v>0.11458333333333333</v>
      </c>
      <c r="G497" t="s">
        <v>2</v>
      </c>
      <c r="H497">
        <v>84</v>
      </c>
    </row>
    <row r="498" spans="3:8">
      <c r="C498" s="9"/>
      <c r="E498" s="1">
        <v>35957</v>
      </c>
      <c r="F498" s="2">
        <v>0.125</v>
      </c>
      <c r="G498" t="s">
        <v>2</v>
      </c>
      <c r="H498">
        <v>84</v>
      </c>
    </row>
    <row r="499" spans="3:8">
      <c r="C499" s="9"/>
      <c r="E499" s="1">
        <v>35957</v>
      </c>
      <c r="F499" s="2">
        <v>0.13541666666666666</v>
      </c>
      <c r="G499" t="s">
        <v>2</v>
      </c>
      <c r="H499">
        <v>84</v>
      </c>
    </row>
    <row r="500" spans="3:8">
      <c r="C500" s="9"/>
      <c r="E500" s="1">
        <v>35957</v>
      </c>
      <c r="F500" s="2">
        <v>0.14583333333333334</v>
      </c>
      <c r="G500" t="s">
        <v>2</v>
      </c>
      <c r="H500">
        <v>82</v>
      </c>
    </row>
    <row r="501" spans="3:8">
      <c r="C501" s="9"/>
      <c r="E501" s="1">
        <v>35957</v>
      </c>
      <c r="F501" s="2">
        <v>0.15625</v>
      </c>
      <c r="G501" t="s">
        <v>2</v>
      </c>
      <c r="H501">
        <v>82</v>
      </c>
    </row>
    <row r="502" spans="3:8">
      <c r="C502" s="9"/>
      <c r="E502" s="1">
        <v>35957</v>
      </c>
      <c r="F502" s="2">
        <v>0.16666666666666666</v>
      </c>
      <c r="G502" t="s">
        <v>2</v>
      </c>
      <c r="H502">
        <v>82</v>
      </c>
    </row>
    <row r="503" spans="3:8">
      <c r="C503" s="9"/>
      <c r="E503" s="1">
        <v>35957</v>
      </c>
      <c r="F503" s="2">
        <v>0.17708333333333334</v>
      </c>
      <c r="G503" t="s">
        <v>2</v>
      </c>
      <c r="H503">
        <v>82</v>
      </c>
    </row>
    <row r="504" spans="3:8">
      <c r="C504" s="9"/>
      <c r="E504" s="1">
        <v>35957</v>
      </c>
      <c r="F504" s="2">
        <v>0.1875</v>
      </c>
      <c r="G504" t="s">
        <v>2</v>
      </c>
      <c r="H504">
        <v>82</v>
      </c>
    </row>
    <row r="505" spans="3:8">
      <c r="C505" s="9"/>
      <c r="E505" s="1">
        <v>35957</v>
      </c>
      <c r="F505" s="2">
        <v>0.19791666666666666</v>
      </c>
      <c r="G505" t="s">
        <v>2</v>
      </c>
      <c r="H505">
        <v>82</v>
      </c>
    </row>
    <row r="506" spans="3:8">
      <c r="C506" s="9"/>
      <c r="E506" s="1">
        <v>35957</v>
      </c>
      <c r="F506" s="2">
        <v>0.20833333333333334</v>
      </c>
      <c r="G506" t="s">
        <v>2</v>
      </c>
      <c r="H506">
        <v>82</v>
      </c>
    </row>
    <row r="507" spans="3:8">
      <c r="C507" s="9"/>
      <c r="E507" s="1">
        <v>35957</v>
      </c>
      <c r="F507" s="2">
        <v>0.21875</v>
      </c>
      <c r="G507" t="s">
        <v>2</v>
      </c>
      <c r="H507">
        <v>82</v>
      </c>
    </row>
    <row r="508" spans="3:8">
      <c r="C508" s="9"/>
      <c r="E508" s="1">
        <v>35957</v>
      </c>
      <c r="F508" s="2">
        <v>0.22916666666666666</v>
      </c>
      <c r="G508" t="s">
        <v>2</v>
      </c>
      <c r="H508">
        <v>82</v>
      </c>
    </row>
    <row r="509" spans="3:8">
      <c r="C509" s="9"/>
      <c r="E509" s="1">
        <v>35957</v>
      </c>
      <c r="F509" s="2">
        <v>0.23958333333333334</v>
      </c>
      <c r="G509" t="s">
        <v>2</v>
      </c>
      <c r="H509">
        <v>82</v>
      </c>
    </row>
    <row r="510" spans="3:8">
      <c r="C510" s="9"/>
      <c r="E510" s="1">
        <v>35957</v>
      </c>
      <c r="F510" s="2">
        <v>0.25</v>
      </c>
      <c r="G510" t="s">
        <v>2</v>
      </c>
      <c r="H510">
        <v>82</v>
      </c>
    </row>
    <row r="511" spans="3:8">
      <c r="C511" s="9"/>
      <c r="E511" s="1">
        <v>35957</v>
      </c>
      <c r="F511" s="2">
        <v>0.26041666666666669</v>
      </c>
      <c r="G511" t="s">
        <v>2</v>
      </c>
      <c r="H511">
        <v>82</v>
      </c>
    </row>
    <row r="512" spans="3:8">
      <c r="C512" s="9"/>
      <c r="E512" s="1">
        <v>35957</v>
      </c>
      <c r="F512" s="2">
        <v>0.27083333333333331</v>
      </c>
      <c r="G512" t="s">
        <v>2</v>
      </c>
      <c r="H512">
        <v>82</v>
      </c>
    </row>
    <row r="513" spans="3:8">
      <c r="C513" s="9"/>
      <c r="E513" s="1">
        <v>35957</v>
      </c>
      <c r="F513" s="2">
        <v>0.28125</v>
      </c>
      <c r="G513" t="s">
        <v>2</v>
      </c>
      <c r="H513">
        <v>80</v>
      </c>
    </row>
    <row r="514" spans="3:8">
      <c r="C514" s="9"/>
      <c r="E514" s="1">
        <v>35957</v>
      </c>
      <c r="F514" s="2">
        <v>0.29166666666666669</v>
      </c>
      <c r="G514" t="s">
        <v>2</v>
      </c>
      <c r="H514">
        <v>80</v>
      </c>
    </row>
    <row r="515" spans="3:8">
      <c r="C515" s="9"/>
      <c r="E515" s="1">
        <v>35957</v>
      </c>
      <c r="F515" s="2">
        <v>0.30208333333333331</v>
      </c>
      <c r="G515" t="s">
        <v>2</v>
      </c>
      <c r="H515">
        <v>80</v>
      </c>
    </row>
    <row r="516" spans="3:8">
      <c r="C516" s="9"/>
      <c r="E516" s="1">
        <v>35957</v>
      </c>
      <c r="F516" s="2">
        <v>0.3125</v>
      </c>
      <c r="G516" t="s">
        <v>2</v>
      </c>
      <c r="H516">
        <v>80</v>
      </c>
    </row>
    <row r="517" spans="3:8">
      <c r="C517" s="9"/>
      <c r="E517" s="1">
        <v>35957</v>
      </c>
      <c r="F517" s="2">
        <v>0.32291666666666669</v>
      </c>
      <c r="G517" t="s">
        <v>2</v>
      </c>
      <c r="H517">
        <v>80</v>
      </c>
    </row>
    <row r="518" spans="3:8">
      <c r="C518" s="9"/>
      <c r="E518" s="1">
        <v>35957</v>
      </c>
      <c r="F518" s="2">
        <v>0.33333333333333331</v>
      </c>
      <c r="G518" t="s">
        <v>2</v>
      </c>
      <c r="H518">
        <v>80</v>
      </c>
    </row>
    <row r="519" spans="3:8">
      <c r="C519" s="9"/>
      <c r="E519" s="1">
        <v>35957</v>
      </c>
      <c r="F519" s="2">
        <v>0.34375</v>
      </c>
      <c r="G519" t="s">
        <v>2</v>
      </c>
      <c r="H519">
        <v>80</v>
      </c>
    </row>
    <row r="520" spans="3:8">
      <c r="C520" s="9"/>
      <c r="E520" s="1">
        <v>35957</v>
      </c>
      <c r="F520" s="2">
        <v>0.35416666666666669</v>
      </c>
      <c r="G520" t="s">
        <v>2</v>
      </c>
      <c r="H520">
        <v>80</v>
      </c>
    </row>
    <row r="521" spans="3:8">
      <c r="C521" s="9"/>
      <c r="E521" s="1">
        <v>35957</v>
      </c>
      <c r="F521" s="2">
        <v>0.36458333333333331</v>
      </c>
      <c r="G521" t="s">
        <v>2</v>
      </c>
      <c r="H521">
        <v>80</v>
      </c>
    </row>
    <row r="522" spans="3:8">
      <c r="C522" s="9"/>
      <c r="E522" s="1">
        <v>35957</v>
      </c>
      <c r="F522" s="2">
        <v>0.375</v>
      </c>
      <c r="G522" t="s">
        <v>2</v>
      </c>
      <c r="H522">
        <v>80</v>
      </c>
    </row>
    <row r="523" spans="3:8">
      <c r="C523" s="9"/>
      <c r="E523" s="1">
        <v>35957</v>
      </c>
      <c r="F523" s="2">
        <v>0.38541666666666669</v>
      </c>
      <c r="G523" t="s">
        <v>2</v>
      </c>
      <c r="H523">
        <v>80</v>
      </c>
    </row>
    <row r="524" spans="3:8">
      <c r="C524" s="9"/>
      <c r="E524" s="1">
        <v>35957</v>
      </c>
      <c r="F524" s="2">
        <v>0.39583333333333331</v>
      </c>
      <c r="G524" t="s">
        <v>2</v>
      </c>
      <c r="H524">
        <v>80</v>
      </c>
    </row>
    <row r="525" spans="3:8">
      <c r="C525" s="9"/>
      <c r="E525" s="1">
        <v>35957</v>
      </c>
      <c r="F525" s="2">
        <v>0.40625</v>
      </c>
      <c r="G525" t="s">
        <v>2</v>
      </c>
      <c r="H525">
        <v>80</v>
      </c>
    </row>
    <row r="526" spans="3:8">
      <c r="C526" s="9"/>
      <c r="E526" s="1">
        <v>35957</v>
      </c>
      <c r="F526" s="2">
        <v>0.41666666666666669</v>
      </c>
      <c r="G526" t="s">
        <v>2</v>
      </c>
      <c r="H526">
        <v>80</v>
      </c>
    </row>
    <row r="527" spans="3:8">
      <c r="C527" s="9"/>
      <c r="E527" s="1">
        <v>35957</v>
      </c>
      <c r="F527" s="2">
        <v>0.42708333333333331</v>
      </c>
      <c r="G527" t="s">
        <v>2</v>
      </c>
      <c r="H527">
        <v>80</v>
      </c>
    </row>
    <row r="528" spans="3:8">
      <c r="C528" s="9"/>
      <c r="E528" s="1">
        <v>35957</v>
      </c>
      <c r="F528" s="2">
        <v>0.4375</v>
      </c>
      <c r="G528" t="s">
        <v>2</v>
      </c>
      <c r="H528">
        <v>80</v>
      </c>
    </row>
    <row r="529" spans="3:8">
      <c r="C529" s="9"/>
      <c r="E529" s="1">
        <v>35957</v>
      </c>
      <c r="F529" s="2">
        <v>0.44791666666666669</v>
      </c>
      <c r="G529" t="s">
        <v>2</v>
      </c>
      <c r="H529">
        <v>80</v>
      </c>
    </row>
    <row r="530" spans="3:8">
      <c r="C530" s="9"/>
      <c r="E530" s="1">
        <v>35957</v>
      </c>
      <c r="F530" s="2">
        <v>0.45833333333333331</v>
      </c>
      <c r="G530" t="s">
        <v>2</v>
      </c>
      <c r="H530">
        <v>80</v>
      </c>
    </row>
    <row r="531" spans="3:8">
      <c r="C531" s="9"/>
      <c r="E531" s="1">
        <v>35957</v>
      </c>
      <c r="F531" s="2">
        <v>0.46875</v>
      </c>
      <c r="G531" t="s">
        <v>2</v>
      </c>
      <c r="H531">
        <v>80</v>
      </c>
    </row>
    <row r="532" spans="3:8">
      <c r="C532" s="9"/>
      <c r="E532" s="1">
        <v>35957</v>
      </c>
      <c r="F532" s="2">
        <v>0.47916666666666669</v>
      </c>
      <c r="G532" t="s">
        <v>2</v>
      </c>
      <c r="H532">
        <v>78</v>
      </c>
    </row>
    <row r="533" spans="3:8">
      <c r="C533" s="9"/>
      <c r="E533" s="1">
        <v>35957</v>
      </c>
      <c r="F533" s="2">
        <v>0.48958333333333331</v>
      </c>
      <c r="G533" t="s">
        <v>2</v>
      </c>
      <c r="H533">
        <v>78</v>
      </c>
    </row>
    <row r="534" spans="3:8">
      <c r="C534" s="9"/>
      <c r="E534" s="1">
        <v>35957</v>
      </c>
      <c r="F534" s="2">
        <v>0.5</v>
      </c>
      <c r="G534" t="s">
        <v>2</v>
      </c>
      <c r="H534">
        <v>78</v>
      </c>
    </row>
    <row r="535" spans="3:8">
      <c r="C535" s="9"/>
      <c r="E535" s="1">
        <v>35957</v>
      </c>
      <c r="F535" s="2">
        <v>0.51041666666666663</v>
      </c>
      <c r="G535" t="s">
        <v>2</v>
      </c>
      <c r="H535">
        <v>78</v>
      </c>
    </row>
    <row r="536" spans="3:8">
      <c r="C536" s="9"/>
      <c r="E536" s="1">
        <v>35957</v>
      </c>
      <c r="F536" s="2">
        <v>0.52083333333333337</v>
      </c>
      <c r="G536" t="s">
        <v>2</v>
      </c>
      <c r="H536">
        <v>78</v>
      </c>
    </row>
    <row r="537" spans="3:8">
      <c r="C537" s="9"/>
      <c r="E537" s="1">
        <v>35957</v>
      </c>
      <c r="F537" s="2">
        <v>0.53125</v>
      </c>
      <c r="G537" t="s">
        <v>2</v>
      </c>
      <c r="H537">
        <v>78</v>
      </c>
    </row>
    <row r="538" spans="3:8">
      <c r="C538" s="9"/>
      <c r="E538" s="1">
        <v>35957</v>
      </c>
      <c r="F538" s="2">
        <v>0.54166666666666663</v>
      </c>
      <c r="G538" t="s">
        <v>2</v>
      </c>
      <c r="H538">
        <v>78</v>
      </c>
    </row>
    <row r="539" spans="3:8">
      <c r="C539" s="9"/>
      <c r="E539" s="1">
        <v>35957</v>
      </c>
      <c r="F539" s="2">
        <v>0.55208333333333337</v>
      </c>
      <c r="G539" t="s">
        <v>2</v>
      </c>
      <c r="H539">
        <v>78</v>
      </c>
    </row>
    <row r="540" spans="3:8">
      <c r="C540" s="9"/>
      <c r="E540" s="1">
        <v>35957</v>
      </c>
      <c r="F540" s="2">
        <v>0.5625</v>
      </c>
      <c r="G540" t="s">
        <v>2</v>
      </c>
      <c r="H540">
        <v>78</v>
      </c>
    </row>
    <row r="541" spans="3:8">
      <c r="C541" s="9"/>
      <c r="E541" s="1">
        <v>35957</v>
      </c>
      <c r="F541" s="2">
        <v>0.57291666666666663</v>
      </c>
      <c r="G541" t="s">
        <v>2</v>
      </c>
      <c r="H541">
        <v>78</v>
      </c>
    </row>
    <row r="542" spans="3:8">
      <c r="C542" s="9"/>
      <c r="E542" s="1">
        <v>35957</v>
      </c>
      <c r="F542" s="2">
        <v>0.58333333333333337</v>
      </c>
      <c r="G542" t="s">
        <v>2</v>
      </c>
      <c r="H542">
        <v>78</v>
      </c>
    </row>
    <row r="543" spans="3:8">
      <c r="C543" s="9"/>
      <c r="E543" s="1">
        <v>35957</v>
      </c>
      <c r="F543" s="2">
        <v>0.59375</v>
      </c>
      <c r="G543" t="s">
        <v>2</v>
      </c>
      <c r="H543">
        <v>78</v>
      </c>
    </row>
    <row r="544" spans="3:8">
      <c r="C544" s="9"/>
      <c r="E544" s="1">
        <v>35957</v>
      </c>
      <c r="F544" s="2">
        <v>0.60416666666666663</v>
      </c>
      <c r="G544" t="s">
        <v>2</v>
      </c>
      <c r="H544">
        <v>78</v>
      </c>
    </row>
    <row r="545" spans="3:8">
      <c r="C545" s="9"/>
      <c r="E545" s="1">
        <v>35957</v>
      </c>
      <c r="F545" s="2">
        <v>0.61458333333333337</v>
      </c>
      <c r="G545" t="s">
        <v>2</v>
      </c>
      <c r="H545">
        <v>78</v>
      </c>
    </row>
    <row r="546" spans="3:8">
      <c r="C546" s="9"/>
      <c r="E546" s="1">
        <v>35957</v>
      </c>
      <c r="F546" s="2">
        <v>0.625</v>
      </c>
      <c r="G546" t="s">
        <v>2</v>
      </c>
      <c r="H546">
        <v>78</v>
      </c>
    </row>
    <row r="547" spans="3:8">
      <c r="C547" s="9"/>
      <c r="E547" s="1">
        <v>35957</v>
      </c>
      <c r="F547" s="2">
        <v>0.63541666666666663</v>
      </c>
      <c r="G547" t="s">
        <v>2</v>
      </c>
      <c r="H547">
        <v>78</v>
      </c>
    </row>
    <row r="548" spans="3:8">
      <c r="C548" s="9"/>
      <c r="E548" s="1">
        <v>35957</v>
      </c>
      <c r="F548" s="2">
        <v>0.64583333333333337</v>
      </c>
      <c r="G548" t="s">
        <v>2</v>
      </c>
      <c r="H548">
        <v>78</v>
      </c>
    </row>
    <row r="549" spans="3:8">
      <c r="C549" s="9"/>
      <c r="E549" s="1">
        <v>35957</v>
      </c>
      <c r="F549" s="2">
        <v>0.65625</v>
      </c>
      <c r="G549" t="s">
        <v>2</v>
      </c>
      <c r="H549">
        <v>78</v>
      </c>
    </row>
    <row r="550" spans="3:8">
      <c r="C550" s="9"/>
      <c r="E550" s="1">
        <v>35957</v>
      </c>
      <c r="F550" s="2">
        <v>0.66666666666666663</v>
      </c>
      <c r="G550" t="s">
        <v>2</v>
      </c>
      <c r="H550">
        <v>78</v>
      </c>
    </row>
    <row r="551" spans="3:8">
      <c r="C551" s="9"/>
      <c r="E551" s="1">
        <v>35957</v>
      </c>
      <c r="F551" s="2">
        <v>0.67708333333333337</v>
      </c>
      <c r="G551" t="s">
        <v>2</v>
      </c>
      <c r="H551">
        <v>78</v>
      </c>
    </row>
    <row r="552" spans="3:8">
      <c r="C552" s="9"/>
      <c r="E552" s="1">
        <v>35957</v>
      </c>
      <c r="F552" s="2">
        <v>0.6875</v>
      </c>
      <c r="G552" t="s">
        <v>2</v>
      </c>
      <c r="H552">
        <v>78</v>
      </c>
    </row>
    <row r="553" spans="3:8">
      <c r="C553" s="9"/>
      <c r="E553" s="1">
        <v>35957</v>
      </c>
      <c r="F553" s="2">
        <v>0.69791666666666663</v>
      </c>
      <c r="G553" t="s">
        <v>2</v>
      </c>
      <c r="H553">
        <v>78</v>
      </c>
    </row>
    <row r="554" spans="3:8">
      <c r="C554" s="9"/>
      <c r="E554" s="1">
        <v>35957</v>
      </c>
      <c r="F554" s="2">
        <v>0.70833333333333337</v>
      </c>
      <c r="G554" t="s">
        <v>2</v>
      </c>
      <c r="H554">
        <v>78</v>
      </c>
    </row>
    <row r="555" spans="3:8">
      <c r="C555" s="9"/>
      <c r="E555" s="1">
        <v>35957</v>
      </c>
      <c r="F555" s="2">
        <v>0.71875</v>
      </c>
      <c r="G555" t="s">
        <v>2</v>
      </c>
      <c r="H555">
        <v>78</v>
      </c>
    </row>
    <row r="556" spans="3:8">
      <c r="C556" s="9"/>
      <c r="E556" s="1">
        <v>35957</v>
      </c>
      <c r="F556" s="2">
        <v>0.72916666666666663</v>
      </c>
      <c r="G556" t="s">
        <v>2</v>
      </c>
      <c r="H556">
        <v>78</v>
      </c>
    </row>
    <row r="557" spans="3:8">
      <c r="C557" s="9"/>
      <c r="E557" s="1">
        <v>35957</v>
      </c>
      <c r="F557" s="2">
        <v>0.73958333333333337</v>
      </c>
      <c r="G557" t="s">
        <v>2</v>
      </c>
      <c r="H557">
        <v>80</v>
      </c>
    </row>
    <row r="558" spans="3:8">
      <c r="C558" s="9"/>
      <c r="E558" s="1">
        <v>35957</v>
      </c>
      <c r="F558" s="2">
        <v>0.75</v>
      </c>
      <c r="G558" t="s">
        <v>2</v>
      </c>
      <c r="H558">
        <v>80</v>
      </c>
    </row>
    <row r="559" spans="3:8">
      <c r="C559" s="9"/>
      <c r="E559" s="1">
        <v>35957</v>
      </c>
      <c r="F559" s="2">
        <v>0.76041666666666663</v>
      </c>
      <c r="G559" t="s">
        <v>2</v>
      </c>
      <c r="H559">
        <v>80</v>
      </c>
    </row>
    <row r="560" spans="3:8">
      <c r="C560" s="9"/>
      <c r="E560" s="1">
        <v>35957</v>
      </c>
      <c r="F560" s="2">
        <v>0.77083333333333337</v>
      </c>
      <c r="G560" t="s">
        <v>2</v>
      </c>
      <c r="H560">
        <v>80</v>
      </c>
    </row>
    <row r="561" spans="3:8">
      <c r="C561" s="9"/>
      <c r="E561" s="1">
        <v>35957</v>
      </c>
      <c r="F561" s="2">
        <v>0.78125</v>
      </c>
      <c r="G561" t="s">
        <v>2</v>
      </c>
      <c r="H561">
        <v>80</v>
      </c>
    </row>
    <row r="562" spans="3:8">
      <c r="C562" s="9"/>
      <c r="E562" s="1">
        <v>35957</v>
      </c>
      <c r="F562" s="2">
        <v>0.79166666666666663</v>
      </c>
      <c r="G562" t="s">
        <v>2</v>
      </c>
      <c r="H562">
        <v>80</v>
      </c>
    </row>
    <row r="563" spans="3:8">
      <c r="C563" s="9"/>
      <c r="E563" s="1">
        <v>35957</v>
      </c>
      <c r="F563" s="2">
        <v>0.80208333333333337</v>
      </c>
      <c r="G563" t="s">
        <v>2</v>
      </c>
      <c r="H563">
        <v>80</v>
      </c>
    </row>
    <row r="564" spans="3:8">
      <c r="C564" s="9"/>
      <c r="E564" s="1">
        <v>35957</v>
      </c>
      <c r="F564" s="2">
        <v>0.8125</v>
      </c>
      <c r="G564" t="s">
        <v>2</v>
      </c>
      <c r="H564">
        <v>80</v>
      </c>
    </row>
    <row r="565" spans="3:8">
      <c r="C565" s="9"/>
      <c r="E565" s="1">
        <v>35957</v>
      </c>
      <c r="F565" s="2">
        <v>0.82291666666666663</v>
      </c>
      <c r="G565" t="s">
        <v>2</v>
      </c>
      <c r="H565">
        <v>80</v>
      </c>
    </row>
    <row r="566" spans="3:8">
      <c r="C566" s="9"/>
      <c r="E566" s="1">
        <v>35957</v>
      </c>
      <c r="F566" s="2">
        <v>0.83333333333333337</v>
      </c>
      <c r="G566" t="s">
        <v>2</v>
      </c>
      <c r="H566">
        <v>80</v>
      </c>
    </row>
    <row r="567" spans="3:8">
      <c r="C567" s="9"/>
      <c r="E567" s="1">
        <v>35957</v>
      </c>
      <c r="F567" s="2">
        <v>0.84375</v>
      </c>
      <c r="G567" t="s">
        <v>2</v>
      </c>
      <c r="H567">
        <v>80</v>
      </c>
    </row>
    <row r="568" spans="3:8">
      <c r="C568" s="9"/>
      <c r="E568" s="1">
        <v>35957</v>
      </c>
      <c r="F568" s="2">
        <v>0.85416666666666663</v>
      </c>
      <c r="G568" t="s">
        <v>2</v>
      </c>
      <c r="H568">
        <v>80</v>
      </c>
    </row>
    <row r="569" spans="3:8">
      <c r="C569" s="9"/>
      <c r="E569" s="1">
        <v>35957</v>
      </c>
      <c r="F569" s="2">
        <v>0.86458333333333337</v>
      </c>
      <c r="G569" t="s">
        <v>2</v>
      </c>
      <c r="H569">
        <v>80</v>
      </c>
    </row>
    <row r="570" spans="3:8">
      <c r="C570" s="9"/>
      <c r="E570" s="1">
        <v>35957</v>
      </c>
      <c r="F570" s="2">
        <v>0.875</v>
      </c>
      <c r="G570" t="s">
        <v>2</v>
      </c>
      <c r="H570">
        <v>80</v>
      </c>
    </row>
    <row r="571" spans="3:8">
      <c r="C571" s="9"/>
      <c r="E571" s="1">
        <v>35957</v>
      </c>
      <c r="F571" s="2">
        <v>0.88541666666666663</v>
      </c>
      <c r="G571" t="s">
        <v>2</v>
      </c>
      <c r="H571">
        <v>82</v>
      </c>
    </row>
    <row r="572" spans="3:8">
      <c r="C572" s="9"/>
      <c r="E572" s="1">
        <v>35957</v>
      </c>
      <c r="F572" s="2">
        <v>0.89583333333333337</v>
      </c>
      <c r="G572" t="s">
        <v>2</v>
      </c>
      <c r="H572">
        <v>80</v>
      </c>
    </row>
    <row r="573" spans="3:8">
      <c r="C573" s="9"/>
      <c r="E573" s="1">
        <v>35957</v>
      </c>
      <c r="F573" s="2">
        <v>0.90625</v>
      </c>
      <c r="G573" t="s">
        <v>2</v>
      </c>
      <c r="H573">
        <v>82</v>
      </c>
    </row>
    <row r="574" spans="3:8">
      <c r="C574" s="9"/>
      <c r="E574" s="1">
        <v>35957</v>
      </c>
      <c r="F574" s="2">
        <v>0.91666666666666663</v>
      </c>
      <c r="G574" t="s">
        <v>2</v>
      </c>
      <c r="H574">
        <v>82</v>
      </c>
    </row>
    <row r="575" spans="3:8">
      <c r="C575" s="9"/>
      <c r="E575" s="1">
        <v>35957</v>
      </c>
      <c r="F575" s="2">
        <v>0.92708333333333337</v>
      </c>
      <c r="G575" t="s">
        <v>2</v>
      </c>
      <c r="H575">
        <v>80</v>
      </c>
    </row>
    <row r="576" spans="3:8">
      <c r="C576" s="9"/>
      <c r="E576" s="1">
        <v>35957</v>
      </c>
      <c r="F576" s="2">
        <v>0.9375</v>
      </c>
      <c r="G576" t="s">
        <v>2</v>
      </c>
      <c r="H576">
        <v>82</v>
      </c>
    </row>
    <row r="577" spans="3:8">
      <c r="C577" s="9"/>
      <c r="E577" s="1">
        <v>35957</v>
      </c>
      <c r="F577" s="2">
        <v>0.94791666666666663</v>
      </c>
      <c r="G577" t="s">
        <v>2</v>
      </c>
      <c r="H577">
        <v>82</v>
      </c>
    </row>
    <row r="578" spans="3:8">
      <c r="C578" s="9"/>
      <c r="E578" s="1">
        <v>35957</v>
      </c>
      <c r="F578" s="2">
        <v>0.95833333333333337</v>
      </c>
      <c r="G578" t="s">
        <v>2</v>
      </c>
      <c r="H578">
        <v>82</v>
      </c>
    </row>
    <row r="579" spans="3:8">
      <c r="C579" s="9"/>
      <c r="E579" s="1">
        <v>35957</v>
      </c>
      <c r="F579" s="2">
        <v>0.96875</v>
      </c>
      <c r="G579" t="s">
        <v>2</v>
      </c>
      <c r="H579">
        <v>82</v>
      </c>
    </row>
    <row r="580" spans="3:8">
      <c r="C580" s="9"/>
      <c r="E580" s="1">
        <v>35957</v>
      </c>
      <c r="F580" s="2">
        <v>0.97916666666666663</v>
      </c>
      <c r="G580" t="s">
        <v>2</v>
      </c>
      <c r="H580">
        <v>80</v>
      </c>
    </row>
    <row r="581" spans="3:8">
      <c r="C581" s="9"/>
      <c r="E581" s="1">
        <v>35957</v>
      </c>
      <c r="F581" s="2">
        <v>0.98958333333333337</v>
      </c>
      <c r="G581" t="s">
        <v>2</v>
      </c>
      <c r="H581">
        <v>80</v>
      </c>
    </row>
    <row r="582" spans="3:8">
      <c r="C582" s="9"/>
      <c r="E582" s="1">
        <v>35958</v>
      </c>
      <c r="F582" s="2">
        <v>0</v>
      </c>
      <c r="G582" t="s">
        <v>2</v>
      </c>
      <c r="H582">
        <v>80</v>
      </c>
    </row>
    <row r="583" spans="3:8">
      <c r="C583" s="9"/>
      <c r="E583" s="1">
        <v>35958</v>
      </c>
      <c r="F583" s="2">
        <v>1.0416666666666666E-2</v>
      </c>
      <c r="G583" t="s">
        <v>2</v>
      </c>
      <c r="H583">
        <v>82</v>
      </c>
    </row>
    <row r="584" spans="3:8">
      <c r="C584" s="9"/>
      <c r="E584" s="1">
        <v>35958</v>
      </c>
      <c r="F584" s="2">
        <v>2.0833333333333332E-2</v>
      </c>
      <c r="G584" t="s">
        <v>2</v>
      </c>
      <c r="H584">
        <v>82</v>
      </c>
    </row>
    <row r="585" spans="3:8">
      <c r="C585" s="9"/>
      <c r="E585" s="1">
        <v>35958</v>
      </c>
      <c r="F585" s="2">
        <v>3.125E-2</v>
      </c>
      <c r="G585" t="s">
        <v>2</v>
      </c>
      <c r="H585">
        <v>82</v>
      </c>
    </row>
    <row r="586" spans="3:8">
      <c r="C586" s="9"/>
      <c r="E586" s="1">
        <v>35958</v>
      </c>
      <c r="F586" s="2">
        <v>4.1666666666666664E-2</v>
      </c>
      <c r="G586" t="s">
        <v>2</v>
      </c>
      <c r="H586">
        <v>80</v>
      </c>
    </row>
    <row r="587" spans="3:8">
      <c r="C587" s="9"/>
      <c r="E587" s="1">
        <v>35958</v>
      </c>
      <c r="F587" s="2">
        <v>5.2083333333333336E-2</v>
      </c>
      <c r="G587" t="s">
        <v>2</v>
      </c>
      <c r="H587">
        <v>80</v>
      </c>
    </row>
    <row r="588" spans="3:8">
      <c r="C588" s="9"/>
      <c r="E588" s="1">
        <v>35958</v>
      </c>
      <c r="F588" s="2">
        <v>6.25E-2</v>
      </c>
      <c r="G588" t="s">
        <v>2</v>
      </c>
      <c r="H588">
        <v>80</v>
      </c>
    </row>
    <row r="589" spans="3:8">
      <c r="C589" s="9"/>
      <c r="E589" s="1">
        <v>35958</v>
      </c>
      <c r="F589" s="2">
        <v>7.2916666666666671E-2</v>
      </c>
      <c r="G589" t="s">
        <v>2</v>
      </c>
      <c r="H589">
        <v>80</v>
      </c>
    </row>
    <row r="590" spans="3:8">
      <c r="C590" s="9"/>
      <c r="E590" s="1">
        <v>35958</v>
      </c>
      <c r="F590" s="2">
        <v>8.3333333333333329E-2</v>
      </c>
      <c r="G590" t="s">
        <v>2</v>
      </c>
      <c r="H590">
        <v>80</v>
      </c>
    </row>
    <row r="591" spans="3:8">
      <c r="C591" s="9"/>
      <c r="E591" s="1">
        <v>35958</v>
      </c>
      <c r="F591" s="2">
        <v>9.375E-2</v>
      </c>
      <c r="G591" t="s">
        <v>2</v>
      </c>
      <c r="H591">
        <v>80</v>
      </c>
    </row>
    <row r="592" spans="3:8">
      <c r="C592" s="9"/>
      <c r="E592" s="1">
        <v>35958</v>
      </c>
      <c r="F592" s="2">
        <v>0.10416666666666667</v>
      </c>
      <c r="G592" t="s">
        <v>2</v>
      </c>
      <c r="H592">
        <v>80</v>
      </c>
    </row>
    <row r="593" spans="3:8">
      <c r="C593" s="9"/>
      <c r="E593" s="1">
        <v>35958</v>
      </c>
      <c r="F593" s="2">
        <v>0.11458333333333333</v>
      </c>
      <c r="G593" t="s">
        <v>2</v>
      </c>
      <c r="H593">
        <v>80</v>
      </c>
    </row>
    <row r="594" spans="3:8">
      <c r="C594" s="9"/>
      <c r="E594" s="1">
        <v>35958</v>
      </c>
      <c r="F594" s="2">
        <v>0.125</v>
      </c>
      <c r="G594" t="s">
        <v>2</v>
      </c>
      <c r="H594">
        <v>80</v>
      </c>
    </row>
    <row r="595" spans="3:8">
      <c r="C595" s="9"/>
      <c r="E595" s="1">
        <v>35958</v>
      </c>
      <c r="F595" s="2">
        <v>0.13541666666666666</v>
      </c>
      <c r="G595" t="s">
        <v>2</v>
      </c>
      <c r="H595">
        <v>80</v>
      </c>
    </row>
    <row r="596" spans="3:8">
      <c r="C596" s="9"/>
      <c r="E596" s="1">
        <v>35958</v>
      </c>
      <c r="F596" s="2">
        <v>0.14583333333333334</v>
      </c>
      <c r="G596" t="s">
        <v>2</v>
      </c>
      <c r="H596">
        <v>80</v>
      </c>
    </row>
    <row r="597" spans="3:8">
      <c r="C597" s="9"/>
      <c r="E597" s="1">
        <v>35958</v>
      </c>
      <c r="F597" s="2">
        <v>0.15625</v>
      </c>
      <c r="G597" t="s">
        <v>2</v>
      </c>
      <c r="H597">
        <v>80</v>
      </c>
    </row>
    <row r="598" spans="3:8">
      <c r="C598" s="9"/>
      <c r="E598" s="1">
        <v>35958</v>
      </c>
      <c r="F598" s="2">
        <v>0.16666666666666666</v>
      </c>
      <c r="G598" t="s">
        <v>2</v>
      </c>
      <c r="H598">
        <v>80</v>
      </c>
    </row>
    <row r="599" spans="3:8">
      <c r="C599" s="9"/>
      <c r="E599" s="1">
        <v>35958</v>
      </c>
      <c r="F599" s="2">
        <v>0.17708333333333334</v>
      </c>
      <c r="G599" t="s">
        <v>2</v>
      </c>
      <c r="H599">
        <v>80</v>
      </c>
    </row>
    <row r="600" spans="3:8">
      <c r="C600" s="9"/>
      <c r="E600" s="1">
        <v>35958</v>
      </c>
      <c r="F600" s="2">
        <v>0.1875</v>
      </c>
      <c r="G600" t="s">
        <v>2</v>
      </c>
      <c r="H600">
        <v>80</v>
      </c>
    </row>
    <row r="601" spans="3:8">
      <c r="C601" s="9"/>
      <c r="E601" s="1">
        <v>35958</v>
      </c>
      <c r="F601" s="2">
        <v>0.19791666666666666</v>
      </c>
      <c r="G601" t="s">
        <v>2</v>
      </c>
      <c r="H601">
        <v>80</v>
      </c>
    </row>
    <row r="602" spans="3:8">
      <c r="C602" s="9"/>
      <c r="E602" s="1">
        <v>35958</v>
      </c>
      <c r="F602" s="2">
        <v>0.20833333333333334</v>
      </c>
      <c r="G602" t="s">
        <v>2</v>
      </c>
      <c r="H602">
        <v>80</v>
      </c>
    </row>
    <row r="603" spans="3:8">
      <c r="C603" s="9"/>
      <c r="E603" s="1">
        <v>35958</v>
      </c>
      <c r="F603" s="2">
        <v>0.21875</v>
      </c>
      <c r="G603" t="s">
        <v>2</v>
      </c>
      <c r="H603">
        <v>80</v>
      </c>
    </row>
    <row r="604" spans="3:8">
      <c r="C604" s="9"/>
      <c r="E604" s="1">
        <v>35958</v>
      </c>
      <c r="F604" s="2">
        <v>0.22916666666666666</v>
      </c>
      <c r="G604" t="s">
        <v>2</v>
      </c>
      <c r="H604">
        <v>80</v>
      </c>
    </row>
    <row r="605" spans="3:8">
      <c r="C605" s="9"/>
      <c r="E605" s="1">
        <v>35958</v>
      </c>
      <c r="F605" s="2">
        <v>0.23958333333333334</v>
      </c>
      <c r="G605" t="s">
        <v>2</v>
      </c>
      <c r="H605">
        <v>80</v>
      </c>
    </row>
    <row r="606" spans="3:8">
      <c r="C606" s="9"/>
      <c r="E606" s="1">
        <v>35958</v>
      </c>
      <c r="F606" s="2">
        <v>0.25</v>
      </c>
      <c r="G606" t="s">
        <v>2</v>
      </c>
      <c r="H606">
        <v>80</v>
      </c>
    </row>
    <row r="607" spans="3:8">
      <c r="C607" s="9"/>
      <c r="E607" s="1">
        <v>35958</v>
      </c>
      <c r="F607" s="2">
        <v>0.26041666666666669</v>
      </c>
      <c r="G607" t="s">
        <v>2</v>
      </c>
      <c r="H607">
        <v>80</v>
      </c>
    </row>
    <row r="608" spans="3:8">
      <c r="C608" s="9"/>
      <c r="E608" s="1">
        <v>35958</v>
      </c>
      <c r="F608" s="2">
        <v>0.27083333333333331</v>
      </c>
      <c r="G608" t="s">
        <v>2</v>
      </c>
      <c r="H608">
        <v>78</v>
      </c>
    </row>
    <row r="609" spans="3:8">
      <c r="C609" s="9"/>
      <c r="E609" s="1">
        <v>35958</v>
      </c>
      <c r="F609" s="2">
        <v>0.28125</v>
      </c>
      <c r="G609" t="s">
        <v>2</v>
      </c>
      <c r="H609">
        <v>78</v>
      </c>
    </row>
    <row r="610" spans="3:8">
      <c r="C610" s="9"/>
      <c r="E610" s="1">
        <v>35958</v>
      </c>
      <c r="F610" s="2">
        <v>0.29166666666666669</v>
      </c>
      <c r="G610" t="s">
        <v>2</v>
      </c>
      <c r="H610">
        <v>78</v>
      </c>
    </row>
    <row r="611" spans="3:8">
      <c r="C611" s="9"/>
      <c r="E611" s="1">
        <v>35958</v>
      </c>
      <c r="F611" s="2">
        <v>0.30208333333333331</v>
      </c>
      <c r="G611" t="s">
        <v>2</v>
      </c>
      <c r="H611">
        <v>78</v>
      </c>
    </row>
    <row r="612" spans="3:8">
      <c r="C612" s="9"/>
      <c r="E612" s="1">
        <v>35958</v>
      </c>
      <c r="F612" s="2">
        <v>0.3125</v>
      </c>
      <c r="G612" t="s">
        <v>2</v>
      </c>
      <c r="H612">
        <v>78</v>
      </c>
    </row>
    <row r="613" spans="3:8">
      <c r="C613" s="9"/>
      <c r="E613" s="1">
        <v>35958</v>
      </c>
      <c r="F613" s="2">
        <v>0.32291666666666669</v>
      </c>
      <c r="G613" t="s">
        <v>2</v>
      </c>
      <c r="H613">
        <v>78</v>
      </c>
    </row>
    <row r="614" spans="3:8">
      <c r="C614" s="9"/>
      <c r="E614" s="1">
        <v>35958</v>
      </c>
      <c r="F614" s="2">
        <v>0.33333333333333331</v>
      </c>
      <c r="G614" t="s">
        <v>2</v>
      </c>
      <c r="H614">
        <v>78</v>
      </c>
    </row>
    <row r="615" spans="3:8">
      <c r="C615" s="9"/>
      <c r="E615" s="1">
        <v>35958</v>
      </c>
      <c r="F615" s="2">
        <v>0.34375</v>
      </c>
      <c r="G615" t="s">
        <v>2</v>
      </c>
      <c r="H615">
        <v>78</v>
      </c>
    </row>
    <row r="616" spans="3:8">
      <c r="C616" s="9"/>
      <c r="E616" s="1">
        <v>35958</v>
      </c>
      <c r="F616" s="2">
        <v>0.35416666666666669</v>
      </c>
      <c r="G616" t="s">
        <v>2</v>
      </c>
      <c r="H616">
        <v>78</v>
      </c>
    </row>
    <row r="617" spans="3:8">
      <c r="C617" s="9"/>
      <c r="E617" s="1">
        <v>35958</v>
      </c>
      <c r="F617" s="2">
        <v>0.36458333333333331</v>
      </c>
      <c r="G617" t="s">
        <v>2</v>
      </c>
      <c r="H617">
        <v>78</v>
      </c>
    </row>
    <row r="618" spans="3:8">
      <c r="C618" s="9"/>
      <c r="E618" s="1">
        <v>35958</v>
      </c>
      <c r="F618" s="2">
        <v>0.375</v>
      </c>
      <c r="G618" t="s">
        <v>2</v>
      </c>
      <c r="H618">
        <v>78</v>
      </c>
    </row>
    <row r="619" spans="3:8">
      <c r="C619" s="9"/>
      <c r="E619" s="1">
        <v>35958</v>
      </c>
      <c r="F619" s="2">
        <v>0.38541666666666669</v>
      </c>
      <c r="G619" t="s">
        <v>2</v>
      </c>
      <c r="H619">
        <v>78</v>
      </c>
    </row>
    <row r="620" spans="3:8">
      <c r="C620" s="9"/>
      <c r="E620" s="1">
        <v>35958</v>
      </c>
      <c r="F620" s="2">
        <v>0.39583333333333331</v>
      </c>
      <c r="G620" t="s">
        <v>2</v>
      </c>
      <c r="H620">
        <v>78</v>
      </c>
    </row>
    <row r="621" spans="3:8">
      <c r="C621" s="9"/>
      <c r="E621" s="1">
        <v>35958</v>
      </c>
      <c r="F621" s="2">
        <v>0.40625</v>
      </c>
      <c r="G621" t="s">
        <v>2</v>
      </c>
      <c r="H621">
        <v>78</v>
      </c>
    </row>
    <row r="622" spans="3:8">
      <c r="C622" s="9"/>
      <c r="E622" s="1">
        <v>35958</v>
      </c>
      <c r="F622" s="2">
        <v>0.41666666666666669</v>
      </c>
      <c r="G622" t="s">
        <v>2</v>
      </c>
      <c r="H622">
        <v>78</v>
      </c>
    </row>
    <row r="623" spans="3:8">
      <c r="C623" s="9"/>
      <c r="E623" s="1">
        <v>35958</v>
      </c>
      <c r="F623" s="2">
        <v>0.42708333333333331</v>
      </c>
      <c r="G623" t="s">
        <v>2</v>
      </c>
      <c r="H623">
        <v>78</v>
      </c>
    </row>
    <row r="624" spans="3:8">
      <c r="C624" s="9"/>
      <c r="E624" s="1">
        <v>35958</v>
      </c>
      <c r="F624" s="2">
        <v>0.4375</v>
      </c>
      <c r="G624" t="s">
        <v>2</v>
      </c>
      <c r="H624">
        <v>78</v>
      </c>
    </row>
    <row r="625" spans="3:8">
      <c r="C625" s="9"/>
      <c r="E625" s="1">
        <v>35958</v>
      </c>
      <c r="F625" s="2">
        <v>0.44791666666666669</v>
      </c>
      <c r="G625" t="s">
        <v>2</v>
      </c>
      <c r="H625">
        <v>78</v>
      </c>
    </row>
    <row r="626" spans="3:8">
      <c r="C626" s="9"/>
      <c r="E626" s="1">
        <v>35958</v>
      </c>
      <c r="F626" s="2">
        <v>0.45833333333333331</v>
      </c>
      <c r="G626" t="s">
        <v>2</v>
      </c>
      <c r="H626">
        <v>76</v>
      </c>
    </row>
    <row r="627" spans="3:8">
      <c r="C627" s="9"/>
      <c r="E627" s="1">
        <v>35958</v>
      </c>
      <c r="F627" s="2">
        <v>0.46875</v>
      </c>
      <c r="G627" t="s">
        <v>2</v>
      </c>
      <c r="H627">
        <v>76</v>
      </c>
    </row>
    <row r="628" spans="3:8">
      <c r="C628" s="9"/>
      <c r="E628" s="1">
        <v>35958</v>
      </c>
      <c r="F628" s="2">
        <v>0.47916666666666669</v>
      </c>
      <c r="G628" t="s">
        <v>2</v>
      </c>
      <c r="H628">
        <v>76</v>
      </c>
    </row>
    <row r="629" spans="3:8">
      <c r="C629" s="9"/>
      <c r="E629" s="1">
        <v>35958</v>
      </c>
      <c r="F629" s="2">
        <v>0.48958333333333331</v>
      </c>
      <c r="G629" t="s">
        <v>2</v>
      </c>
      <c r="H629">
        <v>76</v>
      </c>
    </row>
    <row r="630" spans="3:8">
      <c r="C630" s="9"/>
      <c r="E630" s="1">
        <v>35958</v>
      </c>
      <c r="F630" s="2">
        <v>0.5</v>
      </c>
      <c r="G630" t="s">
        <v>2</v>
      </c>
      <c r="H630">
        <v>76</v>
      </c>
    </row>
    <row r="631" spans="3:8">
      <c r="C631" s="9"/>
      <c r="E631" s="1">
        <v>35958</v>
      </c>
      <c r="F631" s="2">
        <v>0.51041666666666663</v>
      </c>
      <c r="G631" t="s">
        <v>2</v>
      </c>
      <c r="H631">
        <v>76</v>
      </c>
    </row>
    <row r="632" spans="3:8">
      <c r="C632" s="9"/>
      <c r="E632" s="1">
        <v>35958</v>
      </c>
      <c r="F632" s="2">
        <v>0.52083333333333337</v>
      </c>
      <c r="G632" t="s">
        <v>2</v>
      </c>
      <c r="H632">
        <v>76</v>
      </c>
    </row>
    <row r="633" spans="3:8">
      <c r="C633" s="9"/>
      <c r="E633" s="1">
        <v>35958</v>
      </c>
      <c r="F633" s="2">
        <v>0.53125</v>
      </c>
      <c r="G633" t="s">
        <v>2</v>
      </c>
      <c r="H633">
        <v>76</v>
      </c>
    </row>
    <row r="634" spans="3:8">
      <c r="C634" s="9"/>
      <c r="E634" s="1">
        <v>35958</v>
      </c>
      <c r="F634" s="2">
        <v>0.54166666666666663</v>
      </c>
      <c r="G634" t="s">
        <v>2</v>
      </c>
      <c r="H634">
        <v>76</v>
      </c>
    </row>
    <row r="635" spans="3:8">
      <c r="C635" s="9"/>
      <c r="E635" s="1">
        <v>35958</v>
      </c>
      <c r="F635" s="2">
        <v>0.55208333333333337</v>
      </c>
      <c r="G635" t="s">
        <v>2</v>
      </c>
      <c r="H635">
        <v>76</v>
      </c>
    </row>
    <row r="636" spans="3:8">
      <c r="C636" s="9"/>
      <c r="E636" s="1">
        <v>35958</v>
      </c>
      <c r="F636" s="2">
        <v>0.5625</v>
      </c>
      <c r="G636" t="s">
        <v>2</v>
      </c>
      <c r="H636">
        <v>76</v>
      </c>
    </row>
    <row r="637" spans="3:8">
      <c r="C637" s="9"/>
      <c r="E637" s="1">
        <v>35958</v>
      </c>
      <c r="F637" s="2">
        <v>0.57291666666666663</v>
      </c>
      <c r="G637" t="s">
        <v>2</v>
      </c>
      <c r="H637">
        <v>76</v>
      </c>
    </row>
    <row r="638" spans="3:8">
      <c r="C638" s="9"/>
      <c r="E638" s="1">
        <v>35958</v>
      </c>
      <c r="F638" s="2">
        <v>0.58333333333333337</v>
      </c>
      <c r="G638" t="s">
        <v>2</v>
      </c>
      <c r="H638">
        <v>76</v>
      </c>
    </row>
    <row r="639" spans="3:8">
      <c r="C639" s="9"/>
      <c r="E639" s="1">
        <v>35958</v>
      </c>
      <c r="F639" s="2">
        <v>0.59375</v>
      </c>
      <c r="G639" t="s">
        <v>2</v>
      </c>
      <c r="H639">
        <v>76</v>
      </c>
    </row>
    <row r="640" spans="3:8">
      <c r="C640" s="9"/>
      <c r="E640" s="1">
        <v>35958</v>
      </c>
      <c r="F640" s="2">
        <v>0.60416666666666663</v>
      </c>
      <c r="G640" t="s">
        <v>2</v>
      </c>
      <c r="H640">
        <v>76</v>
      </c>
    </row>
    <row r="641" spans="3:8">
      <c r="C641" s="9"/>
      <c r="E641" s="1">
        <v>35958</v>
      </c>
      <c r="F641" s="2">
        <v>0.61458333333333337</v>
      </c>
      <c r="G641" t="s">
        <v>2</v>
      </c>
      <c r="H641">
        <v>76</v>
      </c>
    </row>
    <row r="642" spans="3:8">
      <c r="C642" s="9"/>
      <c r="E642" s="1">
        <v>35958</v>
      </c>
      <c r="F642" s="2">
        <v>0.625</v>
      </c>
      <c r="G642" t="s">
        <v>2</v>
      </c>
      <c r="H642">
        <v>76</v>
      </c>
    </row>
    <row r="643" spans="3:8">
      <c r="C643" s="9"/>
      <c r="E643" s="1">
        <v>35958</v>
      </c>
      <c r="F643" s="2">
        <v>0.63541666666666663</v>
      </c>
      <c r="G643" t="s">
        <v>2</v>
      </c>
      <c r="H643">
        <v>76</v>
      </c>
    </row>
    <row r="644" spans="3:8">
      <c r="C644" s="9"/>
      <c r="E644" s="1">
        <v>35958</v>
      </c>
      <c r="F644" s="2">
        <v>0.64583333333333337</v>
      </c>
      <c r="G644" t="s">
        <v>2</v>
      </c>
      <c r="H644">
        <v>76</v>
      </c>
    </row>
    <row r="645" spans="3:8">
      <c r="C645" s="9"/>
      <c r="E645" s="1">
        <v>35958</v>
      </c>
      <c r="F645" s="2">
        <v>0.65625</v>
      </c>
      <c r="G645" t="s">
        <v>2</v>
      </c>
      <c r="H645">
        <v>76</v>
      </c>
    </row>
    <row r="646" spans="3:8">
      <c r="C646" s="9"/>
      <c r="E646" s="1">
        <v>35958</v>
      </c>
      <c r="F646" s="2">
        <v>0.66666666666666663</v>
      </c>
      <c r="G646" t="s">
        <v>2</v>
      </c>
      <c r="H646">
        <v>76</v>
      </c>
    </row>
    <row r="647" spans="3:8">
      <c r="C647" s="9"/>
      <c r="E647" s="1">
        <v>35958</v>
      </c>
      <c r="F647" s="2">
        <v>0.67708333333333337</v>
      </c>
      <c r="G647" t="s">
        <v>2</v>
      </c>
      <c r="H647">
        <v>76</v>
      </c>
    </row>
    <row r="648" spans="3:8">
      <c r="C648" s="9"/>
      <c r="E648" s="1">
        <v>35958</v>
      </c>
      <c r="F648" s="2">
        <v>0.6875</v>
      </c>
      <c r="G648" t="s">
        <v>2</v>
      </c>
      <c r="H648">
        <v>78</v>
      </c>
    </row>
    <row r="649" spans="3:8">
      <c r="C649" s="9"/>
      <c r="E649" s="1">
        <v>35958</v>
      </c>
      <c r="F649" s="2">
        <v>0.69791666666666663</v>
      </c>
      <c r="G649" t="s">
        <v>2</v>
      </c>
      <c r="H649">
        <v>78</v>
      </c>
    </row>
    <row r="650" spans="3:8">
      <c r="C650" s="9"/>
      <c r="E650" s="1">
        <v>35958</v>
      </c>
      <c r="F650" s="2">
        <v>0.70833333333333337</v>
      </c>
      <c r="G650" t="s">
        <v>2</v>
      </c>
      <c r="H650">
        <v>78</v>
      </c>
    </row>
    <row r="651" spans="3:8">
      <c r="C651" s="9"/>
      <c r="E651" s="1">
        <v>35958</v>
      </c>
      <c r="F651" s="2">
        <v>0.71875</v>
      </c>
      <c r="G651" t="s">
        <v>2</v>
      </c>
      <c r="H651">
        <v>80</v>
      </c>
    </row>
    <row r="652" spans="3:8">
      <c r="C652" s="9"/>
      <c r="E652" s="1">
        <v>35958</v>
      </c>
      <c r="F652" s="2">
        <v>0.72916666666666663</v>
      </c>
      <c r="G652" t="s">
        <v>2</v>
      </c>
      <c r="H652">
        <v>80</v>
      </c>
    </row>
    <row r="653" spans="3:8">
      <c r="C653" s="9"/>
      <c r="E653" s="1">
        <v>35958</v>
      </c>
      <c r="F653" s="2">
        <v>0.73958333333333337</v>
      </c>
      <c r="G653" t="s">
        <v>2</v>
      </c>
      <c r="H653">
        <v>80</v>
      </c>
    </row>
    <row r="654" spans="3:8">
      <c r="C654" s="9"/>
      <c r="E654" s="1">
        <v>35958</v>
      </c>
      <c r="F654" s="2">
        <v>0.75</v>
      </c>
      <c r="G654" t="s">
        <v>2</v>
      </c>
      <c r="H654">
        <v>82</v>
      </c>
    </row>
    <row r="655" spans="3:8">
      <c r="C655" s="9"/>
      <c r="E655" s="1">
        <v>35958</v>
      </c>
      <c r="F655" s="2">
        <v>0.76041666666666663</v>
      </c>
      <c r="G655" t="s">
        <v>2</v>
      </c>
      <c r="H655">
        <v>82</v>
      </c>
    </row>
    <row r="656" spans="3:8">
      <c r="C656" s="9"/>
      <c r="E656" s="1">
        <v>35958</v>
      </c>
      <c r="F656" s="2">
        <v>0.77083333333333337</v>
      </c>
      <c r="G656" t="s">
        <v>2</v>
      </c>
      <c r="H656">
        <v>82</v>
      </c>
    </row>
    <row r="657" spans="3:8">
      <c r="C657" s="9"/>
      <c r="E657" s="1">
        <v>35958</v>
      </c>
      <c r="F657" s="2">
        <v>0.78125</v>
      </c>
      <c r="G657" t="s">
        <v>2</v>
      </c>
      <c r="H657">
        <v>84</v>
      </c>
    </row>
    <row r="658" spans="3:8">
      <c r="C658" s="9"/>
      <c r="E658" s="1">
        <v>35958</v>
      </c>
      <c r="F658" s="2">
        <v>0.79166666666666663</v>
      </c>
      <c r="G658" t="s">
        <v>2</v>
      </c>
      <c r="H658">
        <v>86</v>
      </c>
    </row>
    <row r="659" spans="3:8">
      <c r="C659" s="9"/>
      <c r="E659" s="1">
        <v>35958</v>
      </c>
      <c r="F659" s="2">
        <v>0.80208333333333337</v>
      </c>
      <c r="G659" t="s">
        <v>2</v>
      </c>
      <c r="H659">
        <v>88</v>
      </c>
    </row>
    <row r="660" spans="3:8">
      <c r="C660" s="9"/>
      <c r="E660" s="1">
        <v>35958</v>
      </c>
      <c r="F660" s="2">
        <v>0.8125</v>
      </c>
      <c r="G660" t="s">
        <v>2</v>
      </c>
      <c r="H660">
        <v>89</v>
      </c>
    </row>
    <row r="661" spans="3:8">
      <c r="C661" s="9"/>
      <c r="E661" s="1">
        <v>35958</v>
      </c>
      <c r="F661" s="2">
        <v>0.82291666666666663</v>
      </c>
      <c r="G661" t="s">
        <v>2</v>
      </c>
      <c r="H661">
        <v>91</v>
      </c>
    </row>
    <row r="662" spans="3:8">
      <c r="C662" s="9"/>
      <c r="E662" s="1">
        <v>35958</v>
      </c>
      <c r="F662" s="2">
        <v>0.83333333333333337</v>
      </c>
      <c r="G662" t="s">
        <v>2</v>
      </c>
      <c r="H662">
        <v>91</v>
      </c>
    </row>
    <row r="663" spans="3:8">
      <c r="C663" s="9"/>
      <c r="E663" s="1">
        <v>35958</v>
      </c>
      <c r="F663" s="2">
        <v>0.84375</v>
      </c>
      <c r="G663" t="s">
        <v>2</v>
      </c>
      <c r="H663">
        <v>93</v>
      </c>
    </row>
    <row r="664" spans="3:8">
      <c r="C664" s="9"/>
      <c r="E664" s="1">
        <v>35958</v>
      </c>
      <c r="F664" s="2">
        <v>0.85416666666666663</v>
      </c>
      <c r="G664" t="s">
        <v>2</v>
      </c>
      <c r="H664">
        <v>93</v>
      </c>
    </row>
    <row r="665" spans="3:8">
      <c r="C665" s="9"/>
      <c r="E665" s="1">
        <v>35958</v>
      </c>
      <c r="F665" s="2">
        <v>0.86458333333333337</v>
      </c>
      <c r="G665" t="s">
        <v>2</v>
      </c>
      <c r="H665">
        <v>93</v>
      </c>
    </row>
    <row r="666" spans="3:8">
      <c r="C666" s="9"/>
      <c r="E666" s="1">
        <v>35958</v>
      </c>
      <c r="F666" s="2">
        <v>0.875</v>
      </c>
      <c r="G666" t="s">
        <v>2</v>
      </c>
      <c r="H666">
        <v>96</v>
      </c>
    </row>
    <row r="667" spans="3:8">
      <c r="C667" s="9"/>
      <c r="E667" s="1">
        <v>35958</v>
      </c>
      <c r="F667" s="2">
        <v>0.88541666666666663</v>
      </c>
      <c r="G667" t="s">
        <v>2</v>
      </c>
      <c r="H667">
        <v>96</v>
      </c>
    </row>
    <row r="668" spans="3:8">
      <c r="C668" s="9"/>
      <c r="E668" s="1">
        <v>35958</v>
      </c>
      <c r="F668" s="2">
        <v>0.89583333333333337</v>
      </c>
      <c r="G668" t="s">
        <v>2</v>
      </c>
      <c r="H668">
        <v>96</v>
      </c>
    </row>
    <row r="669" spans="3:8">
      <c r="C669" s="9"/>
      <c r="E669" s="1">
        <v>35958</v>
      </c>
      <c r="F669" s="2">
        <v>0.90625</v>
      </c>
      <c r="G669" t="s">
        <v>2</v>
      </c>
      <c r="H669">
        <v>96</v>
      </c>
    </row>
    <row r="670" spans="3:8">
      <c r="C670" s="9"/>
      <c r="E670" s="1">
        <v>35958</v>
      </c>
      <c r="F670" s="2">
        <v>0.91666666666666663</v>
      </c>
      <c r="G670" t="s">
        <v>2</v>
      </c>
      <c r="H670">
        <v>96</v>
      </c>
    </row>
    <row r="671" spans="3:8">
      <c r="C671" s="9"/>
      <c r="E671" s="1">
        <v>35958</v>
      </c>
      <c r="F671" s="2">
        <v>0.92708333333333337</v>
      </c>
      <c r="G671" t="s">
        <v>2</v>
      </c>
      <c r="H671">
        <v>96</v>
      </c>
    </row>
    <row r="672" spans="3:8">
      <c r="C672" s="9"/>
      <c r="E672" s="1">
        <v>35958</v>
      </c>
      <c r="F672" s="2">
        <v>0.9375</v>
      </c>
      <c r="G672" t="s">
        <v>2</v>
      </c>
      <c r="H672">
        <v>96</v>
      </c>
    </row>
    <row r="673" spans="3:8">
      <c r="C673" s="9"/>
      <c r="E673" s="1">
        <v>35958</v>
      </c>
      <c r="F673" s="2">
        <v>0.94791666666666663</v>
      </c>
      <c r="G673" t="s">
        <v>2</v>
      </c>
      <c r="H673">
        <v>96</v>
      </c>
    </row>
    <row r="674" spans="3:8">
      <c r="C674" s="9"/>
      <c r="E674" s="1">
        <v>35958</v>
      </c>
      <c r="F674" s="2">
        <v>0.95833333333333337</v>
      </c>
      <c r="G674" t="s">
        <v>2</v>
      </c>
      <c r="H674">
        <v>96</v>
      </c>
    </row>
    <row r="675" spans="3:8">
      <c r="C675" s="9"/>
      <c r="E675" s="1">
        <v>35958</v>
      </c>
      <c r="F675" s="2">
        <v>0.96875</v>
      </c>
      <c r="G675" t="s">
        <v>2</v>
      </c>
      <c r="H675">
        <v>96</v>
      </c>
    </row>
    <row r="676" spans="3:8">
      <c r="C676" s="9"/>
      <c r="E676" s="1">
        <v>35958</v>
      </c>
      <c r="F676" s="2">
        <v>0.97916666666666663</v>
      </c>
      <c r="G676" t="s">
        <v>2</v>
      </c>
      <c r="H676">
        <v>93</v>
      </c>
    </row>
    <row r="677" spans="3:8">
      <c r="C677" s="9"/>
      <c r="E677" s="1">
        <v>35958</v>
      </c>
      <c r="F677" s="2">
        <v>0.98958333333333337</v>
      </c>
      <c r="G677" t="s">
        <v>2</v>
      </c>
      <c r="H677">
        <v>93</v>
      </c>
    </row>
    <row r="678" spans="3:8">
      <c r="C678" s="9"/>
      <c r="E678" s="1">
        <v>35959</v>
      </c>
      <c r="F678" s="2">
        <v>0</v>
      </c>
      <c r="G678" t="s">
        <v>2</v>
      </c>
      <c r="H678">
        <v>93</v>
      </c>
    </row>
    <row r="679" spans="3:8">
      <c r="C679" s="9"/>
      <c r="E679" s="1">
        <v>35959</v>
      </c>
      <c r="F679" s="2">
        <v>1.0416666666666666E-2</v>
      </c>
      <c r="G679" t="s">
        <v>2</v>
      </c>
      <c r="H679">
        <v>93</v>
      </c>
    </row>
    <row r="680" spans="3:8">
      <c r="C680" s="9"/>
      <c r="E680" s="1">
        <v>35959</v>
      </c>
      <c r="F680" s="2">
        <v>2.0833333333333332E-2</v>
      </c>
      <c r="G680" t="s">
        <v>2</v>
      </c>
      <c r="H680">
        <v>93</v>
      </c>
    </row>
    <row r="681" spans="3:8">
      <c r="C681" s="9"/>
      <c r="E681" s="1">
        <v>35959</v>
      </c>
      <c r="F681" s="2">
        <v>3.125E-2</v>
      </c>
      <c r="G681" t="s">
        <v>2</v>
      </c>
      <c r="H681">
        <v>93</v>
      </c>
    </row>
    <row r="682" spans="3:8">
      <c r="C682" s="9"/>
      <c r="E682" s="1">
        <v>35959</v>
      </c>
      <c r="F682" s="2">
        <v>4.1666666666666664E-2</v>
      </c>
      <c r="G682" t="s">
        <v>2</v>
      </c>
      <c r="H682">
        <v>93</v>
      </c>
    </row>
    <row r="683" spans="3:8">
      <c r="C683" s="9"/>
      <c r="E683" s="1">
        <v>35959</v>
      </c>
      <c r="F683" s="2">
        <v>5.2083333333333336E-2</v>
      </c>
      <c r="G683" t="s">
        <v>2</v>
      </c>
      <c r="H683">
        <v>91</v>
      </c>
    </row>
    <row r="684" spans="3:8">
      <c r="C684" s="9"/>
      <c r="E684" s="1">
        <v>35959</v>
      </c>
      <c r="F684" s="2">
        <v>6.25E-2</v>
      </c>
      <c r="G684" t="s">
        <v>2</v>
      </c>
      <c r="H684">
        <v>91</v>
      </c>
    </row>
    <row r="685" spans="3:8">
      <c r="C685" s="9"/>
      <c r="E685" s="1">
        <v>35959</v>
      </c>
      <c r="F685" s="2">
        <v>7.2916666666666671E-2</v>
      </c>
      <c r="G685" t="s">
        <v>2</v>
      </c>
      <c r="H685">
        <v>91</v>
      </c>
    </row>
    <row r="686" spans="3:8">
      <c r="C686" s="9"/>
      <c r="E686" s="1">
        <v>35959</v>
      </c>
      <c r="F686" s="2">
        <v>8.3333333333333329E-2</v>
      </c>
      <c r="G686" t="s">
        <v>2</v>
      </c>
      <c r="H686">
        <v>91</v>
      </c>
    </row>
    <row r="687" spans="3:8">
      <c r="C687" s="9"/>
      <c r="E687" s="1">
        <v>35959</v>
      </c>
      <c r="F687" s="2">
        <v>9.375E-2</v>
      </c>
      <c r="G687" t="s">
        <v>2</v>
      </c>
      <c r="H687">
        <v>91</v>
      </c>
    </row>
    <row r="688" spans="3:8">
      <c r="C688" s="9"/>
      <c r="E688" s="1">
        <v>35959</v>
      </c>
      <c r="F688" s="2">
        <v>0.10416666666666667</v>
      </c>
      <c r="G688" t="s">
        <v>2</v>
      </c>
      <c r="H688">
        <v>91</v>
      </c>
    </row>
    <row r="689" spans="3:8">
      <c r="C689" s="9"/>
      <c r="E689" s="1">
        <v>35959</v>
      </c>
      <c r="F689" s="2">
        <v>0.11458333333333333</v>
      </c>
      <c r="G689" t="s">
        <v>2</v>
      </c>
      <c r="H689">
        <v>91</v>
      </c>
    </row>
    <row r="690" spans="3:8">
      <c r="C690" s="9"/>
      <c r="E690" s="1">
        <v>35959</v>
      </c>
      <c r="F690" s="2">
        <v>0.125</v>
      </c>
      <c r="G690" t="s">
        <v>2</v>
      </c>
      <c r="H690">
        <v>89</v>
      </c>
    </row>
    <row r="691" spans="3:8">
      <c r="C691" s="9"/>
      <c r="E691" s="1">
        <v>35959</v>
      </c>
      <c r="F691" s="2">
        <v>0.13541666666666666</v>
      </c>
      <c r="G691" t="s">
        <v>2</v>
      </c>
      <c r="H691">
        <v>89</v>
      </c>
    </row>
    <row r="692" spans="3:8">
      <c r="C692" s="9"/>
      <c r="E692" s="1">
        <v>35959</v>
      </c>
      <c r="F692" s="2">
        <v>0.14583333333333334</v>
      </c>
      <c r="G692" t="s">
        <v>2</v>
      </c>
      <c r="H692">
        <v>89</v>
      </c>
    </row>
    <row r="693" spans="3:8">
      <c r="C693" s="9"/>
      <c r="E693" s="1">
        <v>35959</v>
      </c>
      <c r="F693" s="2">
        <v>0.15625</v>
      </c>
      <c r="G693" t="s">
        <v>2</v>
      </c>
      <c r="H693">
        <v>89</v>
      </c>
    </row>
    <row r="694" spans="3:8">
      <c r="C694" s="9"/>
      <c r="E694" s="1">
        <v>35959</v>
      </c>
      <c r="F694" s="2">
        <v>0.16666666666666666</v>
      </c>
      <c r="G694" t="s">
        <v>2</v>
      </c>
      <c r="H694">
        <v>89</v>
      </c>
    </row>
    <row r="695" spans="3:8">
      <c r="C695" s="9"/>
      <c r="E695" s="1">
        <v>35959</v>
      </c>
      <c r="F695" s="2">
        <v>0.17708333333333334</v>
      </c>
      <c r="G695" t="s">
        <v>2</v>
      </c>
      <c r="H695">
        <v>89</v>
      </c>
    </row>
    <row r="696" spans="3:8">
      <c r="C696" s="9"/>
      <c r="E696" s="1">
        <v>35959</v>
      </c>
      <c r="F696" s="2">
        <v>0.1875</v>
      </c>
      <c r="G696" t="s">
        <v>2</v>
      </c>
      <c r="H696">
        <v>89</v>
      </c>
    </row>
    <row r="697" spans="3:8">
      <c r="C697" s="9"/>
      <c r="E697" s="1">
        <v>35959</v>
      </c>
      <c r="F697" s="2">
        <v>0.19791666666666666</v>
      </c>
      <c r="G697" t="s">
        <v>2</v>
      </c>
      <c r="H697">
        <v>89</v>
      </c>
    </row>
    <row r="698" spans="3:8">
      <c r="C698" s="9"/>
      <c r="E698" s="1">
        <v>35959</v>
      </c>
      <c r="F698" s="2">
        <v>0.20833333333333334</v>
      </c>
      <c r="G698" t="s">
        <v>2</v>
      </c>
      <c r="H698">
        <v>89</v>
      </c>
    </row>
    <row r="699" spans="3:8">
      <c r="C699" s="9"/>
      <c r="E699" s="1">
        <v>35959</v>
      </c>
      <c r="F699" s="2">
        <v>0.21875</v>
      </c>
      <c r="G699" t="s">
        <v>2</v>
      </c>
      <c r="H699">
        <v>89</v>
      </c>
    </row>
    <row r="700" spans="3:8">
      <c r="C700" s="9"/>
      <c r="E700" s="1">
        <v>35959</v>
      </c>
      <c r="F700" s="2">
        <v>0.22916666666666666</v>
      </c>
      <c r="G700" t="s">
        <v>2</v>
      </c>
      <c r="H700">
        <v>88</v>
      </c>
    </row>
    <row r="701" spans="3:8">
      <c r="C701" s="9"/>
      <c r="E701" s="1">
        <v>35959</v>
      </c>
      <c r="F701" s="2">
        <v>0.23958333333333334</v>
      </c>
      <c r="G701" t="s">
        <v>2</v>
      </c>
      <c r="H701">
        <v>88</v>
      </c>
    </row>
    <row r="702" spans="3:8">
      <c r="C702" s="9"/>
      <c r="E702" s="1">
        <v>35959</v>
      </c>
      <c r="F702" s="2">
        <v>0.25</v>
      </c>
      <c r="G702" t="s">
        <v>2</v>
      </c>
      <c r="H702">
        <v>88</v>
      </c>
    </row>
    <row r="703" spans="3:8">
      <c r="C703" s="9"/>
      <c r="E703" s="1">
        <v>35959</v>
      </c>
      <c r="F703" s="2">
        <v>0.26041666666666669</v>
      </c>
      <c r="G703" t="s">
        <v>2</v>
      </c>
      <c r="H703">
        <v>88</v>
      </c>
    </row>
    <row r="704" spans="3:8">
      <c r="C704" s="9"/>
      <c r="E704" s="1">
        <v>35959</v>
      </c>
      <c r="F704" s="2">
        <v>0.27083333333333331</v>
      </c>
      <c r="G704" t="s">
        <v>2</v>
      </c>
      <c r="H704">
        <v>88</v>
      </c>
    </row>
    <row r="705" spans="3:8">
      <c r="C705" s="9"/>
      <c r="E705" s="1">
        <v>35959</v>
      </c>
      <c r="F705" s="2">
        <v>0.28125</v>
      </c>
      <c r="G705" t="s">
        <v>2</v>
      </c>
      <c r="H705">
        <v>88</v>
      </c>
    </row>
    <row r="706" spans="3:8">
      <c r="C706" s="9"/>
      <c r="E706" s="1">
        <v>35959</v>
      </c>
      <c r="F706" s="2">
        <v>0.29166666666666669</v>
      </c>
      <c r="G706" t="s">
        <v>2</v>
      </c>
      <c r="H706">
        <v>88</v>
      </c>
    </row>
    <row r="707" spans="3:8">
      <c r="C707" s="9"/>
      <c r="E707" s="1">
        <v>35959</v>
      </c>
      <c r="F707" s="2">
        <v>0.30208333333333331</v>
      </c>
      <c r="G707" t="s">
        <v>2</v>
      </c>
      <c r="H707">
        <v>88</v>
      </c>
    </row>
    <row r="708" spans="3:8">
      <c r="C708" s="9"/>
      <c r="E708" s="1">
        <v>35959</v>
      </c>
      <c r="F708" s="2">
        <v>0.3125</v>
      </c>
      <c r="G708" t="s">
        <v>2</v>
      </c>
      <c r="H708">
        <v>88</v>
      </c>
    </row>
    <row r="709" spans="3:8">
      <c r="C709" s="9"/>
      <c r="E709" s="1">
        <v>35959</v>
      </c>
      <c r="F709" s="2">
        <v>0.32291666666666669</v>
      </c>
      <c r="G709" t="s">
        <v>2</v>
      </c>
      <c r="H709">
        <v>88</v>
      </c>
    </row>
    <row r="710" spans="3:8">
      <c r="C710" s="9"/>
      <c r="E710" s="1">
        <v>35959</v>
      </c>
      <c r="F710" s="2">
        <v>0.33333333333333331</v>
      </c>
      <c r="G710" t="s">
        <v>2</v>
      </c>
      <c r="H710">
        <v>88</v>
      </c>
    </row>
    <row r="711" spans="3:8">
      <c r="C711" s="9"/>
      <c r="E711" s="1">
        <v>35959</v>
      </c>
      <c r="F711" s="2">
        <v>0.34375</v>
      </c>
      <c r="G711" t="s">
        <v>2</v>
      </c>
      <c r="H711">
        <v>86</v>
      </c>
    </row>
    <row r="712" spans="3:8">
      <c r="C712" s="9"/>
      <c r="E712" s="1">
        <v>35959</v>
      </c>
      <c r="F712" s="2">
        <v>0.35416666666666669</v>
      </c>
      <c r="G712" t="s">
        <v>2</v>
      </c>
      <c r="H712">
        <v>86</v>
      </c>
    </row>
    <row r="713" spans="3:8">
      <c r="C713" s="9"/>
      <c r="E713" s="1">
        <v>35959</v>
      </c>
      <c r="F713" s="2">
        <v>0.36458333333333331</v>
      </c>
      <c r="G713" t="s">
        <v>2</v>
      </c>
      <c r="H713">
        <v>86</v>
      </c>
    </row>
    <row r="714" spans="3:8">
      <c r="C714" s="9"/>
      <c r="E714" s="1">
        <v>35959</v>
      </c>
      <c r="F714" s="2">
        <v>0.375</v>
      </c>
      <c r="G714" t="s">
        <v>2</v>
      </c>
      <c r="H714">
        <v>86</v>
      </c>
    </row>
    <row r="715" spans="3:8">
      <c r="C715" s="9"/>
      <c r="E715" s="1">
        <v>35959</v>
      </c>
      <c r="F715" s="2">
        <v>0.38541666666666669</v>
      </c>
      <c r="G715" t="s">
        <v>2</v>
      </c>
      <c r="H715">
        <v>86</v>
      </c>
    </row>
    <row r="716" spans="3:8">
      <c r="C716" s="9"/>
      <c r="E716" s="1">
        <v>35959</v>
      </c>
      <c r="F716" s="2">
        <v>0.39583333333333331</v>
      </c>
      <c r="G716" t="s">
        <v>2</v>
      </c>
      <c r="H716">
        <v>86</v>
      </c>
    </row>
    <row r="717" spans="3:8">
      <c r="C717" s="9"/>
      <c r="E717" s="1">
        <v>35959</v>
      </c>
      <c r="F717" s="2">
        <v>0.40625</v>
      </c>
      <c r="G717" t="s">
        <v>2</v>
      </c>
      <c r="H717">
        <v>86</v>
      </c>
    </row>
    <row r="718" spans="3:8">
      <c r="C718" s="9"/>
      <c r="E718" s="1">
        <v>35959</v>
      </c>
      <c r="F718" s="2">
        <v>0.41666666666666669</v>
      </c>
      <c r="G718" t="s">
        <v>2</v>
      </c>
      <c r="H718">
        <v>86</v>
      </c>
    </row>
    <row r="719" spans="3:8">
      <c r="C719" s="9"/>
      <c r="E719" s="1">
        <v>35959</v>
      </c>
      <c r="F719" s="2">
        <v>0.42708333333333331</v>
      </c>
      <c r="G719" t="s">
        <v>2</v>
      </c>
      <c r="H719">
        <v>86</v>
      </c>
    </row>
    <row r="720" spans="3:8">
      <c r="C720" s="9"/>
      <c r="E720" s="1">
        <v>35959</v>
      </c>
      <c r="F720" s="2">
        <v>0.4375</v>
      </c>
      <c r="G720" t="s">
        <v>2</v>
      </c>
      <c r="H720">
        <v>86</v>
      </c>
    </row>
    <row r="721" spans="3:8">
      <c r="C721" s="9"/>
      <c r="E721" s="1">
        <v>35959</v>
      </c>
      <c r="F721" s="2">
        <v>0.44791666666666669</v>
      </c>
      <c r="G721" t="s">
        <v>2</v>
      </c>
      <c r="H721">
        <v>86</v>
      </c>
    </row>
    <row r="722" spans="3:8">
      <c r="C722" s="9"/>
      <c r="E722" s="1">
        <v>35959</v>
      </c>
      <c r="F722" s="2">
        <v>0.45833333333333331</v>
      </c>
      <c r="G722" t="s">
        <v>2</v>
      </c>
      <c r="H722">
        <v>86</v>
      </c>
    </row>
    <row r="723" spans="3:8">
      <c r="C723" s="9"/>
      <c r="E723" s="1">
        <v>35959</v>
      </c>
      <c r="F723" s="2">
        <v>0.46875</v>
      </c>
      <c r="G723" t="s">
        <v>2</v>
      </c>
      <c r="H723">
        <v>86</v>
      </c>
    </row>
    <row r="724" spans="3:8">
      <c r="C724" s="9"/>
      <c r="E724" s="1">
        <v>35959</v>
      </c>
      <c r="F724" s="2">
        <v>0.47916666666666669</v>
      </c>
      <c r="G724" t="s">
        <v>2</v>
      </c>
      <c r="H724">
        <v>86</v>
      </c>
    </row>
    <row r="725" spans="3:8">
      <c r="C725" s="9"/>
      <c r="E725" s="1">
        <v>35959</v>
      </c>
      <c r="F725" s="2">
        <v>0.48958333333333331</v>
      </c>
      <c r="G725" t="s">
        <v>2</v>
      </c>
      <c r="H725">
        <v>86</v>
      </c>
    </row>
    <row r="726" spans="3:8">
      <c r="C726" s="9"/>
      <c r="E726" s="1">
        <v>35959</v>
      </c>
      <c r="F726" s="2">
        <v>0.5</v>
      </c>
      <c r="G726" t="s">
        <v>2</v>
      </c>
      <c r="H726">
        <v>86</v>
      </c>
    </row>
    <row r="727" spans="3:8">
      <c r="C727" s="9"/>
      <c r="E727" s="1">
        <v>35959</v>
      </c>
      <c r="F727" s="2">
        <v>0.51041666666666663</v>
      </c>
      <c r="G727" t="s">
        <v>2</v>
      </c>
      <c r="H727">
        <v>86</v>
      </c>
    </row>
    <row r="728" spans="3:8">
      <c r="C728" s="9"/>
      <c r="E728" s="1">
        <v>35959</v>
      </c>
      <c r="F728" s="2">
        <v>0.52083333333333337</v>
      </c>
      <c r="G728" t="s">
        <v>2</v>
      </c>
      <c r="H728">
        <v>84</v>
      </c>
    </row>
    <row r="729" spans="3:8">
      <c r="C729" s="9"/>
      <c r="E729" s="1">
        <v>35959</v>
      </c>
      <c r="F729" s="2">
        <v>0.53125</v>
      </c>
      <c r="G729" t="s">
        <v>2</v>
      </c>
      <c r="H729">
        <v>84</v>
      </c>
    </row>
    <row r="730" spans="3:8">
      <c r="C730" s="9"/>
      <c r="E730" s="1">
        <v>35959</v>
      </c>
      <c r="F730" s="2">
        <v>0.54166666666666663</v>
      </c>
      <c r="G730" t="s">
        <v>2</v>
      </c>
      <c r="H730">
        <v>84</v>
      </c>
    </row>
    <row r="731" spans="3:8">
      <c r="C731" s="9"/>
      <c r="E731" s="1">
        <v>35959</v>
      </c>
      <c r="F731" s="2">
        <v>0.55208333333333337</v>
      </c>
      <c r="G731" t="s">
        <v>2</v>
      </c>
      <c r="H731">
        <v>84</v>
      </c>
    </row>
    <row r="732" spans="3:8">
      <c r="C732" s="9"/>
      <c r="E732" s="1">
        <v>35959</v>
      </c>
      <c r="F732" s="2">
        <v>0.5625</v>
      </c>
      <c r="G732" t="s">
        <v>2</v>
      </c>
      <c r="H732">
        <v>86</v>
      </c>
    </row>
    <row r="733" spans="3:8">
      <c r="C733" s="9"/>
      <c r="E733" s="1">
        <v>35959</v>
      </c>
      <c r="F733" s="2">
        <v>0.57291666666666663</v>
      </c>
      <c r="G733" t="s">
        <v>2</v>
      </c>
      <c r="H733">
        <v>86</v>
      </c>
    </row>
    <row r="734" spans="3:8">
      <c r="C734" s="9"/>
      <c r="E734" s="1">
        <v>35959</v>
      </c>
      <c r="F734" s="2">
        <v>0.58333333333333337</v>
      </c>
      <c r="G734" t="s">
        <v>2</v>
      </c>
      <c r="H734">
        <v>86</v>
      </c>
    </row>
    <row r="735" spans="3:8">
      <c r="C735" s="9"/>
      <c r="E735" s="1">
        <v>35959</v>
      </c>
      <c r="F735" s="2">
        <v>0.59375</v>
      </c>
      <c r="G735" t="s">
        <v>2</v>
      </c>
      <c r="H735">
        <v>86</v>
      </c>
    </row>
    <row r="736" spans="3:8">
      <c r="C736" s="9"/>
      <c r="E736" s="1">
        <v>35959</v>
      </c>
      <c r="F736" s="2">
        <v>0.60416666666666663</v>
      </c>
      <c r="G736" t="s">
        <v>2</v>
      </c>
      <c r="H736">
        <v>86</v>
      </c>
    </row>
    <row r="737" spans="3:8">
      <c r="C737" s="9"/>
      <c r="E737" s="1">
        <v>35959</v>
      </c>
      <c r="F737" s="2">
        <v>0.61458333333333337</v>
      </c>
      <c r="G737" t="s">
        <v>2</v>
      </c>
      <c r="H737">
        <v>88</v>
      </c>
    </row>
    <row r="738" spans="3:8">
      <c r="C738" s="9"/>
      <c r="E738" s="1">
        <v>35959</v>
      </c>
      <c r="F738" s="2">
        <v>0.625</v>
      </c>
      <c r="G738" t="s">
        <v>2</v>
      </c>
      <c r="H738">
        <v>88</v>
      </c>
    </row>
    <row r="739" spans="3:8">
      <c r="C739" s="9"/>
      <c r="E739" s="1">
        <v>35959</v>
      </c>
      <c r="F739" s="2">
        <v>0.63541666666666663</v>
      </c>
      <c r="G739" t="s">
        <v>2</v>
      </c>
      <c r="H739">
        <v>88</v>
      </c>
    </row>
    <row r="740" spans="3:8">
      <c r="C740" s="9"/>
      <c r="E740" s="1">
        <v>35959</v>
      </c>
      <c r="F740" s="2">
        <v>0.64583333333333337</v>
      </c>
      <c r="G740" t="s">
        <v>2</v>
      </c>
      <c r="H740">
        <v>88</v>
      </c>
    </row>
    <row r="741" spans="3:8">
      <c r="C741" s="9"/>
      <c r="E741" s="1">
        <v>35959</v>
      </c>
      <c r="F741" s="2">
        <v>0.65625</v>
      </c>
      <c r="G741" t="s">
        <v>2</v>
      </c>
      <c r="H741">
        <v>88</v>
      </c>
    </row>
    <row r="742" spans="3:8">
      <c r="C742" s="9"/>
      <c r="E742" s="1">
        <v>35959</v>
      </c>
      <c r="F742" s="2">
        <v>0.66666666666666663</v>
      </c>
      <c r="G742" t="s">
        <v>2</v>
      </c>
      <c r="H742">
        <v>88</v>
      </c>
    </row>
    <row r="743" spans="3:8">
      <c r="C743" s="9"/>
      <c r="E743" s="1">
        <v>35959</v>
      </c>
      <c r="F743" s="2">
        <v>0.67708333333333337</v>
      </c>
      <c r="G743" t="s">
        <v>2</v>
      </c>
      <c r="H743">
        <v>88</v>
      </c>
    </row>
    <row r="744" spans="3:8">
      <c r="C744" s="9"/>
      <c r="E744" s="1">
        <v>35959</v>
      </c>
      <c r="F744" s="2">
        <v>0.6875</v>
      </c>
      <c r="G744" t="s">
        <v>2</v>
      </c>
      <c r="H744">
        <v>88</v>
      </c>
    </row>
    <row r="745" spans="3:8">
      <c r="C745" s="9"/>
      <c r="E745" s="1">
        <v>35959</v>
      </c>
      <c r="F745" s="2">
        <v>0.69791666666666663</v>
      </c>
      <c r="G745" t="s">
        <v>2</v>
      </c>
      <c r="H745">
        <v>88</v>
      </c>
    </row>
    <row r="746" spans="3:8">
      <c r="C746" s="9"/>
      <c r="E746" s="1">
        <v>35959</v>
      </c>
      <c r="F746" s="2">
        <v>0.70833333333333337</v>
      </c>
      <c r="G746" t="s">
        <v>2</v>
      </c>
      <c r="H746">
        <v>89</v>
      </c>
    </row>
    <row r="747" spans="3:8">
      <c r="C747" s="9"/>
      <c r="E747" s="1">
        <v>35959</v>
      </c>
      <c r="F747" s="2">
        <v>0.71875</v>
      </c>
      <c r="G747" t="s">
        <v>2</v>
      </c>
      <c r="H747">
        <v>89</v>
      </c>
    </row>
    <row r="748" spans="3:8">
      <c r="C748" s="9"/>
      <c r="E748" s="1">
        <v>35959</v>
      </c>
      <c r="F748" s="2">
        <v>0.72916666666666663</v>
      </c>
      <c r="G748" t="s">
        <v>2</v>
      </c>
      <c r="H748">
        <v>89</v>
      </c>
    </row>
    <row r="749" spans="3:8">
      <c r="C749" s="9"/>
      <c r="E749" s="1">
        <v>35959</v>
      </c>
      <c r="F749" s="2">
        <v>0.73958333333333337</v>
      </c>
      <c r="G749" t="s">
        <v>2</v>
      </c>
      <c r="H749">
        <v>89</v>
      </c>
    </row>
    <row r="750" spans="3:8">
      <c r="C750" s="9"/>
      <c r="E750" s="1">
        <v>35959</v>
      </c>
      <c r="F750" s="2">
        <v>0.75</v>
      </c>
      <c r="G750" t="s">
        <v>2</v>
      </c>
      <c r="H750">
        <v>89</v>
      </c>
    </row>
    <row r="751" spans="3:8">
      <c r="C751" s="9"/>
      <c r="E751" s="1">
        <v>35959</v>
      </c>
      <c r="F751" s="2">
        <v>0.76041666666666663</v>
      </c>
      <c r="G751" t="s">
        <v>2</v>
      </c>
      <c r="H751">
        <v>89</v>
      </c>
    </row>
    <row r="752" spans="3:8">
      <c r="C752" s="9"/>
      <c r="E752" s="1">
        <v>35959</v>
      </c>
      <c r="F752" s="2">
        <v>0.77083333333333337</v>
      </c>
      <c r="G752" t="s">
        <v>2</v>
      </c>
      <c r="H752">
        <v>89</v>
      </c>
    </row>
    <row r="753" spans="3:8">
      <c r="C753" s="9"/>
      <c r="E753" s="1">
        <v>35959</v>
      </c>
      <c r="F753" s="2">
        <v>0.78125</v>
      </c>
      <c r="G753" t="s">
        <v>2</v>
      </c>
      <c r="H753">
        <v>89</v>
      </c>
    </row>
    <row r="754" spans="3:8">
      <c r="C754" s="9"/>
      <c r="E754" s="1">
        <v>35959</v>
      </c>
      <c r="F754" s="2">
        <v>0.79166666666666663</v>
      </c>
      <c r="G754" t="s">
        <v>2</v>
      </c>
      <c r="H754">
        <v>88</v>
      </c>
    </row>
    <row r="755" spans="3:8">
      <c r="C755" s="9"/>
      <c r="E755" s="1">
        <v>35959</v>
      </c>
      <c r="F755" s="2">
        <v>0.80208333333333337</v>
      </c>
      <c r="G755" t="s">
        <v>2</v>
      </c>
      <c r="H755">
        <v>88</v>
      </c>
    </row>
    <row r="756" spans="3:8">
      <c r="C756" s="9"/>
      <c r="E756" s="1">
        <v>35959</v>
      </c>
      <c r="F756" s="2">
        <v>0.8125</v>
      </c>
      <c r="G756" t="s">
        <v>2</v>
      </c>
      <c r="H756">
        <v>88</v>
      </c>
    </row>
    <row r="757" spans="3:8">
      <c r="C757" s="9"/>
      <c r="E757" s="1">
        <v>35959</v>
      </c>
      <c r="F757" s="2">
        <v>0.82291666666666663</v>
      </c>
      <c r="G757" t="s">
        <v>2</v>
      </c>
      <c r="H757">
        <v>88</v>
      </c>
    </row>
    <row r="758" spans="3:8">
      <c r="C758" s="9"/>
      <c r="E758" s="1">
        <v>35959</v>
      </c>
      <c r="F758" s="2">
        <v>0.83333333333333337</v>
      </c>
      <c r="G758" t="s">
        <v>2</v>
      </c>
      <c r="H758">
        <v>88</v>
      </c>
    </row>
    <row r="759" spans="3:8">
      <c r="C759" s="9"/>
      <c r="E759" s="1">
        <v>35959</v>
      </c>
      <c r="F759" s="2">
        <v>0.84375</v>
      </c>
      <c r="G759" t="s">
        <v>2</v>
      </c>
      <c r="H759">
        <v>88</v>
      </c>
    </row>
    <row r="760" spans="3:8">
      <c r="C760" s="9"/>
      <c r="E760" s="1">
        <v>35959</v>
      </c>
      <c r="F760" s="2">
        <v>0.85416666666666663</v>
      </c>
      <c r="G760" t="s">
        <v>2</v>
      </c>
      <c r="H760">
        <v>88</v>
      </c>
    </row>
    <row r="761" spans="3:8">
      <c r="C761" s="9"/>
      <c r="E761" s="1">
        <v>35959</v>
      </c>
      <c r="F761" s="2">
        <v>0.86458333333333337</v>
      </c>
      <c r="G761" t="s">
        <v>2</v>
      </c>
      <c r="H761">
        <v>88</v>
      </c>
    </row>
    <row r="762" spans="3:8">
      <c r="C762" s="9"/>
      <c r="E762" s="1">
        <v>35959</v>
      </c>
      <c r="F762" s="2">
        <v>0.875</v>
      </c>
      <c r="G762" t="s">
        <v>2</v>
      </c>
      <c r="H762">
        <v>88</v>
      </c>
    </row>
    <row r="763" spans="3:8">
      <c r="C763" s="9"/>
      <c r="E763" s="1">
        <v>35959</v>
      </c>
      <c r="F763" s="2">
        <v>0.88541666666666663</v>
      </c>
      <c r="G763" t="s">
        <v>2</v>
      </c>
      <c r="H763">
        <v>88</v>
      </c>
    </row>
    <row r="764" spans="3:8">
      <c r="C764" s="9"/>
      <c r="E764" s="1">
        <v>35959</v>
      </c>
      <c r="F764" s="2">
        <v>0.89583333333333337</v>
      </c>
      <c r="G764" t="s">
        <v>2</v>
      </c>
      <c r="H764">
        <v>88</v>
      </c>
    </row>
    <row r="765" spans="3:8">
      <c r="C765" s="9"/>
      <c r="E765" s="1">
        <v>35959</v>
      </c>
      <c r="F765" s="2">
        <v>0.90625</v>
      </c>
      <c r="G765" t="s">
        <v>2</v>
      </c>
      <c r="H765">
        <v>88</v>
      </c>
    </row>
    <row r="766" spans="3:8">
      <c r="C766" s="9"/>
      <c r="E766" s="1">
        <v>35959</v>
      </c>
      <c r="F766" s="2">
        <v>0.91666666666666663</v>
      </c>
      <c r="G766" t="s">
        <v>2</v>
      </c>
      <c r="H766">
        <v>88</v>
      </c>
    </row>
    <row r="767" spans="3:8">
      <c r="C767" s="9"/>
      <c r="E767" s="1">
        <v>35959</v>
      </c>
      <c r="F767" s="2">
        <v>0.92708333333333337</v>
      </c>
      <c r="G767" t="s">
        <v>2</v>
      </c>
      <c r="H767">
        <v>88</v>
      </c>
    </row>
    <row r="768" spans="3:8">
      <c r="C768" s="9"/>
      <c r="E768" s="1">
        <v>35959</v>
      </c>
      <c r="F768" s="2">
        <v>0.9375</v>
      </c>
      <c r="G768" t="s">
        <v>2</v>
      </c>
      <c r="H768">
        <v>86</v>
      </c>
    </row>
    <row r="769" spans="3:8">
      <c r="C769" s="9"/>
      <c r="E769" s="1">
        <v>35959</v>
      </c>
      <c r="F769" s="2">
        <v>0.94791666666666663</v>
      </c>
      <c r="G769" t="s">
        <v>2</v>
      </c>
      <c r="H769">
        <v>86</v>
      </c>
    </row>
    <row r="770" spans="3:8">
      <c r="C770" s="9"/>
      <c r="E770" s="1">
        <v>35959</v>
      </c>
      <c r="F770" s="2">
        <v>0.95833333333333337</v>
      </c>
      <c r="G770" t="s">
        <v>2</v>
      </c>
      <c r="H770">
        <v>86</v>
      </c>
    </row>
    <row r="771" spans="3:8">
      <c r="C771" s="9"/>
      <c r="E771" s="1">
        <v>35959</v>
      </c>
      <c r="F771" s="2">
        <v>0.96875</v>
      </c>
      <c r="G771" t="s">
        <v>2</v>
      </c>
      <c r="H771">
        <v>86</v>
      </c>
    </row>
    <row r="772" spans="3:8">
      <c r="C772" s="9"/>
      <c r="E772" s="1">
        <v>35959</v>
      </c>
      <c r="F772" s="2">
        <v>0.97916666666666663</v>
      </c>
      <c r="G772" t="s">
        <v>2</v>
      </c>
      <c r="H772">
        <v>86</v>
      </c>
    </row>
    <row r="773" spans="3:8">
      <c r="C773" s="9"/>
      <c r="E773" s="1">
        <v>35959</v>
      </c>
      <c r="F773" s="2">
        <v>0.98958333333333337</v>
      </c>
      <c r="G773" t="s">
        <v>2</v>
      </c>
      <c r="H773">
        <v>86</v>
      </c>
    </row>
    <row r="774" spans="3:8">
      <c r="C774" s="9"/>
      <c r="E774" s="1">
        <v>35960</v>
      </c>
      <c r="F774" s="2">
        <v>0</v>
      </c>
      <c r="G774" t="s">
        <v>2</v>
      </c>
      <c r="H774">
        <v>86</v>
      </c>
    </row>
    <row r="775" spans="3:8">
      <c r="C775" s="9"/>
      <c r="E775" s="1">
        <v>35960</v>
      </c>
      <c r="F775" s="2">
        <v>1.0416666666666666E-2</v>
      </c>
      <c r="G775" t="s">
        <v>2</v>
      </c>
      <c r="H775">
        <v>86</v>
      </c>
    </row>
    <row r="776" spans="3:8">
      <c r="C776" s="9"/>
      <c r="E776" s="1">
        <v>35960</v>
      </c>
      <c r="F776" s="2">
        <v>2.0833333333333332E-2</v>
      </c>
      <c r="G776" t="s">
        <v>2</v>
      </c>
      <c r="H776">
        <v>86</v>
      </c>
    </row>
    <row r="777" spans="3:8">
      <c r="C777" s="9"/>
      <c r="E777" s="1">
        <v>35960</v>
      </c>
      <c r="F777" s="2">
        <v>3.125E-2</v>
      </c>
      <c r="G777" t="s">
        <v>2</v>
      </c>
      <c r="H777">
        <v>86</v>
      </c>
    </row>
    <row r="778" spans="3:8">
      <c r="C778" s="9"/>
      <c r="E778" s="1">
        <v>35960</v>
      </c>
      <c r="F778" s="2">
        <v>4.1666666666666664E-2</v>
      </c>
      <c r="G778" t="s">
        <v>2</v>
      </c>
      <c r="H778">
        <v>86</v>
      </c>
    </row>
    <row r="779" spans="3:8">
      <c r="C779" s="9"/>
      <c r="E779" s="1">
        <v>35960</v>
      </c>
      <c r="F779" s="2">
        <v>5.2083333333333336E-2</v>
      </c>
      <c r="G779" t="s">
        <v>2</v>
      </c>
      <c r="H779">
        <v>86</v>
      </c>
    </row>
    <row r="780" spans="3:8">
      <c r="C780" s="9"/>
      <c r="E780" s="1">
        <v>35960</v>
      </c>
      <c r="F780" s="2">
        <v>6.25E-2</v>
      </c>
      <c r="G780" t="s">
        <v>2</v>
      </c>
      <c r="H780">
        <v>86</v>
      </c>
    </row>
    <row r="781" spans="3:8">
      <c r="C781" s="9"/>
      <c r="E781" s="1">
        <v>35960</v>
      </c>
      <c r="F781" s="2">
        <v>7.2916666666666671E-2</v>
      </c>
      <c r="G781" t="s">
        <v>2</v>
      </c>
      <c r="H781">
        <v>86</v>
      </c>
    </row>
    <row r="782" spans="3:8">
      <c r="C782" s="9"/>
      <c r="E782" s="1">
        <v>35960</v>
      </c>
      <c r="F782" s="2">
        <v>8.3333333333333329E-2</v>
      </c>
      <c r="G782" t="s">
        <v>2</v>
      </c>
      <c r="H782">
        <v>86</v>
      </c>
    </row>
    <row r="783" spans="3:8">
      <c r="C783" s="9"/>
      <c r="E783" s="1">
        <v>35960</v>
      </c>
      <c r="F783" s="2">
        <v>9.375E-2</v>
      </c>
      <c r="G783" t="s">
        <v>2</v>
      </c>
      <c r="H783">
        <v>84</v>
      </c>
    </row>
    <row r="784" spans="3:8">
      <c r="C784" s="9"/>
      <c r="E784" s="1">
        <v>35960</v>
      </c>
      <c r="F784" s="2">
        <v>0.10416666666666667</v>
      </c>
      <c r="G784" t="s">
        <v>2</v>
      </c>
      <c r="H784">
        <v>84</v>
      </c>
    </row>
    <row r="785" spans="3:8">
      <c r="C785" s="9"/>
      <c r="E785" s="1">
        <v>35960</v>
      </c>
      <c r="F785" s="2">
        <v>0.11458333333333333</v>
      </c>
      <c r="G785" t="s">
        <v>2</v>
      </c>
      <c r="H785">
        <v>84</v>
      </c>
    </row>
    <row r="786" spans="3:8">
      <c r="C786" s="9"/>
      <c r="E786" s="1">
        <v>35960</v>
      </c>
      <c r="F786" s="2">
        <v>0.125</v>
      </c>
      <c r="G786" t="s">
        <v>2</v>
      </c>
      <c r="H786">
        <v>84</v>
      </c>
    </row>
    <row r="787" spans="3:8">
      <c r="C787" s="9"/>
      <c r="E787" s="1">
        <v>35960</v>
      </c>
      <c r="F787" s="2">
        <v>0.13541666666666666</v>
      </c>
      <c r="G787" t="s">
        <v>2</v>
      </c>
      <c r="H787">
        <v>84</v>
      </c>
    </row>
    <row r="788" spans="3:8">
      <c r="C788" s="9"/>
      <c r="E788" s="1">
        <v>35960</v>
      </c>
      <c r="F788" s="2">
        <v>0.14583333333333334</v>
      </c>
      <c r="G788" t="s">
        <v>2</v>
      </c>
      <c r="H788">
        <v>84</v>
      </c>
    </row>
    <row r="789" spans="3:8">
      <c r="C789" s="9"/>
      <c r="E789" s="1">
        <v>35960</v>
      </c>
      <c r="F789" s="2">
        <v>0.15625</v>
      </c>
      <c r="G789" t="s">
        <v>2</v>
      </c>
      <c r="H789">
        <v>84</v>
      </c>
    </row>
    <row r="790" spans="3:8">
      <c r="C790" s="9"/>
      <c r="E790" s="1">
        <v>35960</v>
      </c>
      <c r="F790" s="2">
        <v>0.16666666666666666</v>
      </c>
      <c r="G790" t="s">
        <v>2</v>
      </c>
      <c r="H790">
        <v>84</v>
      </c>
    </row>
    <row r="791" spans="3:8">
      <c r="C791" s="9"/>
      <c r="E791" s="1">
        <v>35960</v>
      </c>
      <c r="F791" s="2">
        <v>0.17708333333333334</v>
      </c>
      <c r="G791" t="s">
        <v>2</v>
      </c>
      <c r="H791">
        <v>84</v>
      </c>
    </row>
    <row r="792" spans="3:8">
      <c r="C792" s="9"/>
      <c r="E792" s="1">
        <v>35960</v>
      </c>
      <c r="F792" s="2">
        <v>0.1875</v>
      </c>
      <c r="G792" t="s">
        <v>2</v>
      </c>
      <c r="H792">
        <v>84</v>
      </c>
    </row>
    <row r="793" spans="3:8">
      <c r="C793" s="9"/>
      <c r="E793" s="1">
        <v>35960</v>
      </c>
      <c r="F793" s="2">
        <v>0.19791666666666666</v>
      </c>
      <c r="G793" t="s">
        <v>2</v>
      </c>
      <c r="H793">
        <v>84</v>
      </c>
    </row>
    <row r="794" spans="3:8">
      <c r="C794" s="9"/>
      <c r="E794" s="1">
        <v>35960</v>
      </c>
      <c r="F794" s="2">
        <v>0.20833333333333334</v>
      </c>
      <c r="G794" t="s">
        <v>2</v>
      </c>
      <c r="H794">
        <v>84</v>
      </c>
    </row>
    <row r="795" spans="3:8">
      <c r="C795" s="9"/>
      <c r="E795" s="1">
        <v>35960</v>
      </c>
      <c r="F795" s="2">
        <v>0.21875</v>
      </c>
      <c r="G795" t="s">
        <v>2</v>
      </c>
      <c r="H795">
        <v>84</v>
      </c>
    </row>
    <row r="796" spans="3:8">
      <c r="C796" s="9"/>
      <c r="E796" s="1">
        <v>35960</v>
      </c>
      <c r="F796" s="2">
        <v>0.22916666666666666</v>
      </c>
      <c r="G796" t="s">
        <v>2</v>
      </c>
      <c r="H796">
        <v>84</v>
      </c>
    </row>
    <row r="797" spans="3:8">
      <c r="C797" s="9"/>
      <c r="E797" s="1">
        <v>35960</v>
      </c>
      <c r="F797" s="2">
        <v>0.23958333333333334</v>
      </c>
      <c r="G797" t="s">
        <v>2</v>
      </c>
      <c r="H797">
        <v>82</v>
      </c>
    </row>
    <row r="798" spans="3:8">
      <c r="C798" s="9"/>
      <c r="E798" s="1">
        <v>35960</v>
      </c>
      <c r="F798" s="2">
        <v>0.25</v>
      </c>
      <c r="G798" t="s">
        <v>2</v>
      </c>
      <c r="H798">
        <v>84</v>
      </c>
    </row>
    <row r="799" spans="3:8">
      <c r="C799" s="9"/>
      <c r="E799" s="1">
        <v>35960</v>
      </c>
      <c r="F799" s="2">
        <v>0.26041666666666669</v>
      </c>
      <c r="G799" t="s">
        <v>2</v>
      </c>
      <c r="H799">
        <v>82</v>
      </c>
    </row>
    <row r="800" spans="3:8">
      <c r="C800" s="9"/>
      <c r="E800" s="1">
        <v>35960</v>
      </c>
      <c r="F800" s="2">
        <v>0.27083333333333331</v>
      </c>
      <c r="G800" t="s">
        <v>2</v>
      </c>
      <c r="H800">
        <v>82</v>
      </c>
    </row>
    <row r="801" spans="3:8">
      <c r="C801" s="9"/>
      <c r="E801" s="1">
        <v>35960</v>
      </c>
      <c r="F801" s="2">
        <v>0.28125</v>
      </c>
      <c r="G801" t="s">
        <v>2</v>
      </c>
      <c r="H801">
        <v>82</v>
      </c>
    </row>
    <row r="802" spans="3:8">
      <c r="C802" s="9"/>
      <c r="E802" s="1">
        <v>35960</v>
      </c>
      <c r="F802" s="2">
        <v>0.29166666666666669</v>
      </c>
      <c r="G802" t="s">
        <v>2</v>
      </c>
      <c r="H802">
        <v>82</v>
      </c>
    </row>
    <row r="803" spans="3:8">
      <c r="C803" s="9"/>
      <c r="E803" s="1">
        <v>35960</v>
      </c>
      <c r="F803" s="2">
        <v>0.30208333333333331</v>
      </c>
      <c r="G803" t="s">
        <v>2</v>
      </c>
      <c r="H803">
        <v>82</v>
      </c>
    </row>
    <row r="804" spans="3:8">
      <c r="C804" s="9"/>
      <c r="E804" s="1">
        <v>35960</v>
      </c>
      <c r="F804" s="2">
        <v>0.3125</v>
      </c>
      <c r="G804" t="s">
        <v>2</v>
      </c>
      <c r="H804">
        <v>82</v>
      </c>
    </row>
    <row r="805" spans="3:8">
      <c r="C805" s="9"/>
      <c r="E805" s="1">
        <v>35960</v>
      </c>
      <c r="F805" s="2">
        <v>0.32291666666666669</v>
      </c>
      <c r="G805" t="s">
        <v>2</v>
      </c>
      <c r="H805">
        <v>82</v>
      </c>
    </row>
    <row r="806" spans="3:8">
      <c r="C806" s="9"/>
      <c r="E806" s="1">
        <v>35960</v>
      </c>
      <c r="F806" s="2">
        <v>0.33333333333333331</v>
      </c>
      <c r="G806" t="s">
        <v>2</v>
      </c>
      <c r="H806">
        <v>82</v>
      </c>
    </row>
    <row r="807" spans="3:8">
      <c r="C807" s="9"/>
      <c r="E807" s="1">
        <v>35960</v>
      </c>
      <c r="F807" s="2">
        <v>0.34375</v>
      </c>
      <c r="G807" t="s">
        <v>2</v>
      </c>
      <c r="H807">
        <v>82</v>
      </c>
    </row>
    <row r="808" spans="3:8">
      <c r="C808" s="9"/>
      <c r="E808" s="1">
        <v>35960</v>
      </c>
      <c r="F808" s="2">
        <v>0.35416666666666669</v>
      </c>
      <c r="G808" t="s">
        <v>2</v>
      </c>
      <c r="H808">
        <v>82</v>
      </c>
    </row>
    <row r="809" spans="3:8">
      <c r="C809" s="9"/>
      <c r="E809" s="1">
        <v>35960</v>
      </c>
      <c r="F809" s="2">
        <v>0.36458333333333331</v>
      </c>
      <c r="G809" t="s">
        <v>2</v>
      </c>
      <c r="H809">
        <v>82</v>
      </c>
    </row>
    <row r="810" spans="3:8">
      <c r="C810" s="9"/>
      <c r="E810" s="1">
        <v>35960</v>
      </c>
      <c r="F810" s="2">
        <v>0.375</v>
      </c>
      <c r="G810" t="s">
        <v>2</v>
      </c>
      <c r="H810">
        <v>82</v>
      </c>
    </row>
    <row r="811" spans="3:8">
      <c r="C811" s="9"/>
      <c r="E811" s="1">
        <v>35960</v>
      </c>
      <c r="F811" s="2">
        <v>0.38541666666666669</v>
      </c>
      <c r="G811" t="s">
        <v>2</v>
      </c>
      <c r="H811">
        <v>82</v>
      </c>
    </row>
    <row r="812" spans="3:8">
      <c r="C812" s="9"/>
      <c r="E812" s="1">
        <v>35960</v>
      </c>
      <c r="F812" s="2">
        <v>0.39583333333333331</v>
      </c>
      <c r="G812" t="s">
        <v>2</v>
      </c>
      <c r="H812">
        <v>80</v>
      </c>
    </row>
    <row r="813" spans="3:8">
      <c r="C813" s="9"/>
      <c r="E813" s="1">
        <v>35960</v>
      </c>
      <c r="F813" s="2">
        <v>0.40625</v>
      </c>
      <c r="G813" t="s">
        <v>2</v>
      </c>
      <c r="H813">
        <v>80</v>
      </c>
    </row>
    <row r="814" spans="3:8">
      <c r="C814" s="9"/>
      <c r="E814" s="1">
        <v>35960</v>
      </c>
      <c r="F814" s="2">
        <v>0.41666666666666669</v>
      </c>
      <c r="G814" t="s">
        <v>2</v>
      </c>
      <c r="H814">
        <v>80</v>
      </c>
    </row>
    <row r="815" spans="3:8">
      <c r="C815" s="9"/>
      <c r="E815" s="1">
        <v>35960</v>
      </c>
      <c r="F815" s="2">
        <v>0.42708333333333331</v>
      </c>
      <c r="G815" t="s">
        <v>2</v>
      </c>
      <c r="H815">
        <v>80</v>
      </c>
    </row>
    <row r="816" spans="3:8">
      <c r="C816" s="9"/>
      <c r="E816" s="1">
        <v>35960</v>
      </c>
      <c r="F816" s="2">
        <v>0.4375</v>
      </c>
      <c r="G816" t="s">
        <v>2</v>
      </c>
      <c r="H816">
        <v>80</v>
      </c>
    </row>
    <row r="817" spans="3:8">
      <c r="C817" s="9"/>
      <c r="E817" s="1">
        <v>35960</v>
      </c>
      <c r="F817" s="2">
        <v>0.44791666666666669</v>
      </c>
      <c r="G817" t="s">
        <v>2</v>
      </c>
      <c r="H817">
        <v>80</v>
      </c>
    </row>
    <row r="818" spans="3:8">
      <c r="C818" s="9"/>
      <c r="E818" s="1">
        <v>35960</v>
      </c>
      <c r="F818" s="2">
        <v>0.45833333333333331</v>
      </c>
      <c r="G818" t="s">
        <v>2</v>
      </c>
      <c r="H818">
        <v>80</v>
      </c>
    </row>
    <row r="819" spans="3:8">
      <c r="C819" s="9"/>
      <c r="E819" s="1">
        <v>35960</v>
      </c>
      <c r="F819" s="2">
        <v>0.46875</v>
      </c>
      <c r="G819" t="s">
        <v>2</v>
      </c>
      <c r="H819">
        <v>80</v>
      </c>
    </row>
    <row r="820" spans="3:8">
      <c r="C820" s="9"/>
      <c r="E820" s="1">
        <v>35960</v>
      </c>
      <c r="F820" s="2">
        <v>0.47916666666666669</v>
      </c>
      <c r="G820" t="s">
        <v>2</v>
      </c>
      <c r="H820">
        <v>80</v>
      </c>
    </row>
    <row r="821" spans="3:8">
      <c r="C821" s="9"/>
      <c r="E821" s="1">
        <v>35960</v>
      </c>
      <c r="F821" s="2">
        <v>0.48958333333333331</v>
      </c>
      <c r="G821" t="s">
        <v>2</v>
      </c>
      <c r="H821">
        <v>80</v>
      </c>
    </row>
    <row r="822" spans="3:8">
      <c r="C822" s="9"/>
      <c r="E822" s="1">
        <v>35960</v>
      </c>
      <c r="F822" s="2">
        <v>0.5</v>
      </c>
      <c r="G822" t="s">
        <v>2</v>
      </c>
      <c r="H822">
        <v>80</v>
      </c>
    </row>
    <row r="823" spans="3:8">
      <c r="C823" s="9"/>
      <c r="E823" s="1">
        <v>35960</v>
      </c>
      <c r="F823" s="2">
        <v>0.51041666666666663</v>
      </c>
      <c r="G823" t="s">
        <v>2</v>
      </c>
      <c r="H823">
        <v>80</v>
      </c>
    </row>
    <row r="824" spans="3:8">
      <c r="C824" s="9"/>
      <c r="E824" s="1">
        <v>35960</v>
      </c>
      <c r="F824" s="2">
        <v>0.52083333333333337</v>
      </c>
      <c r="G824" t="s">
        <v>2</v>
      </c>
      <c r="H824">
        <v>80</v>
      </c>
    </row>
    <row r="825" spans="3:8">
      <c r="C825" s="9"/>
      <c r="E825" s="1">
        <v>35960</v>
      </c>
      <c r="F825" s="2">
        <v>0.53125</v>
      </c>
      <c r="G825" t="s">
        <v>2</v>
      </c>
      <c r="H825">
        <v>80</v>
      </c>
    </row>
    <row r="826" spans="3:8">
      <c r="C826" s="9"/>
      <c r="E826" s="1">
        <v>35960</v>
      </c>
      <c r="F826" s="2">
        <v>0.54166666666666663</v>
      </c>
      <c r="G826" t="s">
        <v>2</v>
      </c>
      <c r="H826">
        <v>80</v>
      </c>
    </row>
    <row r="827" spans="3:8">
      <c r="C827" s="9"/>
      <c r="E827" s="1">
        <v>35960</v>
      </c>
      <c r="F827" s="2">
        <v>0.55208333333333337</v>
      </c>
      <c r="G827" t="s">
        <v>2</v>
      </c>
      <c r="H827">
        <v>80</v>
      </c>
    </row>
    <row r="828" spans="3:8">
      <c r="C828" s="9"/>
      <c r="E828" s="1">
        <v>35960</v>
      </c>
      <c r="F828" s="2">
        <v>0.5625</v>
      </c>
      <c r="G828" t="s">
        <v>2</v>
      </c>
      <c r="H828">
        <v>80</v>
      </c>
    </row>
    <row r="829" spans="3:8">
      <c r="C829" s="9"/>
      <c r="E829" s="1">
        <v>35960</v>
      </c>
      <c r="F829" s="2">
        <v>0.57291666666666663</v>
      </c>
      <c r="G829" t="s">
        <v>2</v>
      </c>
      <c r="H829">
        <v>80</v>
      </c>
    </row>
    <row r="830" spans="3:8">
      <c r="C830" s="9"/>
      <c r="E830" s="1">
        <v>35960</v>
      </c>
      <c r="F830" s="2">
        <v>0.58333333333333337</v>
      </c>
      <c r="G830" t="s">
        <v>2</v>
      </c>
      <c r="H830">
        <v>80</v>
      </c>
    </row>
    <row r="831" spans="3:8">
      <c r="C831" s="9"/>
      <c r="E831" s="1">
        <v>35960</v>
      </c>
      <c r="F831" s="2">
        <v>0.59375</v>
      </c>
      <c r="G831" t="s">
        <v>2</v>
      </c>
      <c r="H831">
        <v>80</v>
      </c>
    </row>
    <row r="832" spans="3:8">
      <c r="C832" s="9"/>
      <c r="E832" s="1">
        <v>35960</v>
      </c>
      <c r="F832" s="2">
        <v>0.60416666666666663</v>
      </c>
      <c r="G832" t="s">
        <v>2</v>
      </c>
      <c r="H832">
        <v>80</v>
      </c>
    </row>
    <row r="833" spans="3:8">
      <c r="C833" s="9"/>
      <c r="E833" s="1">
        <v>35960</v>
      </c>
      <c r="F833" s="2">
        <v>0.61458333333333337</v>
      </c>
      <c r="G833" t="s">
        <v>2</v>
      </c>
      <c r="H833">
        <v>80</v>
      </c>
    </row>
    <row r="834" spans="3:8">
      <c r="C834" s="9"/>
      <c r="E834" s="1">
        <v>35960</v>
      </c>
      <c r="F834" s="2">
        <v>0.625</v>
      </c>
      <c r="G834" t="s">
        <v>2</v>
      </c>
      <c r="H834">
        <v>80</v>
      </c>
    </row>
    <row r="835" spans="3:8">
      <c r="C835" s="9"/>
      <c r="E835" s="1">
        <v>35960</v>
      </c>
      <c r="F835" s="2">
        <v>0.63541666666666663</v>
      </c>
      <c r="G835" t="s">
        <v>2</v>
      </c>
      <c r="H835">
        <v>80</v>
      </c>
    </row>
    <row r="836" spans="3:8">
      <c r="C836" s="9"/>
      <c r="E836" s="1">
        <v>35960</v>
      </c>
      <c r="F836" s="2">
        <v>0.64583333333333337</v>
      </c>
      <c r="G836" t="s">
        <v>2</v>
      </c>
      <c r="H836">
        <v>80</v>
      </c>
    </row>
    <row r="837" spans="3:8">
      <c r="C837" s="9"/>
      <c r="E837" s="1">
        <v>35960</v>
      </c>
      <c r="F837" s="2">
        <v>0.65625</v>
      </c>
      <c r="G837" t="s">
        <v>2</v>
      </c>
      <c r="H837">
        <v>80</v>
      </c>
    </row>
    <row r="838" spans="3:8">
      <c r="C838" s="9"/>
      <c r="E838" s="1">
        <v>35960</v>
      </c>
      <c r="F838" s="2">
        <v>0.66666666666666663</v>
      </c>
      <c r="G838" t="s">
        <v>2</v>
      </c>
      <c r="H838">
        <v>80</v>
      </c>
    </row>
    <row r="839" spans="3:8">
      <c r="C839" s="9"/>
      <c r="E839" s="1">
        <v>35960</v>
      </c>
      <c r="F839" s="2">
        <v>0.67708333333333337</v>
      </c>
      <c r="G839" t="s">
        <v>2</v>
      </c>
      <c r="H839">
        <v>82</v>
      </c>
    </row>
    <row r="840" spans="3:8">
      <c r="C840" s="9"/>
      <c r="E840" s="1">
        <v>35960</v>
      </c>
      <c r="F840" s="2">
        <v>0.6875</v>
      </c>
      <c r="G840" t="s">
        <v>2</v>
      </c>
      <c r="H840">
        <v>80</v>
      </c>
    </row>
    <row r="841" spans="3:8">
      <c r="C841" s="9"/>
      <c r="E841" s="1">
        <v>35960</v>
      </c>
      <c r="F841" s="2">
        <v>0.69791666666666663</v>
      </c>
      <c r="G841" t="s">
        <v>2</v>
      </c>
      <c r="H841">
        <v>82</v>
      </c>
    </row>
    <row r="842" spans="3:8">
      <c r="C842" s="9"/>
      <c r="E842" s="1">
        <v>35960</v>
      </c>
      <c r="F842" s="2">
        <v>0.70833333333333337</v>
      </c>
      <c r="G842" t="s">
        <v>2</v>
      </c>
      <c r="H842">
        <v>82</v>
      </c>
    </row>
    <row r="843" spans="3:8">
      <c r="C843" s="9"/>
      <c r="E843" s="1">
        <v>35960</v>
      </c>
      <c r="F843" s="2">
        <v>0.71875</v>
      </c>
      <c r="G843" t="s">
        <v>2</v>
      </c>
      <c r="H843">
        <v>80</v>
      </c>
    </row>
    <row r="844" spans="3:8">
      <c r="C844" s="9"/>
      <c r="E844" s="1">
        <v>35960</v>
      </c>
      <c r="F844" s="2">
        <v>0.72916666666666663</v>
      </c>
      <c r="G844" t="s">
        <v>2</v>
      </c>
      <c r="H844">
        <v>82</v>
      </c>
    </row>
    <row r="845" spans="3:8">
      <c r="C845" s="9"/>
      <c r="E845" s="1">
        <v>35960</v>
      </c>
      <c r="F845" s="2">
        <v>0.73958333333333337</v>
      </c>
      <c r="G845" t="s">
        <v>2</v>
      </c>
      <c r="H845">
        <v>82</v>
      </c>
    </row>
    <row r="846" spans="3:8">
      <c r="C846" s="9"/>
      <c r="E846" s="1">
        <v>35960</v>
      </c>
      <c r="F846" s="2">
        <v>0.75</v>
      </c>
      <c r="G846" t="s">
        <v>2</v>
      </c>
      <c r="H846">
        <v>82</v>
      </c>
    </row>
    <row r="847" spans="3:8">
      <c r="C847" s="9"/>
      <c r="E847" s="1">
        <v>35960</v>
      </c>
      <c r="F847" s="2">
        <v>0.76041666666666663</v>
      </c>
      <c r="G847" t="s">
        <v>2</v>
      </c>
      <c r="H847">
        <v>82</v>
      </c>
    </row>
    <row r="848" spans="3:8">
      <c r="C848" s="9"/>
      <c r="E848" s="1">
        <v>35960</v>
      </c>
      <c r="F848" s="2">
        <v>0.77083333333333337</v>
      </c>
      <c r="G848" t="s">
        <v>2</v>
      </c>
      <c r="H848">
        <v>82</v>
      </c>
    </row>
    <row r="849" spans="3:8">
      <c r="C849" s="9"/>
      <c r="E849" s="1">
        <v>35960</v>
      </c>
      <c r="F849" s="2">
        <v>0.78125</v>
      </c>
      <c r="G849" t="s">
        <v>2</v>
      </c>
      <c r="H849">
        <v>82</v>
      </c>
    </row>
    <row r="850" spans="3:8">
      <c r="C850" s="9"/>
      <c r="E850" s="1">
        <v>35960</v>
      </c>
      <c r="F850" s="2">
        <v>0.79166666666666663</v>
      </c>
      <c r="G850" t="s">
        <v>2</v>
      </c>
      <c r="H850">
        <v>82</v>
      </c>
    </row>
    <row r="851" spans="3:8">
      <c r="C851" s="9"/>
      <c r="E851" s="1">
        <v>35960</v>
      </c>
      <c r="F851" s="2">
        <v>0.80208333333333337</v>
      </c>
      <c r="G851" t="s">
        <v>2</v>
      </c>
      <c r="H851">
        <v>82</v>
      </c>
    </row>
    <row r="852" spans="3:8">
      <c r="C852" s="9"/>
      <c r="E852" s="1">
        <v>35960</v>
      </c>
      <c r="F852" s="2">
        <v>0.8125</v>
      </c>
      <c r="G852" t="s">
        <v>2</v>
      </c>
      <c r="H852">
        <v>82</v>
      </c>
    </row>
    <row r="853" spans="3:8">
      <c r="C853" s="9"/>
      <c r="E853" s="1">
        <v>35960</v>
      </c>
      <c r="F853" s="2">
        <v>0.82291666666666663</v>
      </c>
      <c r="G853" t="s">
        <v>2</v>
      </c>
      <c r="H853">
        <v>82</v>
      </c>
    </row>
    <row r="854" spans="3:8">
      <c r="C854" s="9"/>
      <c r="E854" s="1">
        <v>35960</v>
      </c>
      <c r="F854" s="2">
        <v>0.83333333333333337</v>
      </c>
      <c r="G854" t="s">
        <v>2</v>
      </c>
      <c r="H854">
        <v>82</v>
      </c>
    </row>
    <row r="855" spans="3:8">
      <c r="C855" s="9"/>
      <c r="E855" s="1">
        <v>35960</v>
      </c>
      <c r="F855" s="2">
        <v>0.84375</v>
      </c>
      <c r="G855" t="s">
        <v>2</v>
      </c>
      <c r="H855">
        <v>82</v>
      </c>
    </row>
    <row r="856" spans="3:8">
      <c r="C856" s="9"/>
      <c r="E856" s="1">
        <v>35960</v>
      </c>
      <c r="F856" s="2">
        <v>0.85416666666666663</v>
      </c>
      <c r="G856" t="s">
        <v>2</v>
      </c>
      <c r="H856">
        <v>82</v>
      </c>
    </row>
    <row r="857" spans="3:8">
      <c r="C857" s="9"/>
      <c r="E857" s="1">
        <v>35960</v>
      </c>
      <c r="F857" s="2">
        <v>0.86458333333333337</v>
      </c>
      <c r="G857" t="s">
        <v>2</v>
      </c>
      <c r="H857">
        <v>82</v>
      </c>
    </row>
    <row r="858" spans="3:8">
      <c r="C858" s="9"/>
      <c r="E858" s="1">
        <v>35960</v>
      </c>
      <c r="F858" s="2">
        <v>0.875</v>
      </c>
      <c r="G858" t="s">
        <v>2</v>
      </c>
      <c r="H858">
        <v>82</v>
      </c>
    </row>
    <row r="859" spans="3:8">
      <c r="C859" s="9"/>
      <c r="E859" s="1">
        <v>35960</v>
      </c>
      <c r="F859" s="2">
        <v>0.88541666666666663</v>
      </c>
      <c r="G859" t="s">
        <v>2</v>
      </c>
      <c r="H859">
        <v>82</v>
      </c>
    </row>
    <row r="860" spans="3:8">
      <c r="C860" s="9"/>
      <c r="E860" s="1">
        <v>35960</v>
      </c>
      <c r="F860" s="2">
        <v>0.89583333333333337</v>
      </c>
      <c r="G860" t="s">
        <v>2</v>
      </c>
      <c r="H860">
        <v>82</v>
      </c>
    </row>
    <row r="861" spans="3:8">
      <c r="C861" s="9"/>
      <c r="E861" s="1">
        <v>35960</v>
      </c>
      <c r="F861" s="2">
        <v>0.90625</v>
      </c>
      <c r="G861" t="s">
        <v>2</v>
      </c>
      <c r="H861">
        <v>82</v>
      </c>
    </row>
    <row r="862" spans="3:8">
      <c r="C862" s="9"/>
      <c r="E862" s="1">
        <v>35960</v>
      </c>
      <c r="F862" s="2">
        <v>0.91666666666666663</v>
      </c>
      <c r="G862" t="s">
        <v>2</v>
      </c>
      <c r="H862">
        <v>82</v>
      </c>
    </row>
    <row r="863" spans="3:8">
      <c r="C863" s="9"/>
      <c r="E863" s="1">
        <v>35960</v>
      </c>
      <c r="F863" s="2">
        <v>0.92708333333333337</v>
      </c>
      <c r="G863" t="s">
        <v>2</v>
      </c>
      <c r="H863">
        <v>82</v>
      </c>
    </row>
    <row r="864" spans="3:8">
      <c r="C864" s="9"/>
      <c r="E864" s="1">
        <v>35960</v>
      </c>
      <c r="F864" s="2">
        <v>0.9375</v>
      </c>
      <c r="G864" t="s">
        <v>2</v>
      </c>
      <c r="H864">
        <v>82</v>
      </c>
    </row>
    <row r="865" spans="3:8">
      <c r="C865" s="9"/>
      <c r="E865" s="1">
        <v>35960</v>
      </c>
      <c r="F865" s="2">
        <v>0.94791666666666663</v>
      </c>
      <c r="G865" t="s">
        <v>2</v>
      </c>
      <c r="H865">
        <v>82</v>
      </c>
    </row>
    <row r="866" spans="3:8">
      <c r="C866" s="9"/>
      <c r="E866" s="1">
        <v>35960</v>
      </c>
      <c r="F866" s="2">
        <v>0.95833333333333337</v>
      </c>
      <c r="G866" t="s">
        <v>2</v>
      </c>
      <c r="H866">
        <v>82</v>
      </c>
    </row>
    <row r="867" spans="3:8">
      <c r="C867" s="9"/>
      <c r="E867" s="1">
        <v>35960</v>
      </c>
      <c r="F867" s="2">
        <v>0.96875</v>
      </c>
      <c r="G867" t="s">
        <v>2</v>
      </c>
      <c r="H867">
        <v>80</v>
      </c>
    </row>
    <row r="868" spans="3:8">
      <c r="C868" s="9"/>
      <c r="E868" s="1">
        <v>35960</v>
      </c>
      <c r="F868" s="2">
        <v>0.97916666666666663</v>
      </c>
      <c r="G868" t="s">
        <v>2</v>
      </c>
      <c r="H868">
        <v>80</v>
      </c>
    </row>
    <row r="869" spans="3:8">
      <c r="C869" s="9"/>
      <c r="E869" s="1">
        <v>35960</v>
      </c>
      <c r="F869" s="2">
        <v>0.98958333333333337</v>
      </c>
      <c r="G869" t="s">
        <v>2</v>
      </c>
      <c r="H869">
        <v>80</v>
      </c>
    </row>
    <row r="870" spans="3:8">
      <c r="C870" s="9"/>
      <c r="E870" s="1">
        <v>35961</v>
      </c>
      <c r="F870" s="2">
        <v>0</v>
      </c>
      <c r="G870" t="s">
        <v>2</v>
      </c>
      <c r="H870">
        <v>82</v>
      </c>
    </row>
    <row r="871" spans="3:8">
      <c r="C871" s="9"/>
      <c r="E871" s="1">
        <v>35961</v>
      </c>
      <c r="F871" s="2">
        <v>1.0416666666666666E-2</v>
      </c>
      <c r="G871" t="s">
        <v>2</v>
      </c>
      <c r="H871">
        <v>82</v>
      </c>
    </row>
    <row r="872" spans="3:8">
      <c r="C872" s="9"/>
      <c r="E872" s="1">
        <v>35961</v>
      </c>
      <c r="F872" s="2">
        <v>2.0833333333333332E-2</v>
      </c>
      <c r="G872" t="s">
        <v>2</v>
      </c>
      <c r="H872">
        <v>80</v>
      </c>
    </row>
    <row r="873" spans="3:8">
      <c r="C873" s="9"/>
      <c r="E873" s="1">
        <v>35961</v>
      </c>
      <c r="F873" s="2">
        <v>3.125E-2</v>
      </c>
      <c r="G873" t="s">
        <v>2</v>
      </c>
      <c r="H873">
        <v>82</v>
      </c>
    </row>
    <row r="874" spans="3:8">
      <c r="C874" s="9"/>
      <c r="E874" s="1">
        <v>35961</v>
      </c>
      <c r="F874" s="2">
        <v>4.1666666666666664E-2</v>
      </c>
      <c r="G874" t="s">
        <v>2</v>
      </c>
      <c r="H874">
        <v>82</v>
      </c>
    </row>
    <row r="875" spans="3:8">
      <c r="C875" s="9"/>
      <c r="E875" s="1">
        <v>35961</v>
      </c>
      <c r="F875" s="2">
        <v>5.2083333333333336E-2</v>
      </c>
      <c r="G875" t="s">
        <v>2</v>
      </c>
      <c r="H875">
        <v>80</v>
      </c>
    </row>
    <row r="876" spans="3:8">
      <c r="C876" s="9"/>
      <c r="E876" s="1">
        <v>35961</v>
      </c>
      <c r="F876" s="2">
        <v>6.25E-2</v>
      </c>
      <c r="G876" t="s">
        <v>2</v>
      </c>
      <c r="H876">
        <v>80</v>
      </c>
    </row>
    <row r="877" spans="3:8">
      <c r="C877" s="9"/>
      <c r="E877" s="1">
        <v>35961</v>
      </c>
      <c r="F877" s="2">
        <v>7.2916666666666671E-2</v>
      </c>
      <c r="G877" t="s">
        <v>2</v>
      </c>
      <c r="H877">
        <v>80</v>
      </c>
    </row>
    <row r="878" spans="3:8">
      <c r="C878" s="9"/>
      <c r="E878" s="1">
        <v>35961</v>
      </c>
      <c r="F878" s="2">
        <v>8.3333333333333329E-2</v>
      </c>
      <c r="G878" t="s">
        <v>2</v>
      </c>
      <c r="H878">
        <v>80</v>
      </c>
    </row>
    <row r="879" spans="3:8">
      <c r="C879" s="9"/>
      <c r="E879" s="1">
        <v>35961</v>
      </c>
      <c r="F879" s="2">
        <v>9.375E-2</v>
      </c>
      <c r="G879" t="s">
        <v>2</v>
      </c>
      <c r="H879">
        <v>80</v>
      </c>
    </row>
    <row r="880" spans="3:8">
      <c r="C880" s="9"/>
      <c r="E880" s="1">
        <v>35961</v>
      </c>
      <c r="F880" s="2">
        <v>0.10416666666666667</v>
      </c>
      <c r="G880" t="s">
        <v>2</v>
      </c>
      <c r="H880">
        <v>80</v>
      </c>
    </row>
    <row r="881" spans="3:8">
      <c r="C881" s="9"/>
      <c r="E881" s="1">
        <v>35961</v>
      </c>
      <c r="F881" s="2">
        <v>0.11458333333333333</v>
      </c>
      <c r="G881" t="s">
        <v>2</v>
      </c>
      <c r="H881">
        <v>80</v>
      </c>
    </row>
    <row r="882" spans="3:8">
      <c r="C882" s="9"/>
      <c r="E882" s="1">
        <v>35961</v>
      </c>
      <c r="F882" s="2">
        <v>0.125</v>
      </c>
      <c r="G882" t="s">
        <v>2</v>
      </c>
      <c r="H882">
        <v>80</v>
      </c>
    </row>
    <row r="883" spans="3:8">
      <c r="C883" s="9"/>
      <c r="E883" s="1">
        <v>35961</v>
      </c>
      <c r="F883" s="2">
        <v>0.13541666666666666</v>
      </c>
      <c r="G883" t="s">
        <v>2</v>
      </c>
      <c r="H883">
        <v>80</v>
      </c>
    </row>
    <row r="884" spans="3:8">
      <c r="C884" s="9"/>
      <c r="E884" s="1">
        <v>35961</v>
      </c>
      <c r="F884" s="2">
        <v>0.14583333333333334</v>
      </c>
      <c r="G884" t="s">
        <v>2</v>
      </c>
      <c r="H884">
        <v>80</v>
      </c>
    </row>
    <row r="885" spans="3:8">
      <c r="C885" s="9"/>
      <c r="E885" s="1">
        <v>35961</v>
      </c>
      <c r="F885" s="2">
        <v>0.15625</v>
      </c>
      <c r="G885" t="s">
        <v>2</v>
      </c>
      <c r="H885">
        <v>80</v>
      </c>
    </row>
    <row r="886" spans="3:8">
      <c r="C886" s="9"/>
      <c r="E886" s="1">
        <v>35961</v>
      </c>
      <c r="F886" s="2">
        <v>0.16666666666666666</v>
      </c>
      <c r="G886" t="s">
        <v>2</v>
      </c>
      <c r="H886">
        <v>80</v>
      </c>
    </row>
    <row r="887" spans="3:8">
      <c r="C887" s="9"/>
      <c r="E887" s="1">
        <v>35961</v>
      </c>
      <c r="F887" s="2">
        <v>0.17708333333333334</v>
      </c>
      <c r="G887" t="s">
        <v>2</v>
      </c>
      <c r="H887">
        <v>80</v>
      </c>
    </row>
    <row r="888" spans="3:8">
      <c r="C888" s="9"/>
      <c r="E888" s="1">
        <v>35961</v>
      </c>
      <c r="F888" s="2">
        <v>0.1875</v>
      </c>
      <c r="G888" t="s">
        <v>2</v>
      </c>
      <c r="H888">
        <v>80</v>
      </c>
    </row>
    <row r="889" spans="3:8">
      <c r="C889" s="9"/>
      <c r="E889" s="1">
        <v>35961</v>
      </c>
      <c r="F889" s="2">
        <v>0.19791666666666666</v>
      </c>
      <c r="G889" t="s">
        <v>2</v>
      </c>
      <c r="H889">
        <v>80</v>
      </c>
    </row>
    <row r="890" spans="3:8">
      <c r="C890" s="9"/>
      <c r="E890" s="1">
        <v>35961</v>
      </c>
      <c r="F890" s="2">
        <v>0.20833333333333334</v>
      </c>
      <c r="G890" t="s">
        <v>2</v>
      </c>
      <c r="H890">
        <v>80</v>
      </c>
    </row>
    <row r="891" spans="3:8">
      <c r="C891" s="9"/>
      <c r="E891" s="1">
        <v>35961</v>
      </c>
      <c r="F891" s="2">
        <v>0.21875</v>
      </c>
      <c r="G891" t="s">
        <v>2</v>
      </c>
      <c r="H891">
        <v>80</v>
      </c>
    </row>
    <row r="892" spans="3:8">
      <c r="C892" s="9"/>
      <c r="E892" s="1">
        <v>35961</v>
      </c>
      <c r="F892" s="2">
        <v>0.22916666666666666</v>
      </c>
      <c r="G892" t="s">
        <v>2</v>
      </c>
      <c r="H892">
        <v>80</v>
      </c>
    </row>
    <row r="893" spans="3:8">
      <c r="C893" s="9"/>
      <c r="E893" s="1">
        <v>35961</v>
      </c>
      <c r="F893" s="2">
        <v>0.23958333333333334</v>
      </c>
      <c r="G893" t="s">
        <v>2</v>
      </c>
      <c r="H893">
        <v>80</v>
      </c>
    </row>
    <row r="894" spans="3:8">
      <c r="C894" s="9"/>
      <c r="E894" s="1">
        <v>35961</v>
      </c>
      <c r="F894" s="2">
        <v>0.25</v>
      </c>
      <c r="G894" t="s">
        <v>2</v>
      </c>
      <c r="H894">
        <v>80</v>
      </c>
    </row>
    <row r="895" spans="3:8">
      <c r="C895" s="9"/>
      <c r="E895" s="1">
        <v>35961</v>
      </c>
      <c r="F895" s="2">
        <v>0.26041666666666669</v>
      </c>
      <c r="G895" t="s">
        <v>2</v>
      </c>
      <c r="H895">
        <v>78</v>
      </c>
    </row>
    <row r="896" spans="3:8">
      <c r="C896" s="9"/>
      <c r="E896" s="1">
        <v>35961</v>
      </c>
      <c r="F896" s="2">
        <v>0.27083333333333331</v>
      </c>
      <c r="G896" t="s">
        <v>2</v>
      </c>
      <c r="H896">
        <v>78</v>
      </c>
    </row>
    <row r="897" spans="3:8">
      <c r="C897" s="9"/>
      <c r="E897" s="1">
        <v>35961</v>
      </c>
      <c r="F897" s="2">
        <v>0.28125</v>
      </c>
      <c r="G897" t="s">
        <v>2</v>
      </c>
      <c r="H897">
        <v>78</v>
      </c>
    </row>
    <row r="898" spans="3:8">
      <c r="C898" s="9"/>
      <c r="E898" s="1">
        <v>35961</v>
      </c>
      <c r="F898" s="2">
        <v>0.29166666666666669</v>
      </c>
      <c r="G898" t="s">
        <v>2</v>
      </c>
      <c r="H898">
        <v>78</v>
      </c>
    </row>
    <row r="899" spans="3:8">
      <c r="C899" s="9"/>
      <c r="E899" s="1">
        <v>35961</v>
      </c>
      <c r="F899" s="2">
        <v>0.30208333333333331</v>
      </c>
      <c r="G899" t="s">
        <v>2</v>
      </c>
      <c r="H899">
        <v>78</v>
      </c>
    </row>
    <row r="900" spans="3:8">
      <c r="C900" s="9"/>
      <c r="E900" s="1">
        <v>35961</v>
      </c>
      <c r="F900" s="2">
        <v>0.3125</v>
      </c>
      <c r="G900" t="s">
        <v>2</v>
      </c>
      <c r="H900">
        <v>78</v>
      </c>
    </row>
    <row r="901" spans="3:8">
      <c r="C901" s="9"/>
      <c r="E901" s="1">
        <v>35961</v>
      </c>
      <c r="F901" s="2">
        <v>0.32291666666666669</v>
      </c>
      <c r="G901" t="s">
        <v>2</v>
      </c>
      <c r="H901">
        <v>78</v>
      </c>
    </row>
    <row r="902" spans="3:8">
      <c r="C902" s="9"/>
      <c r="E902" s="1">
        <v>35961</v>
      </c>
      <c r="F902" s="2">
        <v>0.33333333333333331</v>
      </c>
      <c r="G902" t="s">
        <v>2</v>
      </c>
      <c r="H902">
        <v>78</v>
      </c>
    </row>
    <row r="903" spans="3:8">
      <c r="C903" s="9"/>
      <c r="E903" s="1">
        <v>35961</v>
      </c>
      <c r="F903" s="2">
        <v>0.34375</v>
      </c>
      <c r="G903" t="s">
        <v>2</v>
      </c>
      <c r="H903">
        <v>78</v>
      </c>
    </row>
    <row r="904" spans="3:8">
      <c r="C904" s="9"/>
      <c r="E904" s="1">
        <v>35961</v>
      </c>
      <c r="F904" s="2">
        <v>0.35416666666666669</v>
      </c>
      <c r="G904" t="s">
        <v>2</v>
      </c>
      <c r="H904">
        <v>78</v>
      </c>
    </row>
    <row r="905" spans="3:8">
      <c r="C905" s="9"/>
      <c r="E905" s="1">
        <v>35961</v>
      </c>
      <c r="F905" s="2">
        <v>0.36458333333333331</v>
      </c>
      <c r="G905" t="s">
        <v>2</v>
      </c>
      <c r="H905">
        <v>78</v>
      </c>
    </row>
    <row r="906" spans="3:8">
      <c r="C906" s="9"/>
      <c r="E906" s="1">
        <v>35961</v>
      </c>
      <c r="F906" s="2">
        <v>0.375</v>
      </c>
      <c r="G906" t="s">
        <v>2</v>
      </c>
      <c r="H906">
        <v>78</v>
      </c>
    </row>
    <row r="907" spans="3:8">
      <c r="C907" s="9"/>
      <c r="E907" s="1">
        <v>35961</v>
      </c>
      <c r="F907" s="2">
        <v>0.38541666666666669</v>
      </c>
      <c r="G907" t="s">
        <v>2</v>
      </c>
      <c r="H907">
        <v>78</v>
      </c>
    </row>
    <row r="908" spans="3:8">
      <c r="C908" s="9"/>
      <c r="E908" s="1">
        <v>35961</v>
      </c>
      <c r="F908" s="2">
        <v>0.39583333333333331</v>
      </c>
      <c r="G908" t="s">
        <v>2</v>
      </c>
      <c r="H908">
        <v>78</v>
      </c>
    </row>
    <row r="909" spans="3:8">
      <c r="C909" s="9"/>
      <c r="E909" s="1">
        <v>35961</v>
      </c>
      <c r="F909" s="2">
        <v>0.40625</v>
      </c>
      <c r="G909" t="s">
        <v>2</v>
      </c>
      <c r="H909">
        <v>78</v>
      </c>
    </row>
    <row r="910" spans="3:8">
      <c r="C910" s="9"/>
      <c r="E910" s="1">
        <v>35961</v>
      </c>
      <c r="F910" s="2">
        <v>0.41666666666666669</v>
      </c>
      <c r="G910" t="s">
        <v>2</v>
      </c>
      <c r="H910">
        <v>78</v>
      </c>
    </row>
    <row r="911" spans="3:8">
      <c r="C911" s="9"/>
      <c r="E911" s="1">
        <v>35961</v>
      </c>
      <c r="F911" s="2">
        <v>0.42708333333333331</v>
      </c>
      <c r="G911" t="s">
        <v>2</v>
      </c>
      <c r="H911">
        <v>78</v>
      </c>
    </row>
    <row r="912" spans="3:8">
      <c r="C912" s="9"/>
      <c r="E912" s="1">
        <v>35961</v>
      </c>
      <c r="F912" s="2">
        <v>0.4375</v>
      </c>
      <c r="G912" t="s">
        <v>2</v>
      </c>
      <c r="H912">
        <v>78</v>
      </c>
    </row>
    <row r="913" spans="3:8">
      <c r="C913" s="9"/>
      <c r="E913" s="1">
        <v>35961</v>
      </c>
      <c r="F913" s="2">
        <v>0.44791666666666669</v>
      </c>
      <c r="G913" t="s">
        <v>2</v>
      </c>
      <c r="H913">
        <v>78</v>
      </c>
    </row>
    <row r="914" spans="3:8">
      <c r="C914" s="9"/>
      <c r="E914" s="1">
        <v>35961</v>
      </c>
      <c r="F914" s="2">
        <v>0.45833333333333331</v>
      </c>
      <c r="G914" t="s">
        <v>2</v>
      </c>
      <c r="H914">
        <v>78</v>
      </c>
    </row>
    <row r="915" spans="3:8">
      <c r="C915" s="9"/>
      <c r="E915" s="1">
        <v>35961</v>
      </c>
      <c r="F915" s="2">
        <v>0.46875</v>
      </c>
      <c r="G915" t="s">
        <v>2</v>
      </c>
      <c r="H915">
        <v>78</v>
      </c>
    </row>
    <row r="916" spans="3:8">
      <c r="C916" s="9"/>
      <c r="E916" s="1">
        <v>35961</v>
      </c>
      <c r="F916" s="2">
        <v>0.47916666666666669</v>
      </c>
      <c r="G916" t="s">
        <v>2</v>
      </c>
      <c r="H916">
        <v>78</v>
      </c>
    </row>
    <row r="917" spans="3:8">
      <c r="C917" s="9"/>
      <c r="E917" s="1">
        <v>35961</v>
      </c>
      <c r="F917" s="2">
        <v>0.48958333333333331</v>
      </c>
      <c r="G917" t="s">
        <v>2</v>
      </c>
      <c r="H917">
        <v>78</v>
      </c>
    </row>
    <row r="918" spans="3:8">
      <c r="C918" s="9"/>
      <c r="E918" s="1">
        <v>35961</v>
      </c>
      <c r="F918" s="2">
        <v>0.5</v>
      </c>
      <c r="G918" t="s">
        <v>2</v>
      </c>
      <c r="H918">
        <v>76</v>
      </c>
    </row>
    <row r="919" spans="3:8">
      <c r="C919" s="9"/>
      <c r="E919" s="1">
        <v>35961</v>
      </c>
      <c r="F919" s="2">
        <v>0.51041666666666663</v>
      </c>
      <c r="G919" t="s">
        <v>2</v>
      </c>
      <c r="H919">
        <v>70</v>
      </c>
    </row>
    <row r="920" spans="3:8">
      <c r="C920" s="9"/>
      <c r="E920" s="1">
        <v>35961</v>
      </c>
      <c r="F920" s="2">
        <v>0.52083333333333337</v>
      </c>
      <c r="G920" t="s">
        <v>2</v>
      </c>
      <c r="H920">
        <v>66</v>
      </c>
    </row>
    <row r="921" spans="3:8">
      <c r="C921" s="9"/>
      <c r="E921" s="1">
        <v>35961</v>
      </c>
      <c r="F921" s="2">
        <v>0.53125</v>
      </c>
      <c r="G921" t="s">
        <v>2</v>
      </c>
      <c r="H921">
        <v>63</v>
      </c>
    </row>
    <row r="922" spans="3:8">
      <c r="C922" s="9"/>
      <c r="E922" s="1">
        <v>35961</v>
      </c>
      <c r="F922" s="2">
        <v>0.54166666666666663</v>
      </c>
      <c r="G922" t="s">
        <v>2</v>
      </c>
      <c r="H922">
        <v>59</v>
      </c>
    </row>
    <row r="923" spans="3:8">
      <c r="C923" s="9"/>
      <c r="E923" s="1">
        <v>35961</v>
      </c>
      <c r="F923" s="2">
        <v>0.55208333333333337</v>
      </c>
      <c r="G923" t="s">
        <v>2</v>
      </c>
      <c r="H923">
        <v>57</v>
      </c>
    </row>
    <row r="924" spans="3:8">
      <c r="C924" s="9"/>
      <c r="E924" s="1">
        <v>35961</v>
      </c>
      <c r="F924" s="2">
        <v>0.5625</v>
      </c>
      <c r="G924" t="s">
        <v>2</v>
      </c>
      <c r="H924">
        <v>56</v>
      </c>
    </row>
    <row r="925" spans="3:8">
      <c r="C925" s="9"/>
      <c r="E925" s="1">
        <v>35961</v>
      </c>
      <c r="F925" s="2">
        <v>0.57291666666666663</v>
      </c>
      <c r="G925" t="s">
        <v>2</v>
      </c>
      <c r="H925">
        <v>55</v>
      </c>
    </row>
    <row r="926" spans="3:8">
      <c r="C926" s="9"/>
      <c r="E926" s="1">
        <v>35961</v>
      </c>
      <c r="F926" s="2">
        <v>0.58333333333333337</v>
      </c>
      <c r="G926" t="s">
        <v>2</v>
      </c>
      <c r="H926">
        <v>55</v>
      </c>
    </row>
    <row r="927" spans="3:8">
      <c r="C927" s="9"/>
      <c r="E927" s="1">
        <v>35961</v>
      </c>
      <c r="F927" s="2">
        <v>0.59375</v>
      </c>
      <c r="G927" t="s">
        <v>2</v>
      </c>
      <c r="H927">
        <v>55</v>
      </c>
    </row>
    <row r="928" spans="3:8">
      <c r="C928" s="9"/>
      <c r="E928" s="1">
        <v>35961</v>
      </c>
      <c r="F928" s="2">
        <v>0.60416666666666663</v>
      </c>
      <c r="G928" t="s">
        <v>2</v>
      </c>
      <c r="H928">
        <v>53</v>
      </c>
    </row>
    <row r="929" spans="3:8">
      <c r="C929" s="9"/>
      <c r="E929" s="1">
        <v>35961</v>
      </c>
      <c r="F929" s="2">
        <v>0.61458333333333337</v>
      </c>
      <c r="G929" t="s">
        <v>2</v>
      </c>
      <c r="H929">
        <v>53</v>
      </c>
    </row>
    <row r="930" spans="3:8">
      <c r="C930" s="9"/>
      <c r="E930" s="1">
        <v>35961</v>
      </c>
      <c r="F930" s="2">
        <v>0.625</v>
      </c>
      <c r="G930" t="s">
        <v>2</v>
      </c>
      <c r="H930">
        <v>53</v>
      </c>
    </row>
    <row r="931" spans="3:8">
      <c r="C931" s="9"/>
      <c r="E931" s="1">
        <v>35961</v>
      </c>
      <c r="F931" s="2">
        <v>0.63541666666666663</v>
      </c>
      <c r="G931" t="s">
        <v>2</v>
      </c>
      <c r="H931">
        <v>53</v>
      </c>
    </row>
    <row r="932" spans="3:8">
      <c r="C932" s="9"/>
      <c r="E932" s="1">
        <v>35961</v>
      </c>
      <c r="F932" s="2">
        <v>0.64583333333333337</v>
      </c>
      <c r="G932" t="s">
        <v>2</v>
      </c>
      <c r="H932">
        <v>53</v>
      </c>
    </row>
    <row r="933" spans="3:8">
      <c r="C933" s="9"/>
      <c r="E933" s="1">
        <v>35961</v>
      </c>
      <c r="F933" s="2">
        <v>0.65625</v>
      </c>
      <c r="G933" t="s">
        <v>2</v>
      </c>
      <c r="H933">
        <v>53</v>
      </c>
    </row>
    <row r="934" spans="3:8">
      <c r="C934" s="9"/>
      <c r="E934" s="1">
        <v>35961</v>
      </c>
      <c r="F934" s="2">
        <v>0.66666666666666663</v>
      </c>
      <c r="G934" t="s">
        <v>2</v>
      </c>
      <c r="H934">
        <v>53</v>
      </c>
    </row>
    <row r="935" spans="3:8">
      <c r="C935" s="9"/>
      <c r="E935" s="1">
        <v>35961</v>
      </c>
      <c r="F935" s="2">
        <v>0.67708333333333337</v>
      </c>
      <c r="G935" t="s">
        <v>2</v>
      </c>
      <c r="H935">
        <v>53</v>
      </c>
    </row>
    <row r="936" spans="3:8">
      <c r="C936" s="9"/>
      <c r="E936" s="1">
        <v>35961</v>
      </c>
      <c r="F936" s="2">
        <v>0.6875</v>
      </c>
      <c r="G936" t="s">
        <v>2</v>
      </c>
      <c r="H936">
        <v>53</v>
      </c>
    </row>
    <row r="937" spans="3:8">
      <c r="C937" s="9"/>
      <c r="E937" s="1">
        <v>35961</v>
      </c>
      <c r="F937" s="2">
        <v>0.69791666666666663</v>
      </c>
      <c r="G937" t="s">
        <v>2</v>
      </c>
      <c r="H937">
        <v>53</v>
      </c>
    </row>
    <row r="938" spans="3:8">
      <c r="C938" s="9"/>
      <c r="E938" s="1">
        <v>35961</v>
      </c>
      <c r="F938" s="2">
        <v>0.70833333333333337</v>
      </c>
      <c r="G938" t="s">
        <v>2</v>
      </c>
      <c r="H938">
        <v>53</v>
      </c>
    </row>
    <row r="939" spans="3:8">
      <c r="C939" s="9"/>
      <c r="E939" s="1">
        <v>35961</v>
      </c>
      <c r="F939" s="2">
        <v>0.71875</v>
      </c>
      <c r="G939" t="s">
        <v>2</v>
      </c>
      <c r="H939">
        <v>53</v>
      </c>
    </row>
    <row r="940" spans="3:8">
      <c r="C940" s="9"/>
      <c r="E940" s="1">
        <v>35961</v>
      </c>
      <c r="F940" s="2">
        <v>0.72916666666666663</v>
      </c>
      <c r="G940" t="s">
        <v>2</v>
      </c>
      <c r="H940">
        <v>53</v>
      </c>
    </row>
    <row r="941" spans="3:8">
      <c r="C941" s="9"/>
      <c r="E941" s="1">
        <v>35961</v>
      </c>
      <c r="F941" s="2">
        <v>0.73958333333333337</v>
      </c>
      <c r="G941" t="s">
        <v>2</v>
      </c>
      <c r="H941">
        <v>53</v>
      </c>
    </row>
    <row r="942" spans="3:8">
      <c r="C942" s="9"/>
      <c r="E942" s="1">
        <v>35961</v>
      </c>
      <c r="F942" s="2">
        <v>0.75</v>
      </c>
      <c r="G942" t="s">
        <v>2</v>
      </c>
      <c r="H942">
        <v>53</v>
      </c>
    </row>
    <row r="943" spans="3:8">
      <c r="C943" s="9"/>
      <c r="E943" s="1">
        <v>35961</v>
      </c>
      <c r="F943" s="2">
        <v>0.76041666666666663</v>
      </c>
      <c r="G943" t="s">
        <v>2</v>
      </c>
      <c r="H943">
        <v>53</v>
      </c>
    </row>
    <row r="944" spans="3:8">
      <c r="C944" s="9"/>
      <c r="E944" s="1">
        <v>35961</v>
      </c>
      <c r="F944" s="2">
        <v>0.77083333333333337</v>
      </c>
      <c r="G944" t="s">
        <v>2</v>
      </c>
      <c r="H944">
        <v>53</v>
      </c>
    </row>
    <row r="945" spans="3:8">
      <c r="C945" s="9"/>
      <c r="E945" s="1">
        <v>35961</v>
      </c>
      <c r="F945" s="2">
        <v>0.78125</v>
      </c>
      <c r="G945" t="s">
        <v>2</v>
      </c>
      <c r="H945">
        <v>53</v>
      </c>
    </row>
    <row r="946" spans="3:8">
      <c r="C946" s="9"/>
      <c r="E946" s="1">
        <v>35961</v>
      </c>
      <c r="F946" s="2">
        <v>0.79166666666666663</v>
      </c>
      <c r="G946" t="s">
        <v>2</v>
      </c>
      <c r="H946">
        <v>53</v>
      </c>
    </row>
    <row r="947" spans="3:8">
      <c r="C947" s="9"/>
      <c r="E947" s="1">
        <v>35961</v>
      </c>
      <c r="F947" s="2">
        <v>0.80208333333333337</v>
      </c>
      <c r="G947" t="s">
        <v>2</v>
      </c>
      <c r="H947">
        <v>52</v>
      </c>
    </row>
    <row r="948" spans="3:8">
      <c r="C948" s="9"/>
      <c r="E948" s="1">
        <v>35961</v>
      </c>
      <c r="F948" s="2">
        <v>0.8125</v>
      </c>
      <c r="G948" t="s">
        <v>2</v>
      </c>
      <c r="H948">
        <v>53</v>
      </c>
    </row>
    <row r="949" spans="3:8">
      <c r="C949" s="9"/>
      <c r="E949" s="1">
        <v>35961</v>
      </c>
      <c r="F949" s="2">
        <v>0.82291666666666663</v>
      </c>
      <c r="G949" t="s">
        <v>2</v>
      </c>
      <c r="H949">
        <v>53</v>
      </c>
    </row>
    <row r="950" spans="3:8">
      <c r="C950" s="9"/>
      <c r="E950" s="1">
        <v>35961</v>
      </c>
      <c r="F950" s="2">
        <v>0.83333333333333337</v>
      </c>
      <c r="G950" t="s">
        <v>2</v>
      </c>
      <c r="H950">
        <v>53</v>
      </c>
    </row>
    <row r="951" spans="3:8">
      <c r="C951" s="9"/>
      <c r="E951" s="1">
        <v>35961</v>
      </c>
      <c r="F951" s="2">
        <v>0.84375</v>
      </c>
      <c r="G951" t="s">
        <v>2</v>
      </c>
      <c r="H951">
        <v>52</v>
      </c>
    </row>
    <row r="952" spans="3:8">
      <c r="C952" s="9"/>
      <c r="E952" s="1">
        <v>35961</v>
      </c>
      <c r="F952" s="2">
        <v>0.85416666666666663</v>
      </c>
      <c r="G952" t="s">
        <v>2</v>
      </c>
      <c r="H952">
        <v>53</v>
      </c>
    </row>
    <row r="953" spans="3:8">
      <c r="C953" s="9"/>
      <c r="E953" s="1">
        <v>35961</v>
      </c>
      <c r="F953" s="2">
        <v>0.86458333333333337</v>
      </c>
      <c r="G953" t="s">
        <v>2</v>
      </c>
      <c r="H953">
        <v>53</v>
      </c>
    </row>
    <row r="954" spans="3:8">
      <c r="C954" s="9"/>
      <c r="E954" s="1">
        <v>35961</v>
      </c>
      <c r="F954" s="2">
        <v>0.875</v>
      </c>
      <c r="G954" t="s">
        <v>2</v>
      </c>
      <c r="H954">
        <v>53</v>
      </c>
    </row>
    <row r="955" spans="3:8">
      <c r="C955" s="9"/>
      <c r="E955" s="1">
        <v>35961</v>
      </c>
      <c r="F955" s="2">
        <v>0.88541666666666663</v>
      </c>
      <c r="G955" t="s">
        <v>2</v>
      </c>
      <c r="H955">
        <v>52</v>
      </c>
    </row>
    <row r="956" spans="3:8">
      <c r="C956" s="9"/>
      <c r="E956" s="1">
        <v>35961</v>
      </c>
      <c r="F956" s="2">
        <v>0.89583333333333337</v>
      </c>
      <c r="G956" t="s">
        <v>2</v>
      </c>
      <c r="H956">
        <v>53</v>
      </c>
    </row>
    <row r="957" spans="3:8">
      <c r="C957" s="9"/>
      <c r="E957" s="1">
        <v>35961</v>
      </c>
      <c r="F957" s="2">
        <v>0.90625</v>
      </c>
      <c r="G957" t="s">
        <v>2</v>
      </c>
      <c r="H957">
        <v>53</v>
      </c>
    </row>
    <row r="958" spans="3:8">
      <c r="C958" s="9"/>
      <c r="E958" s="1">
        <v>35961</v>
      </c>
      <c r="F958" s="2">
        <v>0.91666666666666663</v>
      </c>
      <c r="G958" t="s">
        <v>2</v>
      </c>
      <c r="H958">
        <v>53</v>
      </c>
    </row>
    <row r="959" spans="3:8">
      <c r="C959" s="9"/>
      <c r="E959" s="1">
        <v>35961</v>
      </c>
      <c r="F959" s="2">
        <v>0.92708333333333337</v>
      </c>
      <c r="G959" t="s">
        <v>2</v>
      </c>
      <c r="H959">
        <v>53</v>
      </c>
    </row>
    <row r="960" spans="3:8">
      <c r="C960" s="9"/>
      <c r="E960" s="1">
        <v>35961</v>
      </c>
      <c r="F960" s="2">
        <v>0.9375</v>
      </c>
      <c r="G960" t="s">
        <v>2</v>
      </c>
      <c r="H960">
        <v>53</v>
      </c>
    </row>
    <row r="961" spans="3:8">
      <c r="C961" s="9"/>
      <c r="E961" s="1">
        <v>35961</v>
      </c>
      <c r="F961" s="2">
        <v>0.94791666666666663</v>
      </c>
      <c r="G961" t="s">
        <v>2</v>
      </c>
      <c r="H961">
        <v>52</v>
      </c>
    </row>
    <row r="962" spans="3:8">
      <c r="C962" s="9"/>
      <c r="E962" s="1">
        <v>35961</v>
      </c>
      <c r="F962" s="2">
        <v>0.95833333333333337</v>
      </c>
      <c r="G962" t="s">
        <v>2</v>
      </c>
      <c r="H962">
        <v>53</v>
      </c>
    </row>
    <row r="963" spans="3:8">
      <c r="C963" s="9"/>
      <c r="E963" s="1">
        <v>35961</v>
      </c>
      <c r="F963" s="2">
        <v>0.96875</v>
      </c>
      <c r="G963" t="s">
        <v>2</v>
      </c>
      <c r="H963">
        <v>53</v>
      </c>
    </row>
    <row r="964" spans="3:8">
      <c r="C964" s="9"/>
      <c r="E964" s="1">
        <v>35961</v>
      </c>
      <c r="F964" s="2">
        <v>0.97916666666666663</v>
      </c>
      <c r="G964" t="s">
        <v>2</v>
      </c>
      <c r="H964">
        <v>53</v>
      </c>
    </row>
    <row r="965" spans="3:8">
      <c r="C965" s="9"/>
      <c r="E965" s="1">
        <v>35961</v>
      </c>
      <c r="F965" s="2">
        <v>0.98958333333333337</v>
      </c>
      <c r="G965" t="s">
        <v>2</v>
      </c>
      <c r="H965">
        <v>53</v>
      </c>
    </row>
    <row r="966" spans="3:8">
      <c r="C966" s="9"/>
      <c r="E966" s="1">
        <v>35962</v>
      </c>
      <c r="F966" s="2">
        <v>0</v>
      </c>
      <c r="G966" t="s">
        <v>2</v>
      </c>
      <c r="H966">
        <v>53</v>
      </c>
    </row>
    <row r="967" spans="3:8">
      <c r="C967" s="9"/>
      <c r="E967" s="1">
        <v>35962</v>
      </c>
      <c r="F967" s="2">
        <v>1.0416666666666666E-2</v>
      </c>
      <c r="G967" t="s">
        <v>2</v>
      </c>
      <c r="H967">
        <v>53</v>
      </c>
    </row>
    <row r="968" spans="3:8">
      <c r="C968" s="9"/>
      <c r="E968" s="1">
        <v>35962</v>
      </c>
      <c r="F968" s="2">
        <v>2.0833333333333332E-2</v>
      </c>
      <c r="G968" t="s">
        <v>2</v>
      </c>
      <c r="H968">
        <v>52</v>
      </c>
    </row>
    <row r="969" spans="3:8">
      <c r="C969" s="9"/>
      <c r="E969" s="1">
        <v>35962</v>
      </c>
      <c r="F969" s="2">
        <v>3.125E-2</v>
      </c>
      <c r="G969" t="s">
        <v>2</v>
      </c>
      <c r="H969">
        <v>53</v>
      </c>
    </row>
    <row r="970" spans="3:8">
      <c r="C970" s="9"/>
      <c r="E970" s="1">
        <v>35962</v>
      </c>
      <c r="F970" s="2">
        <v>4.1666666666666664E-2</v>
      </c>
      <c r="G970" t="s">
        <v>2</v>
      </c>
      <c r="H970">
        <v>52</v>
      </c>
    </row>
    <row r="971" spans="3:8">
      <c r="C971" s="9"/>
      <c r="E971" s="1">
        <v>35962</v>
      </c>
      <c r="F971" s="2">
        <v>5.2083333333333336E-2</v>
      </c>
      <c r="G971" t="s">
        <v>2</v>
      </c>
      <c r="H971">
        <v>53</v>
      </c>
    </row>
    <row r="972" spans="3:8">
      <c r="C972" s="9"/>
      <c r="E972" s="1">
        <v>35962</v>
      </c>
      <c r="F972" s="2">
        <v>6.25E-2</v>
      </c>
      <c r="G972" t="s">
        <v>2</v>
      </c>
      <c r="H972">
        <v>52</v>
      </c>
    </row>
    <row r="973" spans="3:8">
      <c r="C973" s="9"/>
      <c r="E973" s="1">
        <v>35962</v>
      </c>
      <c r="F973" s="2">
        <v>7.2916666666666671E-2</v>
      </c>
      <c r="G973" t="s">
        <v>2</v>
      </c>
      <c r="H973">
        <v>52</v>
      </c>
    </row>
    <row r="974" spans="3:8">
      <c r="C974" s="9"/>
      <c r="E974" s="1">
        <v>35962</v>
      </c>
      <c r="F974" s="2">
        <v>8.3333333333333329E-2</v>
      </c>
      <c r="G974" t="s">
        <v>2</v>
      </c>
      <c r="H974">
        <v>52</v>
      </c>
    </row>
    <row r="975" spans="3:8">
      <c r="C975" s="9"/>
      <c r="E975" s="1">
        <v>35962</v>
      </c>
      <c r="F975" s="2">
        <v>9.375E-2</v>
      </c>
      <c r="G975" t="s">
        <v>2</v>
      </c>
      <c r="H975">
        <v>52</v>
      </c>
    </row>
    <row r="976" spans="3:8">
      <c r="C976" s="9"/>
      <c r="E976" s="1">
        <v>35962</v>
      </c>
      <c r="F976" s="2">
        <v>0.10416666666666667</v>
      </c>
      <c r="G976" t="s">
        <v>2</v>
      </c>
      <c r="H976">
        <v>52</v>
      </c>
    </row>
    <row r="977" spans="3:8">
      <c r="C977" s="9"/>
      <c r="E977" s="1">
        <v>35962</v>
      </c>
      <c r="F977" s="2">
        <v>0.11458333333333333</v>
      </c>
      <c r="G977" t="s">
        <v>2</v>
      </c>
      <c r="H977">
        <v>52</v>
      </c>
    </row>
    <row r="978" spans="3:8">
      <c r="C978" s="9"/>
      <c r="E978" s="1">
        <v>35962</v>
      </c>
      <c r="F978" s="2">
        <v>0.125</v>
      </c>
      <c r="G978" t="s">
        <v>2</v>
      </c>
      <c r="H978">
        <v>52</v>
      </c>
    </row>
    <row r="979" spans="3:8">
      <c r="C979" s="9"/>
      <c r="E979" s="1">
        <v>35962</v>
      </c>
      <c r="F979" s="2">
        <v>0.13541666666666666</v>
      </c>
      <c r="G979" t="s">
        <v>2</v>
      </c>
      <c r="H979">
        <v>52</v>
      </c>
    </row>
    <row r="980" spans="3:8">
      <c r="C980" s="9"/>
      <c r="E980" s="1">
        <v>35962</v>
      </c>
      <c r="F980" s="2">
        <v>0.14583333333333334</v>
      </c>
      <c r="G980" t="s">
        <v>2</v>
      </c>
      <c r="H980">
        <v>52</v>
      </c>
    </row>
    <row r="981" spans="3:8">
      <c r="C981" s="9"/>
      <c r="E981" s="1">
        <v>35962</v>
      </c>
      <c r="F981" s="2">
        <v>0.15625</v>
      </c>
      <c r="G981" t="s">
        <v>2</v>
      </c>
      <c r="H981">
        <v>52</v>
      </c>
    </row>
    <row r="982" spans="3:8">
      <c r="C982" s="9"/>
      <c r="E982" s="1">
        <v>35962</v>
      </c>
      <c r="F982" s="2">
        <v>0.16666666666666666</v>
      </c>
      <c r="G982" t="s">
        <v>2</v>
      </c>
      <c r="H982">
        <v>52</v>
      </c>
    </row>
    <row r="983" spans="3:8">
      <c r="C983" s="9"/>
      <c r="E983" s="1">
        <v>35962</v>
      </c>
      <c r="F983" s="2">
        <v>0.17708333333333334</v>
      </c>
      <c r="G983" t="s">
        <v>2</v>
      </c>
      <c r="H983">
        <v>52</v>
      </c>
    </row>
    <row r="984" spans="3:8">
      <c r="C984" s="9"/>
      <c r="E984" s="1">
        <v>35962</v>
      </c>
      <c r="F984" s="2">
        <v>0.1875</v>
      </c>
      <c r="G984" t="s">
        <v>2</v>
      </c>
      <c r="H984">
        <v>52</v>
      </c>
    </row>
    <row r="985" spans="3:8">
      <c r="C985" s="9"/>
      <c r="E985" s="1">
        <v>35962</v>
      </c>
      <c r="F985" s="2">
        <v>0.19791666666666666</v>
      </c>
      <c r="G985" t="s">
        <v>2</v>
      </c>
      <c r="H985">
        <v>52</v>
      </c>
    </row>
    <row r="986" spans="3:8">
      <c r="C986" s="9"/>
      <c r="E986" s="1">
        <v>35962</v>
      </c>
      <c r="F986" s="2">
        <v>0.20833333333333334</v>
      </c>
      <c r="G986" t="s">
        <v>2</v>
      </c>
      <c r="H986">
        <v>52</v>
      </c>
    </row>
    <row r="987" spans="3:8">
      <c r="C987" s="9"/>
      <c r="E987" s="1">
        <v>35962</v>
      </c>
      <c r="F987" s="2">
        <v>0.21875</v>
      </c>
      <c r="G987" t="s">
        <v>2</v>
      </c>
      <c r="H987">
        <v>52</v>
      </c>
    </row>
    <row r="988" spans="3:8">
      <c r="C988" s="9"/>
      <c r="E988" s="1">
        <v>35962</v>
      </c>
      <c r="F988" s="2">
        <v>0.22916666666666666</v>
      </c>
      <c r="G988" t="s">
        <v>2</v>
      </c>
      <c r="H988">
        <v>52</v>
      </c>
    </row>
    <row r="989" spans="3:8">
      <c r="C989" s="9"/>
      <c r="E989" s="1">
        <v>35962</v>
      </c>
      <c r="F989" s="2">
        <v>0.23958333333333334</v>
      </c>
      <c r="G989" t="s">
        <v>2</v>
      </c>
      <c r="H989">
        <v>52</v>
      </c>
    </row>
    <row r="990" spans="3:8">
      <c r="C990" s="9"/>
      <c r="E990" s="1">
        <v>35962</v>
      </c>
      <c r="F990" s="2">
        <v>0.25</v>
      </c>
      <c r="G990" t="s">
        <v>2</v>
      </c>
      <c r="H990">
        <v>52</v>
      </c>
    </row>
    <row r="991" spans="3:8">
      <c r="C991" s="9"/>
      <c r="E991" s="1">
        <v>35962</v>
      </c>
      <c r="F991" s="2">
        <v>0.26041666666666669</v>
      </c>
      <c r="G991" t="s">
        <v>2</v>
      </c>
      <c r="H991">
        <v>52</v>
      </c>
    </row>
    <row r="992" spans="3:8">
      <c r="C992" s="9"/>
      <c r="E992" s="1">
        <v>35962</v>
      </c>
      <c r="F992" s="2">
        <v>0.27083333333333331</v>
      </c>
      <c r="G992" t="s">
        <v>2</v>
      </c>
      <c r="H992">
        <v>52</v>
      </c>
    </row>
    <row r="993" spans="3:8">
      <c r="C993" s="9"/>
      <c r="E993" s="1">
        <v>35962</v>
      </c>
      <c r="F993" s="2">
        <v>0.28125</v>
      </c>
      <c r="G993" t="s">
        <v>2</v>
      </c>
      <c r="H993">
        <v>52</v>
      </c>
    </row>
    <row r="994" spans="3:8">
      <c r="C994" s="9"/>
      <c r="E994" s="1">
        <v>35962</v>
      </c>
      <c r="F994" s="2">
        <v>0.29166666666666669</v>
      </c>
      <c r="G994" t="s">
        <v>2</v>
      </c>
      <c r="H994">
        <v>52</v>
      </c>
    </row>
    <row r="995" spans="3:8">
      <c r="C995" s="9"/>
      <c r="E995" s="1">
        <v>35962</v>
      </c>
      <c r="F995" s="2">
        <v>0.30208333333333331</v>
      </c>
      <c r="G995" t="s">
        <v>2</v>
      </c>
      <c r="H995">
        <v>52</v>
      </c>
    </row>
    <row r="996" spans="3:8">
      <c r="C996" s="9"/>
      <c r="E996" s="1">
        <v>35962</v>
      </c>
      <c r="F996" s="2">
        <v>0.3125</v>
      </c>
      <c r="G996" t="s">
        <v>2</v>
      </c>
      <c r="H996">
        <v>52</v>
      </c>
    </row>
    <row r="997" spans="3:8">
      <c r="C997" s="9"/>
      <c r="E997" s="1">
        <v>35962</v>
      </c>
      <c r="F997" s="2">
        <v>0.32291666666666669</v>
      </c>
      <c r="G997" t="s">
        <v>2</v>
      </c>
      <c r="H997">
        <v>52</v>
      </c>
    </row>
    <row r="998" spans="3:8">
      <c r="C998" s="9"/>
      <c r="E998" s="1">
        <v>35962</v>
      </c>
      <c r="F998" s="2">
        <v>0.33333333333333331</v>
      </c>
      <c r="G998" t="s">
        <v>2</v>
      </c>
      <c r="H998">
        <v>52</v>
      </c>
    </row>
    <row r="999" spans="3:8">
      <c r="C999" s="9"/>
      <c r="E999" s="1">
        <v>35962</v>
      </c>
      <c r="F999" s="2">
        <v>0.34375</v>
      </c>
      <c r="G999" t="s">
        <v>2</v>
      </c>
      <c r="H999">
        <v>52</v>
      </c>
    </row>
    <row r="1000" spans="3:8">
      <c r="C1000" s="9"/>
      <c r="E1000" s="1">
        <v>35962</v>
      </c>
      <c r="F1000" s="2">
        <v>0.35416666666666669</v>
      </c>
      <c r="G1000" t="s">
        <v>2</v>
      </c>
      <c r="H1000">
        <v>52</v>
      </c>
    </row>
    <row r="1001" spans="3:8">
      <c r="C1001" s="9"/>
      <c r="E1001" s="1">
        <v>35962</v>
      </c>
      <c r="F1001" s="2">
        <v>0.36458333333333331</v>
      </c>
      <c r="G1001" t="s">
        <v>2</v>
      </c>
      <c r="H1001">
        <v>52</v>
      </c>
    </row>
    <row r="1002" spans="3:8">
      <c r="C1002" s="9"/>
      <c r="E1002" s="1">
        <v>35962</v>
      </c>
      <c r="F1002" s="2">
        <v>0.375</v>
      </c>
      <c r="G1002" t="s">
        <v>2</v>
      </c>
      <c r="H1002">
        <v>52</v>
      </c>
    </row>
    <row r="1003" spans="3:8">
      <c r="C1003" s="9"/>
      <c r="E1003" s="1">
        <v>35962</v>
      </c>
      <c r="F1003" s="2">
        <v>0.38541666666666669</v>
      </c>
      <c r="G1003" t="s">
        <v>2</v>
      </c>
      <c r="H1003">
        <v>51</v>
      </c>
    </row>
    <row r="1004" spans="3:8">
      <c r="C1004" s="9"/>
      <c r="E1004" s="1">
        <v>35962</v>
      </c>
      <c r="F1004" s="2">
        <v>0.39583333333333331</v>
      </c>
      <c r="G1004" t="s">
        <v>2</v>
      </c>
      <c r="H1004">
        <v>51</v>
      </c>
    </row>
    <row r="1005" spans="3:8">
      <c r="C1005" s="9"/>
      <c r="E1005" s="1">
        <v>35962</v>
      </c>
      <c r="F1005" s="2">
        <v>0.40625</v>
      </c>
      <c r="G1005" t="s">
        <v>2</v>
      </c>
      <c r="H1005">
        <v>51</v>
      </c>
    </row>
    <row r="1006" spans="3:8">
      <c r="C1006" s="9"/>
      <c r="E1006" s="1">
        <v>35962</v>
      </c>
      <c r="F1006" s="2">
        <v>0.41666666666666669</v>
      </c>
      <c r="G1006" t="s">
        <v>2</v>
      </c>
      <c r="H1006">
        <v>51</v>
      </c>
    </row>
    <row r="1007" spans="3:8">
      <c r="C1007" s="9"/>
      <c r="E1007" s="1">
        <v>35962</v>
      </c>
      <c r="F1007" s="2">
        <v>0.42708333333333331</v>
      </c>
      <c r="G1007" t="s">
        <v>2</v>
      </c>
      <c r="H1007">
        <v>51</v>
      </c>
    </row>
    <row r="1008" spans="3:8">
      <c r="C1008" s="9"/>
      <c r="E1008" s="1">
        <v>35962</v>
      </c>
      <c r="F1008" s="2">
        <v>0.4375</v>
      </c>
      <c r="G1008" t="s">
        <v>2</v>
      </c>
      <c r="H1008">
        <v>51</v>
      </c>
    </row>
    <row r="1009" spans="3:8">
      <c r="C1009" s="9"/>
      <c r="E1009" s="1">
        <v>35962</v>
      </c>
      <c r="F1009" s="2">
        <v>0.44791666666666669</v>
      </c>
      <c r="G1009" t="s">
        <v>2</v>
      </c>
      <c r="H1009">
        <v>51</v>
      </c>
    </row>
    <row r="1010" spans="3:8">
      <c r="C1010" s="9"/>
      <c r="E1010" s="1">
        <v>35962</v>
      </c>
      <c r="F1010" s="2">
        <v>0.45833333333333331</v>
      </c>
      <c r="G1010" t="s">
        <v>2</v>
      </c>
      <c r="H1010">
        <v>51</v>
      </c>
    </row>
    <row r="1011" spans="3:8">
      <c r="C1011" s="9"/>
      <c r="E1011" s="1">
        <v>35962</v>
      </c>
      <c r="F1011" s="2">
        <v>0.46875</v>
      </c>
      <c r="G1011" t="s">
        <v>2</v>
      </c>
      <c r="H1011">
        <v>51</v>
      </c>
    </row>
    <row r="1012" spans="3:8">
      <c r="C1012" s="9"/>
      <c r="E1012" s="1">
        <v>35962</v>
      </c>
      <c r="F1012" s="2">
        <v>0.47916666666666669</v>
      </c>
      <c r="G1012" t="s">
        <v>2</v>
      </c>
      <c r="H1012">
        <v>51</v>
      </c>
    </row>
    <row r="1013" spans="3:8">
      <c r="C1013" s="9"/>
      <c r="E1013" s="1">
        <v>35962</v>
      </c>
      <c r="F1013" s="2">
        <v>0.48958333333333331</v>
      </c>
      <c r="G1013" t="s">
        <v>2</v>
      </c>
      <c r="H1013">
        <v>51</v>
      </c>
    </row>
    <row r="1014" spans="3:8">
      <c r="C1014" s="9"/>
      <c r="E1014" s="1">
        <v>35962</v>
      </c>
      <c r="F1014" s="2">
        <v>0.5</v>
      </c>
      <c r="G1014" t="s">
        <v>2</v>
      </c>
      <c r="H1014">
        <v>51</v>
      </c>
    </row>
    <row r="1015" spans="3:8">
      <c r="C1015" s="9"/>
      <c r="E1015" s="1">
        <v>35962</v>
      </c>
      <c r="F1015" s="2">
        <v>0.51041666666666663</v>
      </c>
      <c r="G1015" t="s">
        <v>2</v>
      </c>
      <c r="H1015">
        <v>51</v>
      </c>
    </row>
    <row r="1016" spans="3:8">
      <c r="C1016" s="9"/>
      <c r="E1016" s="1">
        <v>35962</v>
      </c>
      <c r="F1016" s="2">
        <v>0.52083333333333337</v>
      </c>
      <c r="G1016" t="s">
        <v>2</v>
      </c>
      <c r="H1016">
        <v>51</v>
      </c>
    </row>
    <row r="1017" spans="3:8">
      <c r="C1017" s="9"/>
      <c r="E1017" s="1">
        <v>35962</v>
      </c>
      <c r="F1017" s="2">
        <v>0.53125</v>
      </c>
      <c r="G1017" t="s">
        <v>2</v>
      </c>
      <c r="H1017">
        <v>51</v>
      </c>
    </row>
    <row r="1018" spans="3:8">
      <c r="C1018" s="9"/>
      <c r="E1018" s="1">
        <v>35962</v>
      </c>
      <c r="F1018" s="2">
        <v>0.54166666666666663</v>
      </c>
      <c r="G1018" t="s">
        <v>2</v>
      </c>
      <c r="H1018">
        <v>51</v>
      </c>
    </row>
    <row r="1019" spans="3:8">
      <c r="C1019" s="9"/>
      <c r="E1019" s="1">
        <v>35962</v>
      </c>
      <c r="F1019" s="2">
        <v>0.55208333333333337</v>
      </c>
      <c r="G1019" t="s">
        <v>2</v>
      </c>
      <c r="H1019">
        <v>51</v>
      </c>
    </row>
    <row r="1020" spans="3:8">
      <c r="C1020" s="9"/>
      <c r="E1020" s="1">
        <v>35962</v>
      </c>
      <c r="F1020" s="2">
        <v>0.5625</v>
      </c>
      <c r="G1020" t="s">
        <v>2</v>
      </c>
      <c r="H1020">
        <v>51</v>
      </c>
    </row>
    <row r="1021" spans="3:8">
      <c r="C1021" s="9"/>
      <c r="E1021" s="1">
        <v>35962</v>
      </c>
      <c r="F1021" s="2">
        <v>0.57291666666666663</v>
      </c>
      <c r="G1021" t="s">
        <v>2</v>
      </c>
      <c r="H1021">
        <v>51</v>
      </c>
    </row>
    <row r="1022" spans="3:8">
      <c r="C1022" s="9"/>
      <c r="E1022" s="1">
        <v>35962</v>
      </c>
      <c r="F1022" s="2">
        <v>0.58333333333333337</v>
      </c>
      <c r="G1022" t="s">
        <v>2</v>
      </c>
      <c r="H1022">
        <v>49</v>
      </c>
    </row>
    <row r="1023" spans="3:8">
      <c r="C1023" s="9"/>
      <c r="E1023" s="1">
        <v>35962</v>
      </c>
      <c r="F1023" s="2">
        <v>0.59375</v>
      </c>
      <c r="G1023" t="s">
        <v>2</v>
      </c>
      <c r="H1023">
        <v>51</v>
      </c>
    </row>
    <row r="1024" spans="3:8">
      <c r="C1024" s="9"/>
      <c r="E1024" s="1">
        <v>35962</v>
      </c>
      <c r="F1024" s="2">
        <v>0.60416666666666663</v>
      </c>
      <c r="G1024" t="s">
        <v>2</v>
      </c>
      <c r="H1024">
        <v>51</v>
      </c>
    </row>
    <row r="1025" spans="3:8">
      <c r="C1025" s="9"/>
      <c r="E1025" s="1">
        <v>35962</v>
      </c>
      <c r="F1025" s="2">
        <v>0.61458333333333337</v>
      </c>
      <c r="G1025" t="s">
        <v>2</v>
      </c>
      <c r="H1025">
        <v>49</v>
      </c>
    </row>
    <row r="1026" spans="3:8">
      <c r="C1026" s="9"/>
      <c r="E1026" s="1">
        <v>35962</v>
      </c>
      <c r="F1026" s="2">
        <v>0.625</v>
      </c>
      <c r="G1026" t="s">
        <v>2</v>
      </c>
      <c r="H1026">
        <v>51</v>
      </c>
    </row>
    <row r="1027" spans="3:8">
      <c r="C1027" s="9"/>
      <c r="E1027" s="1">
        <v>35962</v>
      </c>
      <c r="F1027" s="2">
        <v>0.63541666666666663</v>
      </c>
      <c r="G1027" t="s">
        <v>2</v>
      </c>
      <c r="H1027">
        <v>49</v>
      </c>
    </row>
    <row r="1028" spans="3:8">
      <c r="C1028" s="9"/>
      <c r="E1028" s="1">
        <v>35962</v>
      </c>
      <c r="F1028" s="2">
        <v>0.64583333333333337</v>
      </c>
      <c r="G1028" t="s">
        <v>2</v>
      </c>
      <c r="H1028">
        <v>49</v>
      </c>
    </row>
    <row r="1029" spans="3:8">
      <c r="C1029" s="9"/>
      <c r="E1029" s="1">
        <v>35962</v>
      </c>
      <c r="F1029" s="2">
        <v>0.65625</v>
      </c>
      <c r="G1029" t="s">
        <v>2</v>
      </c>
      <c r="H1029">
        <v>49</v>
      </c>
    </row>
    <row r="1030" spans="3:8">
      <c r="C1030" s="9"/>
      <c r="E1030" s="1">
        <v>35962</v>
      </c>
      <c r="F1030" s="2">
        <v>0.66666666666666663</v>
      </c>
      <c r="G1030" t="s">
        <v>2</v>
      </c>
      <c r="H1030">
        <v>49</v>
      </c>
    </row>
    <row r="1031" spans="3:8">
      <c r="C1031" s="9"/>
      <c r="E1031" s="1">
        <v>35962</v>
      </c>
      <c r="F1031" s="2">
        <v>0.67708333333333337</v>
      </c>
      <c r="G1031" t="s">
        <v>2</v>
      </c>
      <c r="H1031">
        <v>49</v>
      </c>
    </row>
    <row r="1032" spans="3:8">
      <c r="C1032" s="9"/>
      <c r="E1032" s="1">
        <v>35962</v>
      </c>
      <c r="F1032" s="2">
        <v>0.6875</v>
      </c>
      <c r="G1032" t="s">
        <v>2</v>
      </c>
      <c r="H1032">
        <v>49</v>
      </c>
    </row>
    <row r="1033" spans="3:8">
      <c r="C1033" s="9"/>
      <c r="E1033" s="1">
        <v>35962</v>
      </c>
      <c r="F1033" s="2">
        <v>0.69791666666666663</v>
      </c>
      <c r="G1033" t="s">
        <v>2</v>
      </c>
      <c r="H1033">
        <v>51</v>
      </c>
    </row>
    <row r="1034" spans="3:8">
      <c r="C1034" s="9"/>
      <c r="E1034" s="1">
        <v>35962</v>
      </c>
      <c r="F1034" s="2">
        <v>0.70833333333333337</v>
      </c>
      <c r="G1034" t="s">
        <v>2</v>
      </c>
      <c r="H1034">
        <v>49</v>
      </c>
    </row>
    <row r="1035" spans="3:8">
      <c r="C1035" s="9"/>
      <c r="E1035" s="1">
        <v>35962</v>
      </c>
      <c r="F1035" s="2">
        <v>0.71875</v>
      </c>
      <c r="G1035" t="s">
        <v>2</v>
      </c>
      <c r="H1035">
        <v>49</v>
      </c>
    </row>
    <row r="1036" spans="3:8">
      <c r="C1036" s="9"/>
      <c r="E1036" s="1">
        <v>35962</v>
      </c>
      <c r="F1036" s="2">
        <v>0.72916666666666663</v>
      </c>
      <c r="G1036" t="s">
        <v>2</v>
      </c>
      <c r="H1036">
        <v>49</v>
      </c>
    </row>
    <row r="1037" spans="3:8">
      <c r="C1037" s="9"/>
      <c r="E1037" s="1">
        <v>35962</v>
      </c>
      <c r="F1037" s="2">
        <v>0.73958333333333337</v>
      </c>
      <c r="G1037" t="s">
        <v>2</v>
      </c>
      <c r="H1037">
        <v>51</v>
      </c>
    </row>
    <row r="1038" spans="3:8">
      <c r="C1038" s="9"/>
      <c r="E1038" s="1">
        <v>35962</v>
      </c>
      <c r="F1038" s="2">
        <v>0.75</v>
      </c>
      <c r="G1038" t="s">
        <v>2</v>
      </c>
      <c r="H1038">
        <v>49</v>
      </c>
    </row>
    <row r="1039" spans="3:8">
      <c r="C1039" s="9"/>
      <c r="E1039" s="1">
        <v>35962</v>
      </c>
      <c r="F1039" s="2">
        <v>0.76041666666666663</v>
      </c>
      <c r="G1039" t="s">
        <v>2</v>
      </c>
      <c r="H1039">
        <v>51</v>
      </c>
    </row>
    <row r="1040" spans="3:8">
      <c r="C1040" s="9"/>
      <c r="E1040" s="1">
        <v>35962</v>
      </c>
      <c r="F1040" s="2">
        <v>0.77083333333333337</v>
      </c>
      <c r="G1040" t="s">
        <v>2</v>
      </c>
      <c r="H1040">
        <v>49</v>
      </c>
    </row>
    <row r="1041" spans="3:8">
      <c r="C1041" s="9"/>
      <c r="E1041" s="1">
        <v>35962</v>
      </c>
      <c r="F1041" s="2">
        <v>0.78125</v>
      </c>
      <c r="G1041" t="s">
        <v>2</v>
      </c>
      <c r="H1041">
        <v>49</v>
      </c>
    </row>
    <row r="1042" spans="3:8">
      <c r="C1042" s="9"/>
      <c r="E1042" s="1">
        <v>35962</v>
      </c>
      <c r="F1042" s="2">
        <v>0.79166666666666663</v>
      </c>
      <c r="G1042" t="s">
        <v>2</v>
      </c>
      <c r="H1042">
        <v>49</v>
      </c>
    </row>
    <row r="1043" spans="3:8">
      <c r="C1043" s="9"/>
      <c r="E1043" s="1">
        <v>35962</v>
      </c>
      <c r="F1043" s="2">
        <v>0.80208333333333337</v>
      </c>
      <c r="G1043" t="s">
        <v>2</v>
      </c>
      <c r="H1043">
        <v>51</v>
      </c>
    </row>
    <row r="1044" spans="3:8">
      <c r="C1044" s="9"/>
      <c r="E1044" s="1">
        <v>35962</v>
      </c>
      <c r="F1044" s="2">
        <v>0.8125</v>
      </c>
      <c r="G1044" t="s">
        <v>2</v>
      </c>
      <c r="H1044">
        <v>49</v>
      </c>
    </row>
    <row r="1045" spans="3:8">
      <c r="C1045" s="9"/>
      <c r="E1045" s="1">
        <v>35962</v>
      </c>
      <c r="F1045" s="2">
        <v>0.82291666666666663</v>
      </c>
      <c r="G1045" t="s">
        <v>2</v>
      </c>
      <c r="H1045">
        <v>51</v>
      </c>
    </row>
    <row r="1046" spans="3:8">
      <c r="C1046" s="9"/>
      <c r="E1046" s="1">
        <v>35962</v>
      </c>
      <c r="F1046" s="2">
        <v>0.83333333333333337</v>
      </c>
      <c r="G1046" t="s">
        <v>2</v>
      </c>
      <c r="H1046">
        <v>51</v>
      </c>
    </row>
    <row r="1047" spans="3:8">
      <c r="C1047" s="9"/>
      <c r="E1047" s="1">
        <v>35962</v>
      </c>
      <c r="F1047" s="2">
        <v>0.84375</v>
      </c>
      <c r="G1047" t="s">
        <v>2</v>
      </c>
      <c r="H1047">
        <v>49</v>
      </c>
    </row>
    <row r="1048" spans="3:8">
      <c r="C1048" s="9"/>
      <c r="E1048" s="1">
        <v>35962</v>
      </c>
      <c r="F1048" s="2">
        <v>0.85416666666666663</v>
      </c>
      <c r="G1048" t="s">
        <v>2</v>
      </c>
      <c r="H1048">
        <v>49</v>
      </c>
    </row>
    <row r="1049" spans="3:8">
      <c r="C1049" s="9"/>
      <c r="E1049" s="1">
        <v>35962</v>
      </c>
      <c r="F1049" s="2">
        <v>0.86458333333333337</v>
      </c>
      <c r="G1049" t="s">
        <v>2</v>
      </c>
      <c r="H1049">
        <v>49</v>
      </c>
    </row>
    <row r="1050" spans="3:8">
      <c r="C1050" s="9"/>
      <c r="E1050" s="1">
        <v>35962</v>
      </c>
      <c r="F1050" s="2">
        <v>0.875</v>
      </c>
      <c r="G1050" t="s">
        <v>2</v>
      </c>
      <c r="H1050">
        <v>48</v>
      </c>
    </row>
    <row r="1051" spans="3:8">
      <c r="C1051" s="9"/>
      <c r="E1051" s="1">
        <v>35962</v>
      </c>
      <c r="F1051" s="2">
        <v>0.88541666666666663</v>
      </c>
      <c r="G1051" t="s">
        <v>2</v>
      </c>
      <c r="H1051">
        <v>48</v>
      </c>
    </row>
    <row r="1052" spans="3:8">
      <c r="C1052" s="9"/>
      <c r="E1052" s="1">
        <v>35962</v>
      </c>
      <c r="F1052" s="2">
        <v>0.89583333333333337</v>
      </c>
      <c r="G1052" t="s">
        <v>2</v>
      </c>
      <c r="H1052">
        <v>48</v>
      </c>
    </row>
    <row r="1053" spans="3:8">
      <c r="C1053" s="9"/>
      <c r="E1053" s="1">
        <v>35962</v>
      </c>
      <c r="F1053" s="2">
        <v>0.90625</v>
      </c>
      <c r="G1053" t="s">
        <v>2</v>
      </c>
      <c r="H1053">
        <v>48</v>
      </c>
    </row>
    <row r="1054" spans="3:8">
      <c r="C1054" s="9"/>
      <c r="E1054" s="1">
        <v>35962</v>
      </c>
      <c r="F1054" s="2">
        <v>0.91666666666666663</v>
      </c>
      <c r="G1054" t="s">
        <v>2</v>
      </c>
      <c r="H1054">
        <v>48</v>
      </c>
    </row>
    <row r="1055" spans="3:8">
      <c r="C1055" s="9"/>
      <c r="E1055" s="1">
        <v>35962</v>
      </c>
      <c r="F1055" s="2">
        <v>0.92708333333333337</v>
      </c>
      <c r="G1055" t="s">
        <v>2</v>
      </c>
      <c r="H1055">
        <v>48</v>
      </c>
    </row>
    <row r="1056" spans="3:8">
      <c r="C1056" s="9"/>
      <c r="E1056" s="1">
        <v>35962</v>
      </c>
      <c r="F1056" s="2">
        <v>0.9375</v>
      </c>
      <c r="G1056" t="s">
        <v>2</v>
      </c>
      <c r="H1056">
        <v>47</v>
      </c>
    </row>
    <row r="1057" spans="3:8">
      <c r="C1057" s="9"/>
      <c r="E1057" s="1">
        <v>35962</v>
      </c>
      <c r="F1057" s="2">
        <v>0.94791666666666663</v>
      </c>
      <c r="G1057" t="s">
        <v>2</v>
      </c>
      <c r="H1057">
        <v>47</v>
      </c>
    </row>
    <row r="1058" spans="3:8">
      <c r="C1058" s="9"/>
      <c r="E1058" s="1">
        <v>35962</v>
      </c>
      <c r="F1058" s="2">
        <v>0.95833333333333337</v>
      </c>
      <c r="G1058" t="s">
        <v>2</v>
      </c>
      <c r="H1058">
        <v>47</v>
      </c>
    </row>
    <row r="1059" spans="3:8">
      <c r="C1059" s="9"/>
      <c r="E1059" s="1">
        <v>35962</v>
      </c>
      <c r="F1059" s="2">
        <v>0.96875</v>
      </c>
      <c r="G1059" t="s">
        <v>2</v>
      </c>
      <c r="H1059">
        <v>47</v>
      </c>
    </row>
    <row r="1060" spans="3:8">
      <c r="C1060" s="9"/>
      <c r="E1060" s="1">
        <v>35962</v>
      </c>
      <c r="F1060" s="2">
        <v>0.97916666666666663</v>
      </c>
      <c r="G1060" t="s">
        <v>2</v>
      </c>
      <c r="H1060">
        <v>47</v>
      </c>
    </row>
    <row r="1061" spans="3:8">
      <c r="C1061" s="9"/>
      <c r="E1061" s="1">
        <v>35962</v>
      </c>
      <c r="F1061" s="2">
        <v>0.98958333333333337</v>
      </c>
      <c r="G1061" t="s">
        <v>2</v>
      </c>
      <c r="H1061">
        <v>47</v>
      </c>
    </row>
    <row r="1062" spans="3:8">
      <c r="C1062" s="9"/>
      <c r="E1062" s="1">
        <v>35963</v>
      </c>
      <c r="F1062" s="2">
        <v>0</v>
      </c>
      <c r="G1062" t="s">
        <v>2</v>
      </c>
      <c r="H1062">
        <v>47</v>
      </c>
    </row>
    <row r="1063" spans="3:8">
      <c r="C1063" s="9"/>
      <c r="E1063" s="1">
        <v>35963</v>
      </c>
      <c r="F1063" s="2">
        <v>1.0416666666666666E-2</v>
      </c>
      <c r="G1063" t="s">
        <v>2</v>
      </c>
      <c r="H1063">
        <v>47</v>
      </c>
    </row>
    <row r="1064" spans="3:8">
      <c r="C1064" s="9"/>
      <c r="E1064" s="1">
        <v>35963</v>
      </c>
      <c r="F1064" s="2">
        <v>2.0833333333333332E-2</v>
      </c>
      <c r="G1064" t="s">
        <v>2</v>
      </c>
      <c r="H1064">
        <v>47</v>
      </c>
    </row>
    <row r="1065" spans="3:8">
      <c r="C1065" s="9"/>
      <c r="E1065" s="1">
        <v>35963</v>
      </c>
      <c r="F1065" s="2">
        <v>3.125E-2</v>
      </c>
      <c r="G1065" t="s">
        <v>2</v>
      </c>
      <c r="H1065">
        <v>47</v>
      </c>
    </row>
    <row r="1066" spans="3:8">
      <c r="C1066" s="9"/>
      <c r="E1066" s="1">
        <v>35963</v>
      </c>
      <c r="F1066" s="2">
        <v>4.1666666666666664E-2</v>
      </c>
      <c r="G1066" t="s">
        <v>2</v>
      </c>
      <c r="H1066">
        <v>47</v>
      </c>
    </row>
    <row r="1067" spans="3:8">
      <c r="C1067" s="9"/>
      <c r="E1067" s="1">
        <v>35963</v>
      </c>
      <c r="F1067" s="2">
        <v>5.2083333333333336E-2</v>
      </c>
      <c r="G1067" t="s">
        <v>2</v>
      </c>
      <c r="H1067">
        <v>48</v>
      </c>
    </row>
    <row r="1068" spans="3:8">
      <c r="C1068" s="9"/>
      <c r="E1068" s="1">
        <v>35963</v>
      </c>
      <c r="F1068" s="2">
        <v>6.25E-2</v>
      </c>
      <c r="G1068" t="s">
        <v>2</v>
      </c>
      <c r="H1068">
        <v>48</v>
      </c>
    </row>
    <row r="1069" spans="3:8">
      <c r="C1069" s="9"/>
      <c r="E1069" s="1">
        <v>35963</v>
      </c>
      <c r="F1069" s="2">
        <v>7.2916666666666671E-2</v>
      </c>
      <c r="G1069" t="s">
        <v>2</v>
      </c>
      <c r="H1069">
        <v>48</v>
      </c>
    </row>
    <row r="1070" spans="3:8">
      <c r="C1070" s="9"/>
      <c r="E1070" s="1">
        <v>35963</v>
      </c>
      <c r="F1070" s="2">
        <v>8.3333333333333329E-2</v>
      </c>
      <c r="G1070" t="s">
        <v>2</v>
      </c>
      <c r="H1070">
        <v>47</v>
      </c>
    </row>
    <row r="1071" spans="3:8">
      <c r="C1071" s="9"/>
      <c r="E1071" s="1">
        <v>35963</v>
      </c>
      <c r="F1071" s="2">
        <v>9.375E-2</v>
      </c>
      <c r="G1071" t="s">
        <v>2</v>
      </c>
      <c r="H1071">
        <v>48</v>
      </c>
    </row>
    <row r="1072" spans="3:8">
      <c r="C1072" s="9"/>
      <c r="E1072" s="1">
        <v>35963</v>
      </c>
      <c r="F1072" s="2">
        <v>0.10416666666666667</v>
      </c>
      <c r="G1072" t="s">
        <v>2</v>
      </c>
      <c r="H1072">
        <v>49</v>
      </c>
    </row>
    <row r="1073" spans="3:8">
      <c r="C1073" s="9"/>
      <c r="E1073" s="1">
        <v>35963</v>
      </c>
      <c r="F1073" s="2">
        <v>0.11458333333333333</v>
      </c>
      <c r="G1073" t="s">
        <v>2</v>
      </c>
      <c r="H1073">
        <v>51</v>
      </c>
    </row>
    <row r="1074" spans="3:8">
      <c r="C1074" s="9"/>
      <c r="E1074" s="1">
        <v>35963</v>
      </c>
      <c r="F1074" s="2">
        <v>0.125</v>
      </c>
      <c r="G1074" t="s">
        <v>2</v>
      </c>
      <c r="H1074">
        <v>51</v>
      </c>
    </row>
    <row r="1075" spans="3:8">
      <c r="C1075" s="9"/>
      <c r="E1075" s="1">
        <v>35963</v>
      </c>
      <c r="F1075" s="2">
        <v>0.13541666666666666</v>
      </c>
      <c r="G1075" t="s">
        <v>2</v>
      </c>
      <c r="H1075">
        <v>52</v>
      </c>
    </row>
    <row r="1076" spans="3:8">
      <c r="C1076" s="9"/>
      <c r="E1076" s="1">
        <v>35963</v>
      </c>
      <c r="F1076" s="2">
        <v>0.14583333333333334</v>
      </c>
      <c r="G1076" t="s">
        <v>2</v>
      </c>
      <c r="H1076">
        <v>52</v>
      </c>
    </row>
    <row r="1077" spans="3:8">
      <c r="C1077" s="9"/>
      <c r="E1077" s="1">
        <v>35963</v>
      </c>
      <c r="F1077" s="2">
        <v>0.15625</v>
      </c>
      <c r="G1077" t="s">
        <v>2</v>
      </c>
      <c r="H1077">
        <v>52</v>
      </c>
    </row>
    <row r="1078" spans="3:8">
      <c r="C1078" s="9"/>
      <c r="E1078" s="1">
        <v>35963</v>
      </c>
      <c r="F1078" s="2">
        <v>0.16666666666666666</v>
      </c>
      <c r="G1078" t="s">
        <v>2</v>
      </c>
      <c r="H1078">
        <v>52</v>
      </c>
    </row>
    <row r="1079" spans="3:8">
      <c r="C1079" s="9"/>
      <c r="E1079" s="1">
        <v>35963</v>
      </c>
      <c r="F1079" s="2">
        <v>0.17708333333333334</v>
      </c>
      <c r="G1079" t="s">
        <v>2</v>
      </c>
      <c r="H1079">
        <v>52</v>
      </c>
    </row>
    <row r="1080" spans="3:8">
      <c r="C1080" s="9"/>
      <c r="E1080" s="1">
        <v>35963</v>
      </c>
      <c r="F1080" s="2">
        <v>0.1875</v>
      </c>
      <c r="G1080" t="s">
        <v>2</v>
      </c>
      <c r="H1080">
        <v>52</v>
      </c>
    </row>
    <row r="1081" spans="3:8">
      <c r="C1081" s="9"/>
      <c r="E1081" s="1">
        <v>35963</v>
      </c>
      <c r="F1081" s="2">
        <v>0.19791666666666666</v>
      </c>
      <c r="G1081" t="s">
        <v>2</v>
      </c>
      <c r="H1081">
        <v>52</v>
      </c>
    </row>
    <row r="1082" spans="3:8">
      <c r="C1082" s="9"/>
      <c r="E1082" s="1">
        <v>35963</v>
      </c>
      <c r="F1082" s="2">
        <v>0.20833333333333334</v>
      </c>
      <c r="G1082" t="s">
        <v>2</v>
      </c>
      <c r="H1082">
        <v>52</v>
      </c>
    </row>
    <row r="1083" spans="3:8">
      <c r="C1083" s="9"/>
      <c r="E1083" s="1">
        <v>35963</v>
      </c>
      <c r="F1083" s="2">
        <v>0.21875</v>
      </c>
      <c r="G1083" t="s">
        <v>2</v>
      </c>
      <c r="H1083">
        <v>52</v>
      </c>
    </row>
    <row r="1084" spans="3:8">
      <c r="C1084" s="9"/>
      <c r="E1084" s="1">
        <v>35963</v>
      </c>
      <c r="F1084" s="2">
        <v>0.22916666666666666</v>
      </c>
      <c r="G1084" t="s">
        <v>2</v>
      </c>
      <c r="H1084">
        <v>52</v>
      </c>
    </row>
    <row r="1085" spans="3:8">
      <c r="C1085" s="9"/>
      <c r="E1085" s="1">
        <v>35963</v>
      </c>
      <c r="F1085" s="2">
        <v>0.23958333333333334</v>
      </c>
      <c r="G1085" t="s">
        <v>2</v>
      </c>
      <c r="H1085">
        <v>52</v>
      </c>
    </row>
    <row r="1086" spans="3:8">
      <c r="C1086" s="9"/>
      <c r="E1086" s="1">
        <v>35963</v>
      </c>
      <c r="F1086" s="2">
        <v>0.25</v>
      </c>
      <c r="G1086" t="s">
        <v>2</v>
      </c>
      <c r="H1086">
        <v>52</v>
      </c>
    </row>
    <row r="1087" spans="3:8">
      <c r="C1087" s="9"/>
      <c r="E1087" s="1">
        <v>35963</v>
      </c>
      <c r="F1087" s="2">
        <v>0.26041666666666669</v>
      </c>
      <c r="G1087" t="s">
        <v>2</v>
      </c>
      <c r="H1087">
        <v>52</v>
      </c>
    </row>
    <row r="1088" spans="3:8">
      <c r="C1088" s="9"/>
      <c r="E1088" s="1">
        <v>35963</v>
      </c>
      <c r="F1088" s="2">
        <v>0.27083333333333331</v>
      </c>
      <c r="G1088" t="s">
        <v>2</v>
      </c>
      <c r="H1088">
        <v>52</v>
      </c>
    </row>
    <row r="1089" spans="3:8">
      <c r="C1089" s="9"/>
      <c r="E1089" s="1">
        <v>35963</v>
      </c>
      <c r="F1089" s="2">
        <v>0.28125</v>
      </c>
      <c r="G1089" t="s">
        <v>2</v>
      </c>
      <c r="H1089">
        <v>52</v>
      </c>
    </row>
    <row r="1090" spans="3:8">
      <c r="C1090" s="9"/>
      <c r="E1090" s="1">
        <v>35963</v>
      </c>
      <c r="F1090" s="2">
        <v>0.29166666666666669</v>
      </c>
      <c r="G1090" t="s">
        <v>2</v>
      </c>
      <c r="H1090">
        <v>52</v>
      </c>
    </row>
    <row r="1091" spans="3:8">
      <c r="C1091" s="9"/>
      <c r="E1091" s="1">
        <v>35963</v>
      </c>
      <c r="F1091" s="2">
        <v>0.30208333333333331</v>
      </c>
      <c r="G1091" t="s">
        <v>2</v>
      </c>
      <c r="H1091">
        <v>52</v>
      </c>
    </row>
    <row r="1092" spans="3:8">
      <c r="C1092" s="9"/>
      <c r="E1092" s="1">
        <v>35963</v>
      </c>
      <c r="F1092" s="2">
        <v>0.3125</v>
      </c>
      <c r="G1092" t="s">
        <v>2</v>
      </c>
      <c r="H1092">
        <v>52</v>
      </c>
    </row>
    <row r="1093" spans="3:8">
      <c r="C1093" s="9"/>
      <c r="E1093" s="1">
        <v>35963</v>
      </c>
      <c r="F1093" s="2">
        <v>0.32291666666666669</v>
      </c>
      <c r="G1093" t="s">
        <v>2</v>
      </c>
      <c r="H1093">
        <v>52</v>
      </c>
    </row>
    <row r="1094" spans="3:8">
      <c r="C1094" s="9"/>
      <c r="E1094" s="1">
        <v>35963</v>
      </c>
      <c r="F1094" s="2">
        <v>0.33333333333333331</v>
      </c>
      <c r="G1094" t="s">
        <v>2</v>
      </c>
      <c r="H1094">
        <v>52</v>
      </c>
    </row>
    <row r="1095" spans="3:8">
      <c r="C1095" s="9"/>
      <c r="E1095" s="1">
        <v>35963</v>
      </c>
      <c r="F1095" s="2">
        <v>0.34375</v>
      </c>
      <c r="G1095" t="s">
        <v>2</v>
      </c>
      <c r="H1095">
        <v>52</v>
      </c>
    </row>
    <row r="1096" spans="3:8">
      <c r="C1096" s="9"/>
      <c r="E1096" s="1">
        <v>35963</v>
      </c>
      <c r="F1096" s="2">
        <v>0.35416666666666669</v>
      </c>
      <c r="G1096" t="s">
        <v>2</v>
      </c>
      <c r="H1096">
        <v>52</v>
      </c>
    </row>
    <row r="1097" spans="3:8">
      <c r="C1097" s="9"/>
      <c r="E1097" s="1">
        <v>35963</v>
      </c>
      <c r="F1097" s="2">
        <v>0.36458333333333331</v>
      </c>
      <c r="G1097" t="s">
        <v>2</v>
      </c>
      <c r="H1097">
        <v>52</v>
      </c>
    </row>
    <row r="1098" spans="3:8">
      <c r="C1098" s="9"/>
      <c r="E1098" s="1">
        <v>35963</v>
      </c>
      <c r="F1098" s="2">
        <v>0.375</v>
      </c>
      <c r="G1098" t="s">
        <v>2</v>
      </c>
      <c r="H1098">
        <v>52</v>
      </c>
    </row>
    <row r="1099" spans="3:8">
      <c r="C1099" s="9"/>
      <c r="E1099" s="1">
        <v>35963</v>
      </c>
      <c r="F1099" s="2">
        <v>0.38541666666666669</v>
      </c>
      <c r="G1099" t="s">
        <v>2</v>
      </c>
      <c r="H1099">
        <v>52</v>
      </c>
    </row>
    <row r="1100" spans="3:8">
      <c r="C1100" s="9"/>
      <c r="E1100" s="1">
        <v>35963</v>
      </c>
      <c r="F1100" s="2">
        <v>0.39583333333333331</v>
      </c>
      <c r="G1100" t="s">
        <v>2</v>
      </c>
      <c r="H1100">
        <v>52</v>
      </c>
    </row>
    <row r="1101" spans="3:8">
      <c r="C1101" s="9"/>
      <c r="E1101" s="1">
        <v>35963</v>
      </c>
      <c r="F1101" s="2">
        <v>0.40625</v>
      </c>
      <c r="G1101" t="s">
        <v>2</v>
      </c>
      <c r="H1101">
        <v>52</v>
      </c>
    </row>
    <row r="1102" spans="3:8">
      <c r="C1102" s="9"/>
      <c r="E1102" s="1">
        <v>35963</v>
      </c>
      <c r="F1102" s="2">
        <v>0.41666666666666669</v>
      </c>
      <c r="G1102" t="s">
        <v>2</v>
      </c>
      <c r="H1102">
        <v>52</v>
      </c>
    </row>
    <row r="1103" spans="3:8">
      <c r="C1103" s="9"/>
      <c r="E1103" s="1">
        <v>35963</v>
      </c>
      <c r="F1103" s="2">
        <v>0.42708333333333331</v>
      </c>
      <c r="G1103" t="s">
        <v>2</v>
      </c>
      <c r="H1103">
        <v>52</v>
      </c>
    </row>
    <row r="1104" spans="3:8">
      <c r="C1104" s="9"/>
      <c r="E1104" s="1">
        <v>35963</v>
      </c>
      <c r="F1104" s="2">
        <v>0.4375</v>
      </c>
      <c r="G1104" t="s">
        <v>2</v>
      </c>
      <c r="H1104">
        <v>52</v>
      </c>
    </row>
    <row r="1105" spans="3:8">
      <c r="C1105" s="9"/>
      <c r="E1105" s="1">
        <v>35963</v>
      </c>
      <c r="F1105" s="2">
        <v>0.44791666666666669</v>
      </c>
      <c r="G1105" t="s">
        <v>2</v>
      </c>
      <c r="H1105">
        <v>52</v>
      </c>
    </row>
    <row r="1106" spans="3:8">
      <c r="C1106" s="9"/>
      <c r="E1106" s="1">
        <v>35963</v>
      </c>
      <c r="F1106" s="2">
        <v>0.45833333333333331</v>
      </c>
      <c r="G1106" t="s">
        <v>2</v>
      </c>
      <c r="H1106">
        <v>52</v>
      </c>
    </row>
    <row r="1107" spans="3:8">
      <c r="C1107" s="9"/>
      <c r="E1107" s="1">
        <v>35963</v>
      </c>
      <c r="F1107" s="2">
        <v>0.46875</v>
      </c>
      <c r="G1107" t="s">
        <v>2</v>
      </c>
      <c r="H1107">
        <v>52</v>
      </c>
    </row>
    <row r="1108" spans="3:8">
      <c r="C1108" s="9"/>
      <c r="E1108" s="1">
        <v>35963</v>
      </c>
      <c r="F1108" s="2">
        <v>0.47916666666666669</v>
      </c>
      <c r="G1108" t="s">
        <v>2</v>
      </c>
      <c r="H1108">
        <v>52</v>
      </c>
    </row>
    <row r="1109" spans="3:8">
      <c r="C1109" s="9"/>
      <c r="E1109" s="1">
        <v>35963</v>
      </c>
      <c r="F1109" s="2">
        <v>0.48958333333333331</v>
      </c>
      <c r="G1109" t="s">
        <v>2</v>
      </c>
      <c r="H1109">
        <v>52</v>
      </c>
    </row>
    <row r="1110" spans="3:8">
      <c r="C1110" s="9"/>
      <c r="E1110" s="1">
        <v>35963</v>
      </c>
      <c r="F1110" s="2">
        <v>0.5</v>
      </c>
      <c r="G1110" t="s">
        <v>2</v>
      </c>
      <c r="H1110">
        <v>52</v>
      </c>
    </row>
    <row r="1111" spans="3:8">
      <c r="C1111" s="9"/>
      <c r="E1111" s="1">
        <v>35963</v>
      </c>
      <c r="F1111" s="2">
        <v>0.51041666666666663</v>
      </c>
      <c r="G1111" t="s">
        <v>2</v>
      </c>
      <c r="H1111">
        <v>52</v>
      </c>
    </row>
    <row r="1112" spans="3:8">
      <c r="C1112" s="9"/>
      <c r="E1112" s="1">
        <v>35963</v>
      </c>
      <c r="F1112" s="2">
        <v>0.52083333333333337</v>
      </c>
      <c r="G1112" t="s">
        <v>2</v>
      </c>
      <c r="H1112">
        <v>52</v>
      </c>
    </row>
    <row r="1113" spans="3:8">
      <c r="C1113" s="9"/>
      <c r="E1113" s="1">
        <v>35963</v>
      </c>
      <c r="F1113" s="2">
        <v>0.53125</v>
      </c>
      <c r="G1113" t="s">
        <v>2</v>
      </c>
      <c r="H1113">
        <v>53</v>
      </c>
    </row>
    <row r="1114" spans="3:8">
      <c r="C1114" s="9"/>
      <c r="E1114" s="1">
        <v>35963</v>
      </c>
      <c r="F1114" s="2">
        <v>0.54166666666666663</v>
      </c>
      <c r="G1114" t="s">
        <v>2</v>
      </c>
      <c r="H1114">
        <v>53</v>
      </c>
    </row>
    <row r="1115" spans="3:8">
      <c r="C1115" s="9"/>
      <c r="E1115" s="1">
        <v>35963</v>
      </c>
      <c r="F1115" s="2">
        <v>0.55208333333333337</v>
      </c>
      <c r="G1115" t="s">
        <v>2</v>
      </c>
      <c r="H1115">
        <v>53</v>
      </c>
    </row>
    <row r="1116" spans="3:8">
      <c r="C1116" s="9"/>
      <c r="E1116" s="1">
        <v>35963</v>
      </c>
      <c r="F1116" s="2">
        <v>0.5625</v>
      </c>
      <c r="G1116" t="s">
        <v>2</v>
      </c>
      <c r="H1116">
        <v>53</v>
      </c>
    </row>
    <row r="1117" spans="3:8">
      <c r="C1117" s="9"/>
      <c r="E1117" s="1">
        <v>35963</v>
      </c>
      <c r="F1117" s="2">
        <v>0.57291666666666663</v>
      </c>
      <c r="G1117" t="s">
        <v>2</v>
      </c>
      <c r="H1117">
        <v>53</v>
      </c>
    </row>
    <row r="1118" spans="3:8">
      <c r="C1118" s="9"/>
      <c r="E1118" s="1">
        <v>35963</v>
      </c>
      <c r="F1118" s="2">
        <v>0.58333333333333337</v>
      </c>
      <c r="G1118" t="s">
        <v>2</v>
      </c>
      <c r="H1118">
        <v>53</v>
      </c>
    </row>
    <row r="1119" spans="3:8">
      <c r="C1119" s="9"/>
      <c r="E1119" s="1">
        <v>35963</v>
      </c>
      <c r="F1119" s="2">
        <v>0.59375</v>
      </c>
      <c r="G1119" t="s">
        <v>2</v>
      </c>
      <c r="H1119">
        <v>52</v>
      </c>
    </row>
    <row r="1120" spans="3:8">
      <c r="C1120" s="9"/>
      <c r="E1120" s="1">
        <v>35963</v>
      </c>
      <c r="F1120" s="2">
        <v>0.60416666666666663</v>
      </c>
      <c r="G1120" t="s">
        <v>2</v>
      </c>
      <c r="H1120">
        <v>52</v>
      </c>
    </row>
    <row r="1121" spans="3:8">
      <c r="C1121" s="9"/>
      <c r="E1121" s="1">
        <v>35963</v>
      </c>
      <c r="F1121" s="2">
        <v>0.61458333333333337</v>
      </c>
      <c r="G1121" t="s">
        <v>2</v>
      </c>
      <c r="H1121">
        <v>51</v>
      </c>
    </row>
    <row r="1122" spans="3:8">
      <c r="C1122" s="9"/>
      <c r="E1122" s="1">
        <v>35963</v>
      </c>
      <c r="F1122" s="2">
        <v>0.625</v>
      </c>
      <c r="G1122" t="s">
        <v>2</v>
      </c>
      <c r="H1122">
        <v>51</v>
      </c>
    </row>
    <row r="1123" spans="3:8">
      <c r="C1123" s="9"/>
      <c r="E1123" s="1">
        <v>35963</v>
      </c>
      <c r="F1123" s="2">
        <v>0.63541666666666663</v>
      </c>
      <c r="G1123" t="s">
        <v>2</v>
      </c>
      <c r="H1123">
        <v>51</v>
      </c>
    </row>
    <row r="1124" spans="3:8">
      <c r="C1124" s="9"/>
      <c r="E1124" s="1">
        <v>35963</v>
      </c>
      <c r="F1124" s="2">
        <v>0.64583333333333337</v>
      </c>
      <c r="G1124" t="s">
        <v>2</v>
      </c>
      <c r="H1124">
        <v>51</v>
      </c>
    </row>
    <row r="1125" spans="3:8">
      <c r="C1125" s="9"/>
      <c r="E1125" s="1">
        <v>35963</v>
      </c>
      <c r="F1125" s="2">
        <v>0.65625</v>
      </c>
      <c r="G1125" t="s">
        <v>2</v>
      </c>
      <c r="H1125">
        <v>51</v>
      </c>
    </row>
    <row r="1126" spans="3:8">
      <c r="C1126" s="9"/>
      <c r="E1126" s="1">
        <v>35963</v>
      </c>
      <c r="F1126" s="2">
        <v>0.66666666666666663</v>
      </c>
      <c r="G1126" t="s">
        <v>2</v>
      </c>
      <c r="H1126">
        <v>51</v>
      </c>
    </row>
    <row r="1127" spans="3:8">
      <c r="C1127" s="9"/>
      <c r="E1127" s="1">
        <v>35963</v>
      </c>
      <c r="F1127" s="2">
        <v>0.67708333333333337</v>
      </c>
      <c r="G1127" t="s">
        <v>2</v>
      </c>
      <c r="H1127">
        <v>51</v>
      </c>
    </row>
    <row r="1128" spans="3:8">
      <c r="C1128" s="9"/>
      <c r="E1128" s="1">
        <v>35963</v>
      </c>
      <c r="F1128" s="2">
        <v>0.6875</v>
      </c>
      <c r="G1128" t="s">
        <v>2</v>
      </c>
      <c r="H1128">
        <v>51</v>
      </c>
    </row>
    <row r="1129" spans="3:8">
      <c r="C1129" s="9"/>
      <c r="E1129" s="1">
        <v>35963</v>
      </c>
      <c r="F1129" s="2">
        <v>0.69791666666666663</v>
      </c>
      <c r="G1129" t="s">
        <v>2</v>
      </c>
      <c r="H1129">
        <v>51</v>
      </c>
    </row>
    <row r="1130" spans="3:8">
      <c r="C1130" s="9"/>
      <c r="E1130" s="1">
        <v>35963</v>
      </c>
      <c r="F1130" s="2">
        <v>0.70833333333333337</v>
      </c>
      <c r="G1130" t="s">
        <v>2</v>
      </c>
      <c r="H1130">
        <v>51</v>
      </c>
    </row>
    <row r="1131" spans="3:8">
      <c r="C1131" s="9"/>
      <c r="E1131" s="1">
        <v>35963</v>
      </c>
      <c r="F1131" s="2">
        <v>0.71875</v>
      </c>
      <c r="G1131" t="s">
        <v>2</v>
      </c>
      <c r="H1131">
        <v>51</v>
      </c>
    </row>
    <row r="1132" spans="3:8">
      <c r="C1132" s="9"/>
      <c r="E1132" s="1">
        <v>35963</v>
      </c>
      <c r="F1132" s="2">
        <v>0.72916666666666663</v>
      </c>
      <c r="G1132" t="s">
        <v>2</v>
      </c>
      <c r="H1132">
        <v>51</v>
      </c>
    </row>
    <row r="1133" spans="3:8">
      <c r="C1133" s="9"/>
      <c r="E1133" s="1">
        <v>35963</v>
      </c>
      <c r="F1133" s="2">
        <v>0.73958333333333337</v>
      </c>
      <c r="G1133" t="s">
        <v>2</v>
      </c>
      <c r="H1133">
        <v>51</v>
      </c>
    </row>
    <row r="1134" spans="3:8">
      <c r="C1134" s="9"/>
      <c r="E1134" s="1">
        <v>35963</v>
      </c>
      <c r="F1134" s="2">
        <v>0.75</v>
      </c>
      <c r="G1134" t="s">
        <v>2</v>
      </c>
      <c r="H1134">
        <v>51</v>
      </c>
    </row>
    <row r="1135" spans="3:8">
      <c r="C1135" s="9"/>
      <c r="E1135" s="1">
        <v>35963</v>
      </c>
      <c r="F1135" s="2">
        <v>0.76041666666666663</v>
      </c>
      <c r="G1135" t="s">
        <v>2</v>
      </c>
      <c r="H1135">
        <v>51</v>
      </c>
    </row>
    <row r="1136" spans="3:8">
      <c r="C1136" s="9"/>
      <c r="E1136" s="1">
        <v>35963</v>
      </c>
      <c r="F1136" s="2">
        <v>0.77083333333333337</v>
      </c>
      <c r="G1136" t="s">
        <v>2</v>
      </c>
      <c r="H1136">
        <v>51</v>
      </c>
    </row>
    <row r="1137" spans="3:8">
      <c r="C1137" s="9"/>
      <c r="E1137" s="1">
        <v>35963</v>
      </c>
      <c r="F1137" s="2">
        <v>0.78125</v>
      </c>
      <c r="G1137" t="s">
        <v>2</v>
      </c>
      <c r="H1137">
        <v>51</v>
      </c>
    </row>
    <row r="1138" spans="3:8">
      <c r="C1138" s="9"/>
      <c r="E1138" s="1">
        <v>35963</v>
      </c>
      <c r="F1138" s="2">
        <v>0.79166666666666663</v>
      </c>
      <c r="G1138" t="s">
        <v>2</v>
      </c>
      <c r="H1138">
        <v>51</v>
      </c>
    </row>
    <row r="1139" spans="3:8">
      <c r="C1139" s="9"/>
      <c r="E1139" s="1">
        <v>35963</v>
      </c>
      <c r="F1139" s="2">
        <v>0.80208333333333337</v>
      </c>
      <c r="G1139" t="s">
        <v>2</v>
      </c>
      <c r="H1139">
        <v>51</v>
      </c>
    </row>
    <row r="1140" spans="3:8">
      <c r="C1140" s="9"/>
      <c r="E1140" s="1">
        <v>35963</v>
      </c>
      <c r="F1140" s="2">
        <v>0.8125</v>
      </c>
      <c r="G1140" t="s">
        <v>2</v>
      </c>
      <c r="H1140">
        <v>51</v>
      </c>
    </row>
    <row r="1141" spans="3:8">
      <c r="C1141" s="9"/>
      <c r="E1141" s="1">
        <v>35963</v>
      </c>
      <c r="F1141" s="2">
        <v>0.82291666666666663</v>
      </c>
      <c r="G1141" t="s">
        <v>2</v>
      </c>
      <c r="H1141">
        <v>51</v>
      </c>
    </row>
    <row r="1142" spans="3:8">
      <c r="C1142" s="9"/>
      <c r="E1142" s="1">
        <v>35963</v>
      </c>
      <c r="F1142" s="2">
        <v>0.83333333333333337</v>
      </c>
      <c r="G1142" t="s">
        <v>2</v>
      </c>
      <c r="H1142">
        <v>51</v>
      </c>
    </row>
    <row r="1143" spans="3:8">
      <c r="C1143" s="9"/>
      <c r="E1143" s="1">
        <v>35963</v>
      </c>
      <c r="F1143" s="2">
        <v>0.84375</v>
      </c>
      <c r="G1143" t="s">
        <v>2</v>
      </c>
      <c r="H1143">
        <v>51</v>
      </c>
    </row>
    <row r="1144" spans="3:8">
      <c r="C1144" s="9"/>
      <c r="E1144" s="1">
        <v>35963</v>
      </c>
      <c r="F1144" s="2">
        <v>0.85416666666666663</v>
      </c>
      <c r="G1144" t="s">
        <v>2</v>
      </c>
      <c r="H1144">
        <v>51</v>
      </c>
    </row>
    <row r="1145" spans="3:8">
      <c r="C1145" s="9"/>
      <c r="E1145" s="1">
        <v>35963</v>
      </c>
      <c r="F1145" s="2">
        <v>0.86458333333333337</v>
      </c>
      <c r="G1145" t="s">
        <v>2</v>
      </c>
      <c r="H1145">
        <v>51</v>
      </c>
    </row>
    <row r="1146" spans="3:8">
      <c r="C1146" s="9"/>
      <c r="E1146" s="1">
        <v>35963</v>
      </c>
      <c r="F1146" s="2">
        <v>0.875</v>
      </c>
      <c r="G1146" t="s">
        <v>2</v>
      </c>
      <c r="H1146">
        <v>51</v>
      </c>
    </row>
    <row r="1147" spans="3:8">
      <c r="C1147" s="9"/>
      <c r="E1147" s="1">
        <v>35963</v>
      </c>
      <c r="F1147" s="2">
        <v>0.88541666666666663</v>
      </c>
      <c r="G1147" t="s">
        <v>2</v>
      </c>
      <c r="H1147">
        <v>51</v>
      </c>
    </row>
    <row r="1148" spans="3:8">
      <c r="C1148" s="9"/>
      <c r="E1148" s="1">
        <v>35963</v>
      </c>
      <c r="F1148" s="2">
        <v>0.89583333333333337</v>
      </c>
      <c r="G1148" t="s">
        <v>2</v>
      </c>
      <c r="H1148">
        <v>51</v>
      </c>
    </row>
    <row r="1149" spans="3:8">
      <c r="C1149" s="9"/>
      <c r="E1149" s="1">
        <v>35963</v>
      </c>
      <c r="F1149" s="2">
        <v>0.90625</v>
      </c>
      <c r="G1149" t="s">
        <v>2</v>
      </c>
      <c r="H1149">
        <v>51</v>
      </c>
    </row>
    <row r="1150" spans="3:8">
      <c r="C1150" s="9"/>
      <c r="E1150" s="1">
        <v>35963</v>
      </c>
      <c r="F1150" s="2">
        <v>0.91666666666666663</v>
      </c>
      <c r="G1150" t="s">
        <v>2</v>
      </c>
      <c r="H1150">
        <v>51</v>
      </c>
    </row>
    <row r="1151" spans="3:8">
      <c r="C1151" s="9"/>
      <c r="E1151" s="1">
        <v>35963</v>
      </c>
      <c r="F1151" s="2">
        <v>0.92708333333333337</v>
      </c>
      <c r="G1151" t="s">
        <v>2</v>
      </c>
      <c r="H1151">
        <v>51</v>
      </c>
    </row>
    <row r="1152" spans="3:8">
      <c r="C1152" s="9"/>
      <c r="E1152" s="1">
        <v>35963</v>
      </c>
      <c r="F1152" s="2">
        <v>0.9375</v>
      </c>
      <c r="G1152" t="s">
        <v>2</v>
      </c>
      <c r="H1152">
        <v>51</v>
      </c>
    </row>
    <row r="1153" spans="3:8">
      <c r="C1153" s="9"/>
      <c r="E1153" s="1">
        <v>35963</v>
      </c>
      <c r="F1153" s="2">
        <v>0.94791666666666663</v>
      </c>
      <c r="G1153" t="s">
        <v>2</v>
      </c>
      <c r="H1153">
        <v>51</v>
      </c>
    </row>
    <row r="1154" spans="3:8">
      <c r="C1154" s="9"/>
      <c r="E1154" s="1">
        <v>35963</v>
      </c>
      <c r="F1154" s="2">
        <v>0.95833333333333337</v>
      </c>
      <c r="G1154" t="s">
        <v>2</v>
      </c>
      <c r="H1154">
        <v>51</v>
      </c>
    </row>
    <row r="1155" spans="3:8">
      <c r="C1155" s="9"/>
      <c r="E1155" s="1">
        <v>35963</v>
      </c>
      <c r="F1155" s="2">
        <v>0.96875</v>
      </c>
      <c r="G1155" t="s">
        <v>2</v>
      </c>
      <c r="H1155">
        <v>51</v>
      </c>
    </row>
    <row r="1156" spans="3:8">
      <c r="C1156" s="9"/>
      <c r="E1156" s="1">
        <v>35963</v>
      </c>
      <c r="F1156" s="2">
        <v>0.97916666666666663</v>
      </c>
      <c r="G1156" t="s">
        <v>2</v>
      </c>
      <c r="H1156">
        <v>51</v>
      </c>
    </row>
    <row r="1157" spans="3:8">
      <c r="C1157" s="9"/>
      <c r="E1157" s="1">
        <v>35963</v>
      </c>
      <c r="F1157" s="2">
        <v>0.98958333333333337</v>
      </c>
      <c r="G1157" t="s">
        <v>2</v>
      </c>
      <c r="H1157">
        <v>51</v>
      </c>
    </row>
    <row r="1158" spans="3:8">
      <c r="C1158" s="9"/>
      <c r="E1158" s="1">
        <v>35964</v>
      </c>
      <c r="F1158" s="2">
        <v>0</v>
      </c>
      <c r="G1158" t="s">
        <v>2</v>
      </c>
      <c r="H1158">
        <v>51</v>
      </c>
    </row>
    <row r="1159" spans="3:8">
      <c r="C1159" s="9"/>
      <c r="E1159" s="1">
        <v>35964</v>
      </c>
      <c r="F1159" s="2">
        <v>1.0416666666666666E-2</v>
      </c>
      <c r="G1159" t="s">
        <v>2</v>
      </c>
      <c r="H1159">
        <v>51</v>
      </c>
    </row>
    <row r="1160" spans="3:8">
      <c r="C1160" s="9"/>
      <c r="E1160" s="1">
        <v>35964</v>
      </c>
      <c r="F1160" s="2">
        <v>2.0833333333333332E-2</v>
      </c>
      <c r="G1160" t="s">
        <v>2</v>
      </c>
      <c r="H1160">
        <v>51</v>
      </c>
    </row>
    <row r="1161" spans="3:8">
      <c r="C1161" s="9"/>
      <c r="E1161" s="1">
        <v>35964</v>
      </c>
      <c r="F1161" s="2">
        <v>3.125E-2</v>
      </c>
      <c r="G1161" t="s">
        <v>2</v>
      </c>
      <c r="H1161">
        <v>51</v>
      </c>
    </row>
    <row r="1162" spans="3:8">
      <c r="C1162" s="9"/>
      <c r="E1162" s="1">
        <v>35964</v>
      </c>
      <c r="F1162" s="2">
        <v>4.1666666666666664E-2</v>
      </c>
      <c r="G1162" t="s">
        <v>2</v>
      </c>
      <c r="H1162">
        <v>51</v>
      </c>
    </row>
    <row r="1163" spans="3:8">
      <c r="C1163" s="9"/>
      <c r="E1163" s="1">
        <v>35964</v>
      </c>
      <c r="F1163" s="2">
        <v>5.2083333333333336E-2</v>
      </c>
      <c r="G1163" t="s">
        <v>2</v>
      </c>
      <c r="H1163">
        <v>51</v>
      </c>
    </row>
    <row r="1164" spans="3:8">
      <c r="C1164" s="9"/>
      <c r="E1164" s="1">
        <v>35964</v>
      </c>
      <c r="F1164" s="2">
        <v>6.25E-2</v>
      </c>
      <c r="G1164" t="s">
        <v>2</v>
      </c>
      <c r="H1164">
        <v>51</v>
      </c>
    </row>
    <row r="1165" spans="3:8">
      <c r="C1165" s="9"/>
      <c r="E1165" s="1">
        <v>35964</v>
      </c>
      <c r="F1165" s="2">
        <v>7.2916666666666671E-2</v>
      </c>
      <c r="G1165" t="s">
        <v>2</v>
      </c>
      <c r="H1165">
        <v>51</v>
      </c>
    </row>
    <row r="1166" spans="3:8">
      <c r="C1166" s="9"/>
      <c r="E1166" s="1">
        <v>35964</v>
      </c>
      <c r="F1166" s="2">
        <v>8.3333333333333329E-2</v>
      </c>
      <c r="G1166" t="s">
        <v>2</v>
      </c>
      <c r="H1166">
        <v>51</v>
      </c>
    </row>
    <row r="1167" spans="3:8">
      <c r="C1167" s="9"/>
      <c r="E1167" s="1">
        <v>35964</v>
      </c>
      <c r="F1167" s="2">
        <v>9.375E-2</v>
      </c>
      <c r="G1167" t="s">
        <v>2</v>
      </c>
      <c r="H1167">
        <v>51</v>
      </c>
    </row>
    <row r="1168" spans="3:8">
      <c r="C1168" s="9"/>
      <c r="E1168" s="1">
        <v>35964</v>
      </c>
      <c r="F1168" s="2">
        <v>0.10416666666666667</v>
      </c>
      <c r="G1168" t="s">
        <v>2</v>
      </c>
      <c r="H1168">
        <v>51</v>
      </c>
    </row>
    <row r="1169" spans="3:8">
      <c r="C1169" s="9"/>
      <c r="E1169" s="1">
        <v>35964</v>
      </c>
      <c r="F1169" s="2">
        <v>0.11458333333333333</v>
      </c>
      <c r="G1169" t="s">
        <v>2</v>
      </c>
      <c r="H1169">
        <v>51</v>
      </c>
    </row>
    <row r="1170" spans="3:8">
      <c r="C1170" s="9"/>
      <c r="E1170" s="1">
        <v>35964</v>
      </c>
      <c r="F1170" s="2">
        <v>0.125</v>
      </c>
      <c r="G1170" t="s">
        <v>2</v>
      </c>
      <c r="H1170">
        <v>51</v>
      </c>
    </row>
    <row r="1171" spans="3:8">
      <c r="C1171" s="9"/>
      <c r="E1171" s="1">
        <v>35964</v>
      </c>
      <c r="F1171" s="2">
        <v>0.13541666666666666</v>
      </c>
      <c r="G1171" t="s">
        <v>2</v>
      </c>
      <c r="H1171">
        <v>51</v>
      </c>
    </row>
    <row r="1172" spans="3:8">
      <c r="C1172" s="9"/>
      <c r="E1172" s="1">
        <v>35964</v>
      </c>
      <c r="F1172" s="2">
        <v>0.14583333333333334</v>
      </c>
      <c r="G1172" t="s">
        <v>2</v>
      </c>
      <c r="H1172">
        <v>51</v>
      </c>
    </row>
    <row r="1173" spans="3:8">
      <c r="C1173" s="9"/>
      <c r="E1173" s="1">
        <v>35964</v>
      </c>
      <c r="F1173" s="2">
        <v>0.15625</v>
      </c>
      <c r="G1173" t="s">
        <v>2</v>
      </c>
      <c r="H1173">
        <v>51</v>
      </c>
    </row>
    <row r="1174" spans="3:8">
      <c r="C1174" s="9"/>
      <c r="E1174" s="1">
        <v>35964</v>
      </c>
      <c r="F1174" s="2">
        <v>0.16666666666666666</v>
      </c>
      <c r="G1174" t="s">
        <v>2</v>
      </c>
      <c r="H1174">
        <v>51</v>
      </c>
    </row>
    <row r="1175" spans="3:8">
      <c r="C1175" s="9"/>
      <c r="E1175" s="1">
        <v>35964</v>
      </c>
      <c r="F1175" s="2">
        <v>0.17708333333333334</v>
      </c>
      <c r="G1175" t="s">
        <v>2</v>
      </c>
      <c r="H1175">
        <v>51</v>
      </c>
    </row>
    <row r="1176" spans="3:8">
      <c r="C1176" s="9"/>
      <c r="E1176" s="1">
        <v>35964</v>
      </c>
      <c r="F1176" s="2">
        <v>0.1875</v>
      </c>
      <c r="G1176" t="s">
        <v>2</v>
      </c>
      <c r="H1176">
        <v>51</v>
      </c>
    </row>
    <row r="1177" spans="3:8">
      <c r="C1177" s="9"/>
      <c r="E1177" s="1">
        <v>35964</v>
      </c>
      <c r="F1177" s="2">
        <v>0.19791666666666666</v>
      </c>
      <c r="G1177" t="s">
        <v>2</v>
      </c>
      <c r="H1177">
        <v>51</v>
      </c>
    </row>
    <row r="1178" spans="3:8">
      <c r="C1178" s="9"/>
      <c r="E1178" s="1">
        <v>35964</v>
      </c>
      <c r="F1178" s="2">
        <v>0.20833333333333334</v>
      </c>
      <c r="G1178" t="s">
        <v>2</v>
      </c>
      <c r="H1178">
        <v>49</v>
      </c>
    </row>
    <row r="1179" spans="3:8">
      <c r="C1179" s="9"/>
      <c r="E1179" s="1">
        <v>35964</v>
      </c>
      <c r="F1179" s="2">
        <v>0.21875</v>
      </c>
      <c r="G1179" t="s">
        <v>2</v>
      </c>
      <c r="H1179">
        <v>49</v>
      </c>
    </row>
    <row r="1180" spans="3:8">
      <c r="C1180" s="9"/>
      <c r="E1180" s="1">
        <v>35964</v>
      </c>
      <c r="F1180" s="2">
        <v>0.22916666666666666</v>
      </c>
      <c r="G1180" t="s">
        <v>2</v>
      </c>
      <c r="H1180">
        <v>49</v>
      </c>
    </row>
    <row r="1181" spans="3:8">
      <c r="C1181" s="9"/>
      <c r="E1181" s="1">
        <v>35964</v>
      </c>
      <c r="F1181" s="2">
        <v>0.23958333333333334</v>
      </c>
      <c r="G1181" t="s">
        <v>2</v>
      </c>
      <c r="H1181">
        <v>49</v>
      </c>
    </row>
    <row r="1182" spans="3:8">
      <c r="C1182" s="9"/>
      <c r="E1182" s="1">
        <v>35964</v>
      </c>
      <c r="F1182" s="2">
        <v>0.25</v>
      </c>
      <c r="G1182" t="s">
        <v>2</v>
      </c>
      <c r="H1182">
        <v>49</v>
      </c>
    </row>
    <row r="1183" spans="3:8">
      <c r="C1183" s="9"/>
      <c r="E1183" s="1">
        <v>35964</v>
      </c>
      <c r="F1183" s="2">
        <v>0.26041666666666669</v>
      </c>
      <c r="G1183" t="s">
        <v>2</v>
      </c>
      <c r="H1183">
        <v>49</v>
      </c>
    </row>
    <row r="1184" spans="3:8">
      <c r="C1184" s="9"/>
      <c r="E1184" s="1">
        <v>35964</v>
      </c>
      <c r="F1184" s="2">
        <v>0.27083333333333331</v>
      </c>
      <c r="G1184" t="s">
        <v>2</v>
      </c>
      <c r="H1184">
        <v>49</v>
      </c>
    </row>
    <row r="1185" spans="3:8">
      <c r="C1185" s="9"/>
      <c r="E1185" s="1">
        <v>35964</v>
      </c>
      <c r="F1185" s="2">
        <v>0.28125</v>
      </c>
      <c r="G1185" t="s">
        <v>2</v>
      </c>
      <c r="H1185">
        <v>49</v>
      </c>
    </row>
    <row r="1186" spans="3:8">
      <c r="C1186" s="9"/>
      <c r="E1186" s="1">
        <v>35964</v>
      </c>
      <c r="F1186" s="2">
        <v>0.29166666666666669</v>
      </c>
      <c r="G1186" t="s">
        <v>2</v>
      </c>
      <c r="H1186">
        <v>49</v>
      </c>
    </row>
    <row r="1187" spans="3:8">
      <c r="C1187" s="9"/>
      <c r="E1187" s="1">
        <v>35964</v>
      </c>
      <c r="F1187" s="2">
        <v>0.30208333333333331</v>
      </c>
      <c r="G1187" t="s">
        <v>2</v>
      </c>
      <c r="H1187">
        <v>49</v>
      </c>
    </row>
    <row r="1188" spans="3:8">
      <c r="C1188" s="9"/>
      <c r="E1188" s="1">
        <v>35964</v>
      </c>
      <c r="F1188" s="2">
        <v>0.3125</v>
      </c>
      <c r="G1188" t="s">
        <v>2</v>
      </c>
      <c r="H1188">
        <v>49</v>
      </c>
    </row>
    <row r="1189" spans="3:8">
      <c r="C1189" s="9"/>
      <c r="E1189" s="1">
        <v>35964</v>
      </c>
      <c r="F1189" s="2">
        <v>0.32291666666666669</v>
      </c>
      <c r="G1189" t="s">
        <v>2</v>
      </c>
      <c r="H1189">
        <v>49</v>
      </c>
    </row>
    <row r="1190" spans="3:8">
      <c r="C1190" s="9"/>
      <c r="E1190" s="1">
        <v>35964</v>
      </c>
      <c r="F1190" s="2">
        <v>0.33333333333333331</v>
      </c>
      <c r="G1190" t="s">
        <v>2</v>
      </c>
      <c r="H1190">
        <v>49</v>
      </c>
    </row>
    <row r="1191" spans="3:8">
      <c r="C1191" s="9"/>
      <c r="E1191" s="1">
        <v>35964</v>
      </c>
      <c r="F1191" s="2">
        <v>0.34375</v>
      </c>
      <c r="G1191" t="s">
        <v>2</v>
      </c>
      <c r="H1191">
        <v>49</v>
      </c>
    </row>
    <row r="1192" spans="3:8">
      <c r="C1192" s="9"/>
      <c r="E1192" s="1">
        <v>35964</v>
      </c>
      <c r="F1192" s="2">
        <v>0.35416666666666669</v>
      </c>
      <c r="G1192" t="s">
        <v>2</v>
      </c>
      <c r="H1192">
        <v>49</v>
      </c>
    </row>
    <row r="1193" spans="3:8">
      <c r="C1193" s="9"/>
      <c r="E1193" s="1">
        <v>35964</v>
      </c>
      <c r="F1193" s="2">
        <v>0.36458333333333331</v>
      </c>
      <c r="G1193" t="s">
        <v>2</v>
      </c>
      <c r="H1193">
        <v>49</v>
      </c>
    </row>
    <row r="1194" spans="3:8">
      <c r="C1194" s="9"/>
      <c r="E1194" s="1">
        <v>35964</v>
      </c>
      <c r="F1194" s="2">
        <v>0.375</v>
      </c>
      <c r="G1194" t="s">
        <v>2</v>
      </c>
      <c r="H1194">
        <v>49</v>
      </c>
    </row>
    <row r="1195" spans="3:8">
      <c r="C1195" s="9"/>
      <c r="E1195" s="1">
        <v>35964</v>
      </c>
      <c r="F1195" s="2">
        <v>0.38541666666666669</v>
      </c>
      <c r="G1195" t="s">
        <v>2</v>
      </c>
      <c r="H1195">
        <v>49</v>
      </c>
    </row>
    <row r="1196" spans="3:8">
      <c r="C1196" s="9"/>
      <c r="E1196" s="1">
        <v>35964</v>
      </c>
      <c r="F1196" s="2">
        <v>0.39583333333333331</v>
      </c>
      <c r="G1196" t="s">
        <v>2</v>
      </c>
      <c r="H1196">
        <v>49</v>
      </c>
    </row>
    <row r="1197" spans="3:8">
      <c r="C1197" s="9"/>
      <c r="E1197" s="1">
        <v>35964</v>
      </c>
      <c r="F1197" s="2">
        <v>0.40625</v>
      </c>
      <c r="G1197" t="s">
        <v>2</v>
      </c>
      <c r="H1197">
        <v>49</v>
      </c>
    </row>
    <row r="1198" spans="3:8">
      <c r="C1198" s="9"/>
      <c r="E1198" s="1">
        <v>35964</v>
      </c>
      <c r="F1198" s="2">
        <v>0.41666666666666669</v>
      </c>
      <c r="G1198" t="s">
        <v>2</v>
      </c>
      <c r="H1198">
        <v>49</v>
      </c>
    </row>
    <row r="1199" spans="3:8">
      <c r="C1199" s="9"/>
      <c r="E1199" s="1">
        <v>35964</v>
      </c>
      <c r="F1199" s="2">
        <v>0.42708333333333331</v>
      </c>
      <c r="G1199" t="s">
        <v>2</v>
      </c>
      <c r="H1199">
        <v>49</v>
      </c>
    </row>
    <row r="1200" spans="3:8">
      <c r="C1200" s="9"/>
      <c r="E1200" s="1">
        <v>35964</v>
      </c>
      <c r="F1200" s="2">
        <v>0.4375</v>
      </c>
      <c r="G1200" t="s">
        <v>2</v>
      </c>
      <c r="H1200">
        <v>49</v>
      </c>
    </row>
    <row r="1201" spans="3:8">
      <c r="C1201" s="9"/>
      <c r="E1201" s="1">
        <v>35964</v>
      </c>
      <c r="F1201" s="2">
        <v>0.44791666666666669</v>
      </c>
      <c r="G1201" t="s">
        <v>2</v>
      </c>
      <c r="H1201">
        <v>49</v>
      </c>
    </row>
    <row r="1202" spans="3:8">
      <c r="C1202" s="9"/>
      <c r="E1202" s="1">
        <v>35964</v>
      </c>
      <c r="F1202" s="2">
        <v>0.45833333333333331</v>
      </c>
      <c r="G1202" t="s">
        <v>2</v>
      </c>
      <c r="H1202">
        <v>49</v>
      </c>
    </row>
    <row r="1203" spans="3:8">
      <c r="C1203" s="9"/>
      <c r="E1203" s="1">
        <v>35964</v>
      </c>
      <c r="F1203" s="2">
        <v>0.46875</v>
      </c>
      <c r="G1203" t="s">
        <v>2</v>
      </c>
      <c r="H1203">
        <v>49</v>
      </c>
    </row>
    <row r="1204" spans="3:8">
      <c r="C1204" s="9"/>
      <c r="E1204" s="1">
        <v>35964</v>
      </c>
      <c r="F1204" s="2">
        <v>0.47916666666666669</v>
      </c>
      <c r="G1204" t="s">
        <v>2</v>
      </c>
      <c r="H1204">
        <v>49</v>
      </c>
    </row>
    <row r="1205" spans="3:8">
      <c r="C1205" s="9"/>
      <c r="E1205" s="1">
        <v>35964</v>
      </c>
      <c r="F1205" s="2">
        <v>0.48958333333333331</v>
      </c>
      <c r="G1205" t="s">
        <v>2</v>
      </c>
      <c r="H1205">
        <v>48</v>
      </c>
    </row>
    <row r="1206" spans="3:8">
      <c r="C1206" s="9"/>
      <c r="E1206" s="1">
        <v>35964</v>
      </c>
      <c r="F1206" s="2">
        <v>0.5</v>
      </c>
      <c r="G1206" t="s">
        <v>2</v>
      </c>
      <c r="H1206">
        <v>49</v>
      </c>
    </row>
    <row r="1207" spans="3:8">
      <c r="C1207" s="9"/>
      <c r="E1207" s="1">
        <v>35964</v>
      </c>
      <c r="F1207" s="2">
        <v>0.51041666666666663</v>
      </c>
      <c r="G1207" t="s">
        <v>2</v>
      </c>
      <c r="H1207">
        <v>48</v>
      </c>
    </row>
    <row r="1208" spans="3:8">
      <c r="C1208" s="9"/>
      <c r="E1208" s="1">
        <v>35964</v>
      </c>
      <c r="F1208" s="2">
        <v>0.52083333333333337</v>
      </c>
      <c r="G1208" t="s">
        <v>2</v>
      </c>
      <c r="H1208">
        <v>48</v>
      </c>
    </row>
    <row r="1209" spans="3:8">
      <c r="C1209" s="9"/>
      <c r="E1209" s="1">
        <v>35964</v>
      </c>
      <c r="F1209" s="2">
        <v>0.53125</v>
      </c>
      <c r="G1209" t="s">
        <v>2</v>
      </c>
      <c r="H1209">
        <v>48</v>
      </c>
    </row>
    <row r="1210" spans="3:8">
      <c r="C1210" s="9"/>
      <c r="E1210" s="1">
        <v>35964</v>
      </c>
      <c r="F1210" s="2">
        <v>0.54166666666666663</v>
      </c>
      <c r="G1210" t="s">
        <v>2</v>
      </c>
      <c r="H1210">
        <v>48</v>
      </c>
    </row>
    <row r="1211" spans="3:8">
      <c r="C1211" s="9"/>
      <c r="E1211" s="1">
        <v>35964</v>
      </c>
      <c r="F1211" s="2">
        <v>0.55208333333333337</v>
      </c>
      <c r="G1211" t="s">
        <v>2</v>
      </c>
      <c r="H1211">
        <v>48</v>
      </c>
    </row>
    <row r="1212" spans="3:8">
      <c r="C1212" s="9"/>
      <c r="E1212" s="1">
        <v>35964</v>
      </c>
      <c r="F1212" s="2">
        <v>0.5625</v>
      </c>
      <c r="G1212" t="s">
        <v>2</v>
      </c>
      <c r="H1212">
        <v>48</v>
      </c>
    </row>
    <row r="1213" spans="3:8">
      <c r="C1213" s="9"/>
      <c r="E1213" s="1">
        <v>35964</v>
      </c>
      <c r="F1213" s="2">
        <v>0.57291666666666663</v>
      </c>
      <c r="G1213" t="s">
        <v>2</v>
      </c>
      <c r="H1213">
        <v>48</v>
      </c>
    </row>
    <row r="1214" spans="3:8">
      <c r="C1214" s="9"/>
      <c r="E1214" s="1">
        <v>35964</v>
      </c>
      <c r="F1214" s="2">
        <v>0.58333333333333337</v>
      </c>
      <c r="G1214" t="s">
        <v>2</v>
      </c>
      <c r="H1214">
        <v>48</v>
      </c>
    </row>
    <row r="1215" spans="3:8">
      <c r="C1215" s="9"/>
      <c r="E1215" s="1">
        <v>35964</v>
      </c>
      <c r="F1215" s="2">
        <v>0.59375</v>
      </c>
      <c r="G1215" t="s">
        <v>2</v>
      </c>
      <c r="H1215">
        <v>48</v>
      </c>
    </row>
    <row r="1216" spans="3:8">
      <c r="C1216" s="9"/>
      <c r="E1216" s="1">
        <v>35964</v>
      </c>
      <c r="F1216" s="2">
        <v>0.60416666666666663</v>
      </c>
      <c r="G1216" t="s">
        <v>2</v>
      </c>
      <c r="H1216">
        <v>48</v>
      </c>
    </row>
    <row r="1217" spans="3:8">
      <c r="C1217" s="9"/>
      <c r="E1217" s="1">
        <v>35964</v>
      </c>
      <c r="F1217" s="2">
        <v>0.61458333333333337</v>
      </c>
      <c r="G1217" t="s">
        <v>2</v>
      </c>
      <c r="H1217">
        <v>48</v>
      </c>
    </row>
    <row r="1218" spans="3:8">
      <c r="C1218" s="9"/>
      <c r="E1218" s="1">
        <v>35964</v>
      </c>
      <c r="F1218" s="2">
        <v>0.625</v>
      </c>
      <c r="G1218" t="s">
        <v>2</v>
      </c>
      <c r="H1218">
        <v>48</v>
      </c>
    </row>
    <row r="1219" spans="3:8">
      <c r="C1219" s="9"/>
      <c r="E1219" s="1">
        <v>35964</v>
      </c>
      <c r="F1219" s="2">
        <v>0.63541666666666663</v>
      </c>
      <c r="G1219" t="s">
        <v>2</v>
      </c>
      <c r="H1219">
        <v>48</v>
      </c>
    </row>
    <row r="1220" spans="3:8">
      <c r="C1220" s="9"/>
      <c r="E1220" s="1">
        <v>35964</v>
      </c>
      <c r="F1220" s="2">
        <v>0.64583333333333337</v>
      </c>
      <c r="G1220" t="s">
        <v>2</v>
      </c>
      <c r="H1220">
        <v>48</v>
      </c>
    </row>
    <row r="1221" spans="3:8">
      <c r="C1221" s="9"/>
      <c r="E1221" s="1">
        <v>35964</v>
      </c>
      <c r="F1221" s="2">
        <v>0.65625</v>
      </c>
      <c r="G1221" t="s">
        <v>2</v>
      </c>
      <c r="H1221">
        <v>48</v>
      </c>
    </row>
    <row r="1222" spans="3:8">
      <c r="C1222" s="9"/>
      <c r="E1222" s="1">
        <v>35964</v>
      </c>
      <c r="F1222" s="2">
        <v>0.66666666666666663</v>
      </c>
      <c r="G1222" t="s">
        <v>2</v>
      </c>
      <c r="H1222">
        <v>48</v>
      </c>
    </row>
    <row r="1223" spans="3:8">
      <c r="C1223" s="9"/>
      <c r="E1223" s="1">
        <v>35964</v>
      </c>
      <c r="F1223" s="2">
        <v>0.67708333333333337</v>
      </c>
      <c r="G1223" t="s">
        <v>2</v>
      </c>
      <c r="H1223">
        <v>48</v>
      </c>
    </row>
    <row r="1224" spans="3:8">
      <c r="C1224" s="9"/>
      <c r="E1224" s="1">
        <v>35964</v>
      </c>
      <c r="F1224" s="2">
        <v>0.6875</v>
      </c>
      <c r="G1224" t="s">
        <v>2</v>
      </c>
      <c r="H1224">
        <v>48</v>
      </c>
    </row>
    <row r="1225" spans="3:8">
      <c r="C1225" s="9"/>
      <c r="E1225" s="1">
        <v>35964</v>
      </c>
      <c r="F1225" s="2">
        <v>0.69791666666666663</v>
      </c>
      <c r="G1225" t="s">
        <v>2</v>
      </c>
      <c r="H1225">
        <v>48</v>
      </c>
    </row>
    <row r="1226" spans="3:8">
      <c r="C1226" s="9"/>
      <c r="E1226" s="1">
        <v>35964</v>
      </c>
      <c r="F1226" s="2">
        <v>0.70833333333333337</v>
      </c>
      <c r="G1226" t="s">
        <v>2</v>
      </c>
      <c r="H1226">
        <v>48</v>
      </c>
    </row>
    <row r="1227" spans="3:8">
      <c r="C1227" s="9"/>
      <c r="E1227" s="1">
        <v>35964</v>
      </c>
      <c r="F1227" s="2">
        <v>0.71875</v>
      </c>
      <c r="G1227" t="s">
        <v>2</v>
      </c>
      <c r="H1227">
        <v>48</v>
      </c>
    </row>
    <row r="1228" spans="3:8">
      <c r="C1228" s="9"/>
      <c r="E1228" s="1">
        <v>35964</v>
      </c>
      <c r="F1228" s="2">
        <v>0.72916666666666663</v>
      </c>
      <c r="G1228" t="s">
        <v>2</v>
      </c>
      <c r="H1228">
        <v>48</v>
      </c>
    </row>
    <row r="1229" spans="3:8">
      <c r="C1229" s="9"/>
      <c r="E1229" s="1">
        <v>35964</v>
      </c>
      <c r="F1229" s="2">
        <v>0.73958333333333337</v>
      </c>
      <c r="G1229" t="s">
        <v>2</v>
      </c>
      <c r="H1229">
        <v>48</v>
      </c>
    </row>
    <row r="1230" spans="3:8">
      <c r="C1230" s="9"/>
      <c r="E1230" s="1">
        <v>35964</v>
      </c>
      <c r="F1230" s="2">
        <v>0.75</v>
      </c>
      <c r="G1230" t="s">
        <v>2</v>
      </c>
      <c r="H1230">
        <v>48</v>
      </c>
    </row>
    <row r="1231" spans="3:8">
      <c r="C1231" s="9"/>
      <c r="E1231" s="1">
        <v>35964</v>
      </c>
      <c r="F1231" s="2">
        <v>0.76041666666666663</v>
      </c>
      <c r="G1231" t="s">
        <v>2</v>
      </c>
      <c r="H1231">
        <v>48</v>
      </c>
    </row>
    <row r="1232" spans="3:8">
      <c r="C1232" s="9"/>
      <c r="E1232" s="1">
        <v>35964</v>
      </c>
      <c r="F1232" s="2">
        <v>0.77083333333333337</v>
      </c>
      <c r="G1232" t="s">
        <v>2</v>
      </c>
      <c r="H1232">
        <v>48</v>
      </c>
    </row>
    <row r="1233" spans="3:8">
      <c r="C1233" s="9"/>
      <c r="E1233" s="1">
        <v>35964</v>
      </c>
      <c r="F1233" s="2">
        <v>0.78125</v>
      </c>
      <c r="G1233" t="s">
        <v>2</v>
      </c>
      <c r="H1233">
        <v>48</v>
      </c>
    </row>
    <row r="1234" spans="3:8">
      <c r="C1234" s="9"/>
      <c r="E1234" s="1">
        <v>35964</v>
      </c>
      <c r="F1234" s="2">
        <v>0.79166666666666663</v>
      </c>
      <c r="G1234" t="s">
        <v>2</v>
      </c>
      <c r="H1234">
        <v>48</v>
      </c>
    </row>
    <row r="1235" spans="3:8">
      <c r="C1235" s="9"/>
      <c r="E1235" s="1">
        <v>35964</v>
      </c>
      <c r="F1235" s="2">
        <v>0.80208333333333337</v>
      </c>
      <c r="G1235" t="s">
        <v>2</v>
      </c>
      <c r="H1235">
        <v>48</v>
      </c>
    </row>
    <row r="1236" spans="3:8">
      <c r="C1236" s="9"/>
      <c r="E1236" s="1">
        <v>35964</v>
      </c>
      <c r="F1236" s="2">
        <v>0.8125</v>
      </c>
      <c r="G1236" t="s">
        <v>2</v>
      </c>
      <c r="H1236">
        <v>48</v>
      </c>
    </row>
    <row r="1237" spans="3:8">
      <c r="C1237" s="9"/>
      <c r="E1237" s="1">
        <v>35964</v>
      </c>
      <c r="F1237" s="2">
        <v>0.82291666666666663</v>
      </c>
      <c r="G1237" t="s">
        <v>2</v>
      </c>
      <c r="H1237">
        <v>48</v>
      </c>
    </row>
    <row r="1238" spans="3:8">
      <c r="C1238" s="9"/>
      <c r="E1238" s="1">
        <v>35964</v>
      </c>
      <c r="F1238" s="2">
        <v>0.83333333333333337</v>
      </c>
      <c r="G1238" t="s">
        <v>2</v>
      </c>
      <c r="H1238">
        <v>48</v>
      </c>
    </row>
    <row r="1239" spans="3:8">
      <c r="C1239" s="9"/>
      <c r="E1239" s="1">
        <v>35964</v>
      </c>
      <c r="F1239" s="2">
        <v>0.84375</v>
      </c>
      <c r="G1239" t="s">
        <v>2</v>
      </c>
      <c r="H1239">
        <v>48</v>
      </c>
    </row>
    <row r="1240" spans="3:8">
      <c r="C1240" s="9"/>
      <c r="E1240" s="1">
        <v>35964</v>
      </c>
      <c r="F1240" s="2">
        <v>0.85416666666666663</v>
      </c>
      <c r="G1240" t="s">
        <v>2</v>
      </c>
      <c r="H1240">
        <v>48</v>
      </c>
    </row>
    <row r="1241" spans="3:8">
      <c r="C1241" s="9"/>
      <c r="E1241" s="1">
        <v>35964</v>
      </c>
      <c r="F1241" s="2">
        <v>0.86458333333333337</v>
      </c>
      <c r="G1241" t="s">
        <v>2</v>
      </c>
      <c r="H1241">
        <v>48</v>
      </c>
    </row>
    <row r="1242" spans="3:8">
      <c r="C1242" s="9"/>
      <c r="E1242" s="1">
        <v>35964</v>
      </c>
      <c r="F1242" s="2">
        <v>0.875</v>
      </c>
      <c r="G1242" t="s">
        <v>2</v>
      </c>
      <c r="H1242">
        <v>48</v>
      </c>
    </row>
    <row r="1243" spans="3:8">
      <c r="C1243" s="9"/>
      <c r="E1243" s="1">
        <v>35964</v>
      </c>
      <c r="F1243" s="2">
        <v>0.88541666666666663</v>
      </c>
      <c r="G1243" t="s">
        <v>2</v>
      </c>
      <c r="H1243">
        <v>48</v>
      </c>
    </row>
    <row r="1244" spans="3:8">
      <c r="C1244" s="9"/>
      <c r="E1244" s="1">
        <v>35964</v>
      </c>
      <c r="F1244" s="2">
        <v>0.89583333333333337</v>
      </c>
      <c r="G1244" t="s">
        <v>2</v>
      </c>
      <c r="H1244">
        <v>48</v>
      </c>
    </row>
    <row r="1245" spans="3:8">
      <c r="C1245" s="9"/>
      <c r="E1245" s="1">
        <v>35964</v>
      </c>
      <c r="F1245" s="2">
        <v>0.90625</v>
      </c>
      <c r="G1245" t="s">
        <v>2</v>
      </c>
      <c r="H1245">
        <v>48</v>
      </c>
    </row>
    <row r="1246" spans="3:8">
      <c r="C1246" s="9"/>
      <c r="E1246" s="1">
        <v>35964</v>
      </c>
      <c r="F1246" s="2">
        <v>0.91666666666666663</v>
      </c>
      <c r="G1246" t="s">
        <v>2</v>
      </c>
      <c r="H1246">
        <v>48</v>
      </c>
    </row>
    <row r="1247" spans="3:8">
      <c r="C1247" s="9"/>
      <c r="E1247" s="1">
        <v>35964</v>
      </c>
      <c r="F1247" s="2">
        <v>0.92708333333333337</v>
      </c>
      <c r="G1247" t="s">
        <v>2</v>
      </c>
      <c r="H1247">
        <v>48</v>
      </c>
    </row>
    <row r="1248" spans="3:8">
      <c r="C1248" s="9"/>
      <c r="E1248" s="1">
        <v>35964</v>
      </c>
      <c r="F1248" s="2">
        <v>0.9375</v>
      </c>
      <c r="G1248" t="s">
        <v>2</v>
      </c>
      <c r="H1248">
        <v>48</v>
      </c>
    </row>
    <row r="1249" spans="3:8">
      <c r="C1249" s="9"/>
      <c r="E1249" s="1">
        <v>35964</v>
      </c>
      <c r="F1249" s="2">
        <v>0.94791666666666663</v>
      </c>
      <c r="G1249" t="s">
        <v>2</v>
      </c>
      <c r="H1249">
        <v>48</v>
      </c>
    </row>
    <row r="1250" spans="3:8">
      <c r="C1250" s="9"/>
      <c r="E1250" s="1">
        <v>35964</v>
      </c>
      <c r="F1250" s="2">
        <v>0.95833333333333337</v>
      </c>
      <c r="G1250" t="s">
        <v>2</v>
      </c>
      <c r="H1250">
        <v>48</v>
      </c>
    </row>
    <row r="1251" spans="3:8">
      <c r="C1251" s="9"/>
      <c r="E1251" s="1">
        <v>35964</v>
      </c>
      <c r="F1251" s="2">
        <v>0.96875</v>
      </c>
      <c r="G1251" t="s">
        <v>2</v>
      </c>
      <c r="H1251">
        <v>48</v>
      </c>
    </row>
    <row r="1252" spans="3:8">
      <c r="C1252" s="9"/>
      <c r="E1252" s="1">
        <v>35964</v>
      </c>
      <c r="F1252" s="2">
        <v>0.97916666666666663</v>
      </c>
      <c r="G1252" t="s">
        <v>2</v>
      </c>
      <c r="H1252">
        <v>48</v>
      </c>
    </row>
    <row r="1253" spans="3:8">
      <c r="C1253" s="9"/>
      <c r="E1253" s="1">
        <v>35964</v>
      </c>
      <c r="F1253" s="2">
        <v>0.98958333333333337</v>
      </c>
      <c r="G1253" t="s">
        <v>2</v>
      </c>
      <c r="H1253">
        <v>48</v>
      </c>
    </row>
    <row r="1254" spans="3:8">
      <c r="C1254" s="9"/>
      <c r="E1254" s="1">
        <v>35965</v>
      </c>
      <c r="F1254" s="2">
        <v>0</v>
      </c>
      <c r="G1254" t="s">
        <v>2</v>
      </c>
      <c r="H1254">
        <v>48</v>
      </c>
    </row>
    <row r="1255" spans="3:8">
      <c r="C1255" s="9"/>
      <c r="E1255" s="1">
        <v>35965</v>
      </c>
      <c r="F1255" s="2">
        <v>1.0416666666666666E-2</v>
      </c>
      <c r="G1255" t="s">
        <v>2</v>
      </c>
      <c r="H1255">
        <v>48</v>
      </c>
    </row>
    <row r="1256" spans="3:8">
      <c r="C1256" s="9"/>
      <c r="E1256" s="1">
        <v>35965</v>
      </c>
      <c r="F1256" s="2">
        <v>2.0833333333333332E-2</v>
      </c>
      <c r="G1256" t="s">
        <v>2</v>
      </c>
      <c r="H1256">
        <v>48</v>
      </c>
    </row>
    <row r="1257" spans="3:8">
      <c r="C1257" s="9"/>
      <c r="E1257" s="1">
        <v>35965</v>
      </c>
      <c r="F1257" s="2">
        <v>3.125E-2</v>
      </c>
      <c r="G1257" t="s">
        <v>2</v>
      </c>
      <c r="H1257">
        <v>48</v>
      </c>
    </row>
    <row r="1258" spans="3:8">
      <c r="C1258" s="9"/>
      <c r="E1258" s="1">
        <v>35965</v>
      </c>
      <c r="F1258" s="2">
        <v>4.1666666666666664E-2</v>
      </c>
      <c r="G1258" t="s">
        <v>2</v>
      </c>
      <c r="H1258">
        <v>48</v>
      </c>
    </row>
    <row r="1259" spans="3:8">
      <c r="C1259" s="9"/>
      <c r="E1259" s="1">
        <v>35965</v>
      </c>
      <c r="F1259" s="2">
        <v>5.2083333333333336E-2</v>
      </c>
      <c r="G1259" t="s">
        <v>2</v>
      </c>
      <c r="H1259">
        <v>48</v>
      </c>
    </row>
    <row r="1260" spans="3:8">
      <c r="C1260" s="9"/>
      <c r="E1260" s="1">
        <v>35965</v>
      </c>
      <c r="F1260" s="2">
        <v>6.25E-2</v>
      </c>
      <c r="G1260" t="s">
        <v>2</v>
      </c>
      <c r="H1260">
        <v>48</v>
      </c>
    </row>
    <row r="1261" spans="3:8">
      <c r="C1261" s="9"/>
      <c r="E1261" s="1">
        <v>35965</v>
      </c>
      <c r="F1261" s="2">
        <v>7.2916666666666671E-2</v>
      </c>
      <c r="G1261" t="s">
        <v>2</v>
      </c>
      <c r="H1261">
        <v>48</v>
      </c>
    </row>
    <row r="1262" spans="3:8">
      <c r="C1262" s="9"/>
      <c r="E1262" s="1">
        <v>35965</v>
      </c>
      <c r="F1262" s="2">
        <v>8.3333333333333329E-2</v>
      </c>
      <c r="G1262" t="s">
        <v>2</v>
      </c>
      <c r="H1262">
        <v>48</v>
      </c>
    </row>
    <row r="1263" spans="3:8">
      <c r="C1263" s="9"/>
      <c r="E1263" s="1">
        <v>35965</v>
      </c>
      <c r="F1263" s="2">
        <v>9.375E-2</v>
      </c>
      <c r="G1263" t="s">
        <v>2</v>
      </c>
      <c r="H1263">
        <v>48</v>
      </c>
    </row>
    <row r="1264" spans="3:8">
      <c r="C1264" s="9"/>
      <c r="E1264" s="1">
        <v>35965</v>
      </c>
      <c r="F1264" s="2">
        <v>0.10416666666666667</v>
      </c>
      <c r="G1264" t="s">
        <v>2</v>
      </c>
      <c r="H1264">
        <v>47</v>
      </c>
    </row>
    <row r="1265" spans="3:8">
      <c r="C1265" s="9"/>
      <c r="E1265" s="1">
        <v>35965</v>
      </c>
      <c r="F1265" s="2">
        <v>0.11458333333333333</v>
      </c>
      <c r="G1265" t="s">
        <v>2</v>
      </c>
      <c r="H1265">
        <v>47</v>
      </c>
    </row>
    <row r="1266" spans="3:8">
      <c r="C1266" s="9"/>
      <c r="E1266" s="1">
        <v>35965</v>
      </c>
      <c r="F1266" s="2">
        <v>0.125</v>
      </c>
      <c r="G1266" t="s">
        <v>2</v>
      </c>
      <c r="H1266">
        <v>48</v>
      </c>
    </row>
    <row r="1267" spans="3:8">
      <c r="C1267" s="9"/>
      <c r="E1267" s="1">
        <v>35965</v>
      </c>
      <c r="F1267" s="2">
        <v>0.13541666666666666</v>
      </c>
      <c r="G1267" t="s">
        <v>2</v>
      </c>
      <c r="H1267">
        <v>47</v>
      </c>
    </row>
    <row r="1268" spans="3:8">
      <c r="C1268" s="9"/>
      <c r="E1268" s="1">
        <v>35965</v>
      </c>
      <c r="F1268" s="2">
        <v>0.14583333333333334</v>
      </c>
      <c r="G1268" t="s">
        <v>2</v>
      </c>
      <c r="H1268">
        <v>47</v>
      </c>
    </row>
    <row r="1269" spans="3:8">
      <c r="C1269" s="9"/>
      <c r="E1269" s="1">
        <v>35965</v>
      </c>
      <c r="F1269" s="2">
        <v>0.15625</v>
      </c>
      <c r="G1269" t="s">
        <v>2</v>
      </c>
      <c r="H1269">
        <v>47</v>
      </c>
    </row>
    <row r="1270" spans="3:8">
      <c r="C1270" s="9"/>
      <c r="E1270" s="1">
        <v>35965</v>
      </c>
      <c r="F1270" s="2">
        <v>0.16666666666666666</v>
      </c>
      <c r="G1270" t="s">
        <v>2</v>
      </c>
      <c r="H1270">
        <v>47</v>
      </c>
    </row>
    <row r="1271" spans="3:8">
      <c r="C1271" s="9"/>
      <c r="E1271" s="1">
        <v>35965</v>
      </c>
      <c r="F1271" s="2">
        <v>0.17708333333333334</v>
      </c>
      <c r="G1271" t="s">
        <v>2</v>
      </c>
      <c r="H1271">
        <v>47</v>
      </c>
    </row>
    <row r="1272" spans="3:8">
      <c r="C1272" s="9"/>
      <c r="E1272" s="1">
        <v>35965</v>
      </c>
      <c r="F1272" s="2">
        <v>0.1875</v>
      </c>
      <c r="G1272" t="s">
        <v>2</v>
      </c>
      <c r="H1272">
        <v>47</v>
      </c>
    </row>
    <row r="1273" spans="3:8">
      <c r="C1273" s="9"/>
      <c r="E1273" s="1">
        <v>35965</v>
      </c>
      <c r="F1273" s="2">
        <v>0.19791666666666666</v>
      </c>
      <c r="G1273" t="s">
        <v>2</v>
      </c>
      <c r="H1273">
        <v>47</v>
      </c>
    </row>
    <row r="1274" spans="3:8">
      <c r="C1274" s="9"/>
      <c r="E1274" s="1">
        <v>35965</v>
      </c>
      <c r="F1274" s="2">
        <v>0.20833333333333334</v>
      </c>
      <c r="G1274" t="s">
        <v>2</v>
      </c>
      <c r="H1274">
        <v>47</v>
      </c>
    </row>
    <row r="1275" spans="3:8">
      <c r="C1275" s="9"/>
      <c r="E1275" s="1">
        <v>35965</v>
      </c>
      <c r="F1275" s="2">
        <v>0.21875</v>
      </c>
      <c r="G1275" t="s">
        <v>2</v>
      </c>
      <c r="H1275">
        <v>47</v>
      </c>
    </row>
    <row r="1276" spans="3:8">
      <c r="C1276" s="9"/>
      <c r="E1276" s="1">
        <v>35965</v>
      </c>
      <c r="F1276" s="2">
        <v>0.22916666666666666</v>
      </c>
      <c r="G1276" t="s">
        <v>2</v>
      </c>
      <c r="H1276">
        <v>47</v>
      </c>
    </row>
    <row r="1277" spans="3:8">
      <c r="C1277" s="9"/>
      <c r="E1277" s="1">
        <v>35965</v>
      </c>
      <c r="F1277" s="2">
        <v>0.23958333333333334</v>
      </c>
      <c r="G1277" t="s">
        <v>2</v>
      </c>
      <c r="H1277">
        <v>47</v>
      </c>
    </row>
    <row r="1278" spans="3:8">
      <c r="C1278" s="9"/>
      <c r="E1278" s="1">
        <v>35965</v>
      </c>
      <c r="F1278" s="2">
        <v>0.25</v>
      </c>
      <c r="G1278" t="s">
        <v>2</v>
      </c>
      <c r="H1278">
        <v>47</v>
      </c>
    </row>
    <row r="1279" spans="3:8">
      <c r="C1279" s="9"/>
      <c r="E1279" s="1">
        <v>35965</v>
      </c>
      <c r="F1279" s="2">
        <v>0.26041666666666669</v>
      </c>
      <c r="G1279" t="s">
        <v>2</v>
      </c>
      <c r="H1279">
        <v>47</v>
      </c>
    </row>
    <row r="1280" spans="3:8">
      <c r="C1280" s="9"/>
      <c r="E1280" s="1">
        <v>35965</v>
      </c>
      <c r="F1280" s="2">
        <v>0.27083333333333331</v>
      </c>
      <c r="G1280" t="s">
        <v>2</v>
      </c>
      <c r="H1280">
        <v>47</v>
      </c>
    </row>
    <row r="1281" spans="3:8">
      <c r="C1281" s="9"/>
      <c r="E1281" s="1">
        <v>35965</v>
      </c>
      <c r="F1281" s="2">
        <v>0.28125</v>
      </c>
      <c r="G1281" t="s">
        <v>2</v>
      </c>
      <c r="H1281">
        <v>47</v>
      </c>
    </row>
    <row r="1282" spans="3:8">
      <c r="C1282" s="9"/>
      <c r="E1282" s="1">
        <v>35965</v>
      </c>
      <c r="F1282" s="2">
        <v>0.29166666666666669</v>
      </c>
      <c r="G1282" t="s">
        <v>2</v>
      </c>
      <c r="H1282">
        <v>47</v>
      </c>
    </row>
    <row r="1283" spans="3:8">
      <c r="C1283" s="9"/>
      <c r="E1283" s="1">
        <v>35965</v>
      </c>
      <c r="F1283" s="2">
        <v>0.30208333333333331</v>
      </c>
      <c r="G1283" t="s">
        <v>2</v>
      </c>
      <c r="H1283">
        <v>47</v>
      </c>
    </row>
    <row r="1284" spans="3:8">
      <c r="C1284" s="9"/>
      <c r="E1284" s="1">
        <v>35965</v>
      </c>
      <c r="F1284" s="2">
        <v>0.3125</v>
      </c>
      <c r="G1284" t="s">
        <v>2</v>
      </c>
      <c r="H1284">
        <v>47</v>
      </c>
    </row>
    <row r="1285" spans="3:8">
      <c r="C1285" s="9"/>
      <c r="E1285" s="1">
        <v>35965</v>
      </c>
      <c r="F1285" s="2">
        <v>0.32291666666666669</v>
      </c>
      <c r="G1285" t="s">
        <v>2</v>
      </c>
      <c r="H1285">
        <v>47</v>
      </c>
    </row>
    <row r="1286" spans="3:8">
      <c r="C1286" s="9"/>
      <c r="E1286" s="1">
        <v>35965</v>
      </c>
      <c r="F1286" s="2">
        <v>0.33333333333333331</v>
      </c>
      <c r="G1286" t="s">
        <v>2</v>
      </c>
      <c r="H1286">
        <v>47</v>
      </c>
    </row>
    <row r="1287" spans="3:8">
      <c r="C1287" s="9"/>
      <c r="E1287" s="1">
        <v>35965</v>
      </c>
      <c r="F1287" s="2">
        <v>0.34375</v>
      </c>
      <c r="G1287" t="s">
        <v>2</v>
      </c>
      <c r="H1287">
        <v>47</v>
      </c>
    </row>
    <row r="1288" spans="3:8">
      <c r="C1288" s="9"/>
      <c r="E1288" s="1">
        <v>35965</v>
      </c>
      <c r="F1288" s="2">
        <v>0.35416666666666669</v>
      </c>
      <c r="G1288" t="s">
        <v>2</v>
      </c>
      <c r="H1288">
        <v>47</v>
      </c>
    </row>
    <row r="1289" spans="3:8">
      <c r="C1289" s="9"/>
      <c r="E1289" s="1">
        <v>35965</v>
      </c>
      <c r="F1289" s="2">
        <v>0.36458333333333331</v>
      </c>
      <c r="G1289" t="s">
        <v>2</v>
      </c>
      <c r="H1289">
        <v>47</v>
      </c>
    </row>
    <row r="1290" spans="3:8">
      <c r="C1290" s="9"/>
      <c r="E1290" s="1">
        <v>35965</v>
      </c>
      <c r="F1290" s="2">
        <v>0.375</v>
      </c>
      <c r="G1290" t="s">
        <v>2</v>
      </c>
      <c r="H1290">
        <v>47</v>
      </c>
    </row>
    <row r="1291" spans="3:8">
      <c r="C1291" s="9"/>
      <c r="E1291" s="1">
        <v>35965</v>
      </c>
      <c r="F1291" s="2">
        <v>0.38541666666666669</v>
      </c>
      <c r="G1291" t="s">
        <v>2</v>
      </c>
      <c r="H1291">
        <v>47</v>
      </c>
    </row>
    <row r="1292" spans="3:8">
      <c r="C1292" s="9"/>
      <c r="E1292" s="1">
        <v>35965</v>
      </c>
      <c r="F1292" s="2">
        <v>0.39583333333333331</v>
      </c>
      <c r="G1292" t="s">
        <v>2</v>
      </c>
      <c r="H1292">
        <v>47</v>
      </c>
    </row>
    <row r="1293" spans="3:8">
      <c r="C1293" s="9"/>
      <c r="E1293" s="1">
        <v>35965</v>
      </c>
      <c r="F1293" s="2">
        <v>0.40625</v>
      </c>
      <c r="G1293" t="s">
        <v>2</v>
      </c>
      <c r="H1293">
        <v>47</v>
      </c>
    </row>
    <row r="1294" spans="3:8">
      <c r="C1294" s="9"/>
      <c r="E1294" s="1">
        <v>35965</v>
      </c>
      <c r="F1294" s="2">
        <v>0.41666666666666669</v>
      </c>
      <c r="G1294" t="s">
        <v>2</v>
      </c>
      <c r="H1294">
        <v>47</v>
      </c>
    </row>
    <row r="1295" spans="3:8">
      <c r="C1295" s="9"/>
      <c r="E1295" s="1">
        <v>35965</v>
      </c>
      <c r="F1295" s="2">
        <v>0.42708333333333331</v>
      </c>
      <c r="G1295" t="s">
        <v>2</v>
      </c>
      <c r="H1295">
        <v>47</v>
      </c>
    </row>
    <row r="1296" spans="3:8">
      <c r="C1296" s="9"/>
      <c r="E1296" s="1">
        <v>35965</v>
      </c>
      <c r="F1296" s="2">
        <v>0.4375</v>
      </c>
      <c r="G1296" t="s">
        <v>2</v>
      </c>
      <c r="H1296">
        <v>46</v>
      </c>
    </row>
    <row r="1297" spans="3:8">
      <c r="C1297" s="9"/>
      <c r="E1297" s="1">
        <v>35965</v>
      </c>
      <c r="F1297" s="2">
        <v>0.44791666666666669</v>
      </c>
      <c r="G1297" t="s">
        <v>2</v>
      </c>
      <c r="H1297">
        <v>47</v>
      </c>
    </row>
    <row r="1298" spans="3:8">
      <c r="C1298" s="9"/>
      <c r="E1298" s="1">
        <v>35965</v>
      </c>
      <c r="F1298" s="2">
        <v>0.45833333333333331</v>
      </c>
      <c r="G1298" t="s">
        <v>2</v>
      </c>
      <c r="H1298">
        <v>46</v>
      </c>
    </row>
    <row r="1299" spans="3:8">
      <c r="C1299" s="9"/>
      <c r="E1299" s="1">
        <v>35965</v>
      </c>
      <c r="F1299" s="2">
        <v>0.46875</v>
      </c>
      <c r="G1299" t="s">
        <v>2</v>
      </c>
      <c r="H1299">
        <v>46</v>
      </c>
    </row>
    <row r="1300" spans="3:8">
      <c r="C1300" s="9"/>
      <c r="E1300" s="1">
        <v>35965</v>
      </c>
      <c r="F1300" s="2">
        <v>0.47916666666666669</v>
      </c>
      <c r="G1300" t="s">
        <v>2</v>
      </c>
      <c r="H1300">
        <v>46</v>
      </c>
    </row>
    <row r="1301" spans="3:8">
      <c r="C1301" s="9"/>
      <c r="E1301" s="1">
        <v>35965</v>
      </c>
      <c r="F1301" s="2">
        <v>0.48958333333333331</v>
      </c>
      <c r="G1301" t="s">
        <v>2</v>
      </c>
      <c r="H1301">
        <v>46</v>
      </c>
    </row>
    <row r="1302" spans="3:8">
      <c r="C1302" s="9"/>
      <c r="E1302" s="1">
        <v>35965</v>
      </c>
      <c r="F1302" s="2">
        <v>0.5</v>
      </c>
      <c r="G1302" t="s">
        <v>2</v>
      </c>
      <c r="H1302">
        <v>46</v>
      </c>
    </row>
    <row r="1303" spans="3:8">
      <c r="C1303" s="9"/>
      <c r="E1303" s="1">
        <v>35965</v>
      </c>
      <c r="F1303" s="2">
        <v>0.51041666666666663</v>
      </c>
      <c r="G1303" t="s">
        <v>2</v>
      </c>
      <c r="H1303">
        <v>46</v>
      </c>
    </row>
    <row r="1304" spans="3:8">
      <c r="C1304" s="9"/>
      <c r="E1304" s="1">
        <v>35965</v>
      </c>
      <c r="F1304" s="2">
        <v>0.52083333333333337</v>
      </c>
      <c r="G1304" t="s">
        <v>2</v>
      </c>
      <c r="H1304">
        <v>44</v>
      </c>
    </row>
    <row r="1305" spans="3:8">
      <c r="C1305" s="9"/>
      <c r="E1305" s="1">
        <v>35965</v>
      </c>
      <c r="F1305" s="2">
        <v>0.53125</v>
      </c>
      <c r="G1305" t="s">
        <v>2</v>
      </c>
      <c r="H1305">
        <v>43</v>
      </c>
    </row>
    <row r="1306" spans="3:8">
      <c r="C1306" s="9"/>
      <c r="E1306" s="1">
        <v>35965</v>
      </c>
      <c r="F1306" s="2">
        <v>0.54166666666666663</v>
      </c>
      <c r="G1306" t="s">
        <v>2</v>
      </c>
      <c r="H1306">
        <v>43</v>
      </c>
    </row>
    <row r="1307" spans="3:8">
      <c r="C1307" s="9"/>
      <c r="E1307" s="1">
        <v>35965</v>
      </c>
      <c r="F1307" s="2">
        <v>0.55208333333333337</v>
      </c>
      <c r="G1307" t="s">
        <v>2</v>
      </c>
      <c r="H1307">
        <v>43</v>
      </c>
    </row>
    <row r="1308" spans="3:8">
      <c r="C1308" s="9"/>
      <c r="E1308" s="1">
        <v>35965</v>
      </c>
      <c r="F1308" s="2">
        <v>0.5625</v>
      </c>
      <c r="G1308" t="s">
        <v>2</v>
      </c>
      <c r="H1308">
        <v>43</v>
      </c>
    </row>
    <row r="1309" spans="3:8">
      <c r="C1309" s="9"/>
      <c r="E1309" s="1">
        <v>35965</v>
      </c>
      <c r="F1309" s="2">
        <v>0.57291666666666663</v>
      </c>
      <c r="G1309" t="s">
        <v>2</v>
      </c>
      <c r="H1309">
        <v>43</v>
      </c>
    </row>
    <row r="1310" spans="3:8">
      <c r="C1310" s="9"/>
      <c r="E1310" s="1">
        <v>35965</v>
      </c>
      <c r="F1310" s="2">
        <v>0.58333333333333337</v>
      </c>
      <c r="G1310" t="s">
        <v>2</v>
      </c>
      <c r="H1310">
        <v>43</v>
      </c>
    </row>
    <row r="1311" spans="3:8">
      <c r="C1311" s="9"/>
      <c r="E1311" s="1">
        <v>35965</v>
      </c>
      <c r="F1311" s="2">
        <v>0.59375</v>
      </c>
      <c r="G1311" t="s">
        <v>2</v>
      </c>
      <c r="H1311">
        <v>43</v>
      </c>
    </row>
    <row r="1312" spans="3:8">
      <c r="C1312" s="9"/>
      <c r="E1312" s="1">
        <v>35965</v>
      </c>
      <c r="F1312" s="2">
        <v>0.60416666666666663</v>
      </c>
      <c r="G1312" t="s">
        <v>2</v>
      </c>
      <c r="H1312">
        <v>43</v>
      </c>
    </row>
    <row r="1313" spans="3:8">
      <c r="C1313" s="9"/>
      <c r="E1313" s="1">
        <v>35965</v>
      </c>
      <c r="F1313" s="2">
        <v>0.61458333333333337</v>
      </c>
      <c r="G1313" t="s">
        <v>2</v>
      </c>
      <c r="H1313">
        <v>43</v>
      </c>
    </row>
    <row r="1314" spans="3:8">
      <c r="C1314" s="9"/>
      <c r="E1314" s="1">
        <v>35965</v>
      </c>
      <c r="F1314" s="2">
        <v>0.625</v>
      </c>
      <c r="G1314" t="s">
        <v>2</v>
      </c>
      <c r="H1314">
        <v>43</v>
      </c>
    </row>
    <row r="1315" spans="3:8">
      <c r="C1315" s="9"/>
      <c r="E1315" s="1">
        <v>35965</v>
      </c>
      <c r="F1315" s="2">
        <v>0.63541666666666663</v>
      </c>
      <c r="G1315" t="s">
        <v>2</v>
      </c>
      <c r="H1315">
        <v>43</v>
      </c>
    </row>
    <row r="1316" spans="3:8">
      <c r="C1316" s="9"/>
      <c r="E1316" s="1">
        <v>35965</v>
      </c>
      <c r="F1316" s="2">
        <v>0.64583333333333337</v>
      </c>
      <c r="G1316" t="s">
        <v>2</v>
      </c>
      <c r="H1316">
        <v>43</v>
      </c>
    </row>
    <row r="1317" spans="3:8">
      <c r="C1317" s="9"/>
      <c r="E1317" s="1">
        <v>35965</v>
      </c>
      <c r="F1317" s="2">
        <v>0.65625</v>
      </c>
      <c r="G1317" t="s">
        <v>2</v>
      </c>
      <c r="H1317">
        <v>43</v>
      </c>
    </row>
    <row r="1318" spans="3:8">
      <c r="C1318" s="9"/>
      <c r="E1318" s="1">
        <v>35965</v>
      </c>
      <c r="F1318" s="2">
        <v>0.66666666666666663</v>
      </c>
      <c r="G1318" t="s">
        <v>2</v>
      </c>
      <c r="H1318">
        <v>43</v>
      </c>
    </row>
    <row r="1319" spans="3:8">
      <c r="C1319" s="9"/>
      <c r="E1319" s="1">
        <v>35965</v>
      </c>
      <c r="F1319" s="2">
        <v>0.67708333333333337</v>
      </c>
      <c r="G1319" t="s">
        <v>2</v>
      </c>
      <c r="H1319">
        <v>43</v>
      </c>
    </row>
    <row r="1320" spans="3:8">
      <c r="C1320" s="9"/>
      <c r="E1320" s="1">
        <v>35965</v>
      </c>
      <c r="F1320" s="2">
        <v>0.6875</v>
      </c>
      <c r="G1320" t="s">
        <v>2</v>
      </c>
      <c r="H1320">
        <v>43</v>
      </c>
    </row>
    <row r="1321" spans="3:8">
      <c r="C1321" s="9"/>
      <c r="E1321" s="1">
        <v>35965</v>
      </c>
      <c r="F1321" s="2">
        <v>0.69791666666666663</v>
      </c>
      <c r="G1321" t="s">
        <v>2</v>
      </c>
      <c r="H1321">
        <v>43</v>
      </c>
    </row>
    <row r="1322" spans="3:8">
      <c r="C1322" s="9"/>
      <c r="E1322" s="1">
        <v>35965</v>
      </c>
      <c r="F1322" s="2">
        <v>0.70833333333333337</v>
      </c>
      <c r="G1322" t="s">
        <v>2</v>
      </c>
      <c r="H1322">
        <v>44</v>
      </c>
    </row>
    <row r="1323" spans="3:8">
      <c r="C1323" s="9"/>
      <c r="E1323" s="1">
        <v>35965</v>
      </c>
      <c r="F1323" s="2">
        <v>0.71875</v>
      </c>
      <c r="G1323" t="s">
        <v>2</v>
      </c>
      <c r="H1323">
        <v>44</v>
      </c>
    </row>
    <row r="1324" spans="3:8">
      <c r="C1324" s="9"/>
      <c r="E1324" s="1">
        <v>35965</v>
      </c>
      <c r="F1324" s="2">
        <v>0.72916666666666663</v>
      </c>
      <c r="G1324" t="s">
        <v>2</v>
      </c>
      <c r="H1324">
        <v>44</v>
      </c>
    </row>
    <row r="1325" spans="3:8">
      <c r="C1325" s="9"/>
      <c r="E1325" s="1">
        <v>35965</v>
      </c>
      <c r="F1325" s="2">
        <v>0.73958333333333337</v>
      </c>
      <c r="G1325" t="s">
        <v>2</v>
      </c>
      <c r="H1325">
        <v>46</v>
      </c>
    </row>
    <row r="1326" spans="3:8">
      <c r="C1326" s="9"/>
      <c r="E1326" s="1">
        <v>35965</v>
      </c>
      <c r="F1326" s="2">
        <v>0.75</v>
      </c>
      <c r="G1326" t="s">
        <v>2</v>
      </c>
      <c r="H1326">
        <v>46</v>
      </c>
    </row>
    <row r="1327" spans="3:8">
      <c r="C1327" s="9"/>
      <c r="E1327" s="1">
        <v>35965</v>
      </c>
      <c r="F1327" s="2">
        <v>0.76041666666666663</v>
      </c>
      <c r="G1327" t="s">
        <v>2</v>
      </c>
      <c r="H1327">
        <v>46</v>
      </c>
    </row>
    <row r="1328" spans="3:8">
      <c r="C1328" s="9"/>
      <c r="E1328" s="1">
        <v>35965</v>
      </c>
      <c r="F1328" s="2">
        <v>0.77083333333333337</v>
      </c>
      <c r="G1328" t="s">
        <v>2</v>
      </c>
      <c r="H1328">
        <v>47</v>
      </c>
    </row>
    <row r="1329" spans="3:8">
      <c r="C1329" s="9"/>
      <c r="E1329" s="1">
        <v>35965</v>
      </c>
      <c r="F1329" s="2">
        <v>0.78125</v>
      </c>
      <c r="G1329" t="s">
        <v>2</v>
      </c>
      <c r="H1329">
        <v>48</v>
      </c>
    </row>
    <row r="1330" spans="3:8">
      <c r="C1330" s="9"/>
      <c r="E1330" s="1">
        <v>35965</v>
      </c>
      <c r="F1330" s="2">
        <v>0.79166666666666663</v>
      </c>
      <c r="G1330" t="s">
        <v>2</v>
      </c>
      <c r="H1330">
        <v>52</v>
      </c>
    </row>
    <row r="1331" spans="3:8">
      <c r="C1331" s="9"/>
      <c r="E1331" s="1">
        <v>35965</v>
      </c>
      <c r="F1331" s="2">
        <v>0.80208333333333337</v>
      </c>
      <c r="G1331" t="s">
        <v>2</v>
      </c>
      <c r="H1331">
        <v>55</v>
      </c>
    </row>
    <row r="1332" spans="3:8">
      <c r="C1332" s="9"/>
      <c r="E1332" s="1">
        <v>35965</v>
      </c>
      <c r="F1332" s="2">
        <v>0.8125</v>
      </c>
      <c r="G1332" t="s">
        <v>2</v>
      </c>
      <c r="H1332">
        <v>51</v>
      </c>
    </row>
    <row r="1333" spans="3:8">
      <c r="C1333" s="9"/>
      <c r="E1333" s="1">
        <v>35965</v>
      </c>
      <c r="F1333" s="2">
        <v>0.82291666666666663</v>
      </c>
      <c r="G1333" t="s">
        <v>2</v>
      </c>
      <c r="H1333">
        <v>47</v>
      </c>
    </row>
    <row r="1334" spans="3:8">
      <c r="C1334" s="9"/>
      <c r="E1334" s="1">
        <v>35965</v>
      </c>
      <c r="F1334" s="2">
        <v>0.83333333333333337</v>
      </c>
      <c r="G1334" t="s">
        <v>2</v>
      </c>
      <c r="H1334">
        <v>44</v>
      </c>
    </row>
    <row r="1335" spans="3:8">
      <c r="C1335" s="9"/>
      <c r="E1335" s="1">
        <v>35965</v>
      </c>
      <c r="F1335" s="2">
        <v>0.84375</v>
      </c>
      <c r="G1335" t="s">
        <v>2</v>
      </c>
      <c r="H1335">
        <v>43</v>
      </c>
    </row>
    <row r="1336" spans="3:8">
      <c r="C1336" s="9"/>
      <c r="E1336" s="1">
        <v>35965</v>
      </c>
      <c r="F1336" s="2">
        <v>0.85416666666666663</v>
      </c>
      <c r="G1336" t="s">
        <v>2</v>
      </c>
      <c r="H1336">
        <v>43</v>
      </c>
    </row>
    <row r="1337" spans="3:8">
      <c r="C1337" s="9"/>
      <c r="E1337" s="1">
        <v>35965</v>
      </c>
      <c r="F1337" s="2">
        <v>0.86458333333333337</v>
      </c>
      <c r="G1337" t="s">
        <v>2</v>
      </c>
      <c r="H1337">
        <v>42</v>
      </c>
    </row>
    <row r="1338" spans="3:8">
      <c r="C1338" s="9"/>
      <c r="E1338" s="1">
        <v>35965</v>
      </c>
      <c r="F1338" s="2">
        <v>0.875</v>
      </c>
      <c r="G1338" t="s">
        <v>2</v>
      </c>
      <c r="H1338">
        <v>42</v>
      </c>
    </row>
    <row r="1339" spans="3:8">
      <c r="C1339" s="9"/>
      <c r="E1339" s="1">
        <v>35965</v>
      </c>
      <c r="F1339" s="2">
        <v>0.88541666666666663</v>
      </c>
      <c r="G1339" t="s">
        <v>2</v>
      </c>
      <c r="H1339">
        <v>42</v>
      </c>
    </row>
    <row r="1340" spans="3:8">
      <c r="C1340" s="9"/>
      <c r="E1340" s="1">
        <v>35965</v>
      </c>
      <c r="F1340" s="2">
        <v>0.89583333333333337</v>
      </c>
      <c r="G1340" t="s">
        <v>2</v>
      </c>
      <c r="H1340">
        <v>42</v>
      </c>
    </row>
    <row r="1341" spans="3:8">
      <c r="C1341" s="9"/>
      <c r="E1341" s="1">
        <v>35965</v>
      </c>
      <c r="F1341" s="2">
        <v>0.90625</v>
      </c>
      <c r="G1341" t="s">
        <v>2</v>
      </c>
      <c r="H1341">
        <v>42</v>
      </c>
    </row>
    <row r="1342" spans="3:8">
      <c r="C1342" s="9"/>
      <c r="E1342" s="1">
        <v>35965</v>
      </c>
      <c r="F1342" s="2">
        <v>0.91666666666666663</v>
      </c>
      <c r="G1342" t="s">
        <v>2</v>
      </c>
      <c r="H1342">
        <v>42</v>
      </c>
    </row>
    <row r="1343" spans="3:8">
      <c r="C1343" s="9"/>
      <c r="E1343" s="1">
        <v>35965</v>
      </c>
      <c r="F1343" s="2">
        <v>0.92708333333333337</v>
      </c>
      <c r="G1343" t="s">
        <v>2</v>
      </c>
      <c r="H1343">
        <v>42</v>
      </c>
    </row>
    <row r="1344" spans="3:8">
      <c r="C1344" s="9"/>
      <c r="E1344" s="1">
        <v>35965</v>
      </c>
      <c r="F1344" s="2">
        <v>0.9375</v>
      </c>
      <c r="G1344" t="s">
        <v>2</v>
      </c>
      <c r="H1344">
        <v>42</v>
      </c>
    </row>
    <row r="1345" spans="3:8">
      <c r="C1345" s="9"/>
      <c r="E1345" s="1">
        <v>35965</v>
      </c>
      <c r="F1345" s="2">
        <v>0.94791666666666663</v>
      </c>
      <c r="G1345" t="s">
        <v>2</v>
      </c>
      <c r="H1345">
        <v>42</v>
      </c>
    </row>
    <row r="1346" spans="3:8">
      <c r="C1346" s="9"/>
      <c r="E1346" s="1">
        <v>35965</v>
      </c>
      <c r="F1346" s="2">
        <v>0.95833333333333337</v>
      </c>
      <c r="G1346" t="s">
        <v>2</v>
      </c>
      <c r="H1346">
        <v>41</v>
      </c>
    </row>
    <row r="1347" spans="3:8">
      <c r="C1347" s="9"/>
      <c r="E1347" s="1">
        <v>35965</v>
      </c>
      <c r="F1347" s="2">
        <v>0.96875</v>
      </c>
      <c r="G1347" t="s">
        <v>2</v>
      </c>
      <c r="H1347">
        <v>41</v>
      </c>
    </row>
    <row r="1348" spans="3:8">
      <c r="C1348" s="9"/>
      <c r="E1348" s="1">
        <v>35965</v>
      </c>
      <c r="F1348" s="2">
        <v>0.97916666666666663</v>
      </c>
      <c r="G1348" t="s">
        <v>2</v>
      </c>
      <c r="H1348">
        <v>41</v>
      </c>
    </row>
    <row r="1349" spans="3:8">
      <c r="C1349" s="9"/>
      <c r="E1349" s="1">
        <v>35965</v>
      </c>
      <c r="F1349" s="2">
        <v>0.98958333333333337</v>
      </c>
      <c r="G1349" t="s">
        <v>2</v>
      </c>
      <c r="H1349">
        <v>41</v>
      </c>
    </row>
    <row r="1350" spans="3:8">
      <c r="C1350" s="9"/>
      <c r="E1350" s="1">
        <v>35966</v>
      </c>
      <c r="F1350" s="2">
        <v>0</v>
      </c>
      <c r="G1350" t="s">
        <v>2</v>
      </c>
      <c r="H1350">
        <v>40</v>
      </c>
    </row>
    <row r="1351" spans="3:8">
      <c r="C1351" s="9"/>
      <c r="E1351" s="1">
        <v>35966</v>
      </c>
      <c r="F1351" s="2">
        <v>1.0416666666666666E-2</v>
      </c>
      <c r="G1351" t="s">
        <v>2</v>
      </c>
      <c r="H1351">
        <v>40</v>
      </c>
    </row>
    <row r="1352" spans="3:8">
      <c r="C1352" s="9"/>
      <c r="E1352" s="1">
        <v>35966</v>
      </c>
      <c r="F1352" s="2">
        <v>2.0833333333333332E-2</v>
      </c>
      <c r="G1352" t="s">
        <v>2</v>
      </c>
      <c r="H1352">
        <v>40</v>
      </c>
    </row>
    <row r="1353" spans="3:8">
      <c r="C1353" s="9"/>
      <c r="E1353" s="1">
        <v>35966</v>
      </c>
      <c r="F1353" s="2">
        <v>3.125E-2</v>
      </c>
      <c r="G1353" t="s">
        <v>2</v>
      </c>
      <c r="H1353">
        <v>40</v>
      </c>
    </row>
    <row r="1354" spans="3:8">
      <c r="C1354" s="9"/>
      <c r="E1354" s="1">
        <v>35966</v>
      </c>
      <c r="F1354" s="2">
        <v>4.1666666666666664E-2</v>
      </c>
      <c r="G1354" t="s">
        <v>2</v>
      </c>
      <c r="H1354">
        <v>39</v>
      </c>
    </row>
    <row r="1355" spans="3:8">
      <c r="C1355" s="9"/>
      <c r="E1355" s="1">
        <v>35966</v>
      </c>
      <c r="F1355" s="2">
        <v>5.2083333333333336E-2</v>
      </c>
      <c r="G1355" t="s">
        <v>2</v>
      </c>
      <c r="H1355">
        <v>39</v>
      </c>
    </row>
    <row r="1356" spans="3:8">
      <c r="C1356" s="9"/>
      <c r="E1356" s="1">
        <v>35966</v>
      </c>
      <c r="F1356" s="2">
        <v>6.25E-2</v>
      </c>
      <c r="G1356" t="s">
        <v>2</v>
      </c>
      <c r="H1356">
        <v>39</v>
      </c>
    </row>
    <row r="1357" spans="3:8">
      <c r="C1357" s="9"/>
      <c r="E1357" s="1">
        <v>35966</v>
      </c>
      <c r="F1357" s="2">
        <v>7.2916666666666671E-2</v>
      </c>
      <c r="G1357" t="s">
        <v>2</v>
      </c>
      <c r="H1357">
        <v>38</v>
      </c>
    </row>
    <row r="1358" spans="3:8">
      <c r="C1358" s="9"/>
      <c r="E1358" s="1">
        <v>35966</v>
      </c>
      <c r="F1358" s="2">
        <v>8.3333333333333329E-2</v>
      </c>
      <c r="G1358" t="s">
        <v>2</v>
      </c>
      <c r="H1358">
        <v>38</v>
      </c>
    </row>
    <row r="1359" spans="3:8">
      <c r="C1359" s="9"/>
      <c r="E1359" s="1">
        <v>35966</v>
      </c>
      <c r="F1359" s="2">
        <v>9.375E-2</v>
      </c>
      <c r="G1359" t="s">
        <v>2</v>
      </c>
      <c r="H1359">
        <v>38</v>
      </c>
    </row>
    <row r="1360" spans="3:8">
      <c r="C1360" s="9"/>
      <c r="E1360" s="1">
        <v>35966</v>
      </c>
      <c r="F1360" s="2">
        <v>0.10416666666666667</v>
      </c>
      <c r="G1360" t="s">
        <v>2</v>
      </c>
      <c r="H1360">
        <v>38</v>
      </c>
    </row>
    <row r="1361" spans="3:8">
      <c r="C1361" s="9"/>
      <c r="E1361" s="1">
        <v>35966</v>
      </c>
      <c r="F1361" s="2">
        <v>0.11458333333333333</v>
      </c>
      <c r="G1361" t="s">
        <v>2</v>
      </c>
      <c r="H1361">
        <v>37</v>
      </c>
    </row>
    <row r="1362" spans="3:8">
      <c r="C1362" s="9"/>
      <c r="E1362" s="1">
        <v>35966</v>
      </c>
      <c r="F1362" s="2">
        <v>0.125</v>
      </c>
      <c r="G1362" t="s">
        <v>2</v>
      </c>
      <c r="H1362">
        <v>37</v>
      </c>
    </row>
    <row r="1363" spans="3:8">
      <c r="C1363" s="9"/>
      <c r="E1363" s="1">
        <v>35966</v>
      </c>
      <c r="F1363" s="2">
        <v>0.13541666666666666</v>
      </c>
      <c r="G1363" t="s">
        <v>2</v>
      </c>
      <c r="H1363">
        <v>37</v>
      </c>
    </row>
    <row r="1364" spans="3:8">
      <c r="C1364" s="9"/>
      <c r="E1364" s="1">
        <v>35966</v>
      </c>
      <c r="F1364" s="2">
        <v>0.14583333333333334</v>
      </c>
      <c r="G1364" t="s">
        <v>2</v>
      </c>
      <c r="H1364">
        <v>37</v>
      </c>
    </row>
    <row r="1365" spans="3:8">
      <c r="C1365" s="9"/>
      <c r="E1365" s="1">
        <v>35966</v>
      </c>
      <c r="F1365" s="2">
        <v>0.15625</v>
      </c>
      <c r="G1365" t="s">
        <v>2</v>
      </c>
      <c r="H1365">
        <v>36</v>
      </c>
    </row>
    <row r="1366" spans="3:8">
      <c r="C1366" s="9"/>
      <c r="E1366" s="1">
        <v>35966</v>
      </c>
      <c r="F1366" s="2">
        <v>0.16666666666666666</v>
      </c>
      <c r="G1366" t="s">
        <v>2</v>
      </c>
      <c r="H1366">
        <v>36</v>
      </c>
    </row>
    <row r="1367" spans="3:8">
      <c r="C1367" s="9"/>
      <c r="E1367" s="1">
        <v>35966</v>
      </c>
      <c r="F1367" s="2">
        <v>0.17708333333333334</v>
      </c>
      <c r="G1367" t="s">
        <v>2</v>
      </c>
      <c r="H1367">
        <v>36</v>
      </c>
    </row>
    <row r="1368" spans="3:8">
      <c r="C1368" s="9"/>
      <c r="E1368" s="1">
        <v>35966</v>
      </c>
      <c r="F1368" s="2">
        <v>0.1875</v>
      </c>
      <c r="G1368" t="s">
        <v>2</v>
      </c>
      <c r="H1368">
        <v>36</v>
      </c>
    </row>
    <row r="1369" spans="3:8">
      <c r="C1369" s="9"/>
      <c r="E1369" s="1">
        <v>35966</v>
      </c>
      <c r="F1369" s="2">
        <v>0.19791666666666666</v>
      </c>
      <c r="G1369" t="s">
        <v>2</v>
      </c>
      <c r="H1369">
        <v>36</v>
      </c>
    </row>
    <row r="1370" spans="3:8">
      <c r="C1370" s="9"/>
      <c r="E1370" s="1">
        <v>35966</v>
      </c>
      <c r="F1370" s="2">
        <v>0.20833333333333334</v>
      </c>
      <c r="G1370" t="s">
        <v>2</v>
      </c>
      <c r="H1370">
        <v>35</v>
      </c>
    </row>
    <row r="1371" spans="3:8">
      <c r="C1371" s="9"/>
      <c r="E1371" s="1">
        <v>35966</v>
      </c>
      <c r="F1371" s="2">
        <v>0.21875</v>
      </c>
      <c r="G1371" t="s">
        <v>2</v>
      </c>
      <c r="H1371">
        <v>35</v>
      </c>
    </row>
    <row r="1372" spans="3:8">
      <c r="C1372" s="9"/>
      <c r="E1372" s="1">
        <v>35966</v>
      </c>
      <c r="F1372" s="2">
        <v>0.22916666666666666</v>
      </c>
      <c r="G1372" t="s">
        <v>2</v>
      </c>
      <c r="H1372">
        <v>35</v>
      </c>
    </row>
    <row r="1373" spans="3:8">
      <c r="C1373" s="9"/>
      <c r="E1373" s="1">
        <v>35966</v>
      </c>
      <c r="F1373" s="2">
        <v>0.23958333333333334</v>
      </c>
      <c r="G1373" t="s">
        <v>2</v>
      </c>
      <c r="H1373">
        <v>35</v>
      </c>
    </row>
    <row r="1374" spans="3:8">
      <c r="C1374" s="9"/>
      <c r="E1374" s="1">
        <v>35966</v>
      </c>
      <c r="F1374" s="2">
        <v>0.25</v>
      </c>
      <c r="G1374" t="s">
        <v>2</v>
      </c>
      <c r="H1374">
        <v>35</v>
      </c>
    </row>
    <row r="1375" spans="3:8">
      <c r="C1375" s="9"/>
      <c r="E1375" s="1">
        <v>35966</v>
      </c>
      <c r="F1375" s="2">
        <v>0.26041666666666669</v>
      </c>
      <c r="G1375" t="s">
        <v>2</v>
      </c>
      <c r="H1375">
        <v>35</v>
      </c>
    </row>
    <row r="1376" spans="3:8">
      <c r="C1376" s="9"/>
      <c r="E1376" s="1">
        <v>35966</v>
      </c>
      <c r="F1376" s="2">
        <v>0.27083333333333331</v>
      </c>
      <c r="G1376" t="s">
        <v>2</v>
      </c>
      <c r="H1376">
        <v>34</v>
      </c>
    </row>
    <row r="1377" spans="3:8">
      <c r="C1377" s="9"/>
      <c r="E1377" s="1">
        <v>35966</v>
      </c>
      <c r="F1377" s="2">
        <v>0.28125</v>
      </c>
      <c r="G1377" t="s">
        <v>2</v>
      </c>
      <c r="H1377">
        <v>34</v>
      </c>
    </row>
    <row r="1378" spans="3:8">
      <c r="C1378" s="9"/>
      <c r="E1378" s="1">
        <v>35966</v>
      </c>
      <c r="F1378" s="2">
        <v>0.29166666666666669</v>
      </c>
      <c r="G1378" t="s">
        <v>2</v>
      </c>
      <c r="H1378">
        <v>34</v>
      </c>
    </row>
    <row r="1379" spans="3:8">
      <c r="C1379" s="9"/>
      <c r="E1379" s="1">
        <v>35966</v>
      </c>
      <c r="F1379" s="2">
        <v>0.30208333333333331</v>
      </c>
      <c r="G1379" t="s">
        <v>2</v>
      </c>
      <c r="H1379">
        <v>34</v>
      </c>
    </row>
    <row r="1380" spans="3:8">
      <c r="C1380" s="9"/>
      <c r="E1380" s="1">
        <v>35966</v>
      </c>
      <c r="F1380" s="2">
        <v>0.3125</v>
      </c>
      <c r="G1380" t="s">
        <v>2</v>
      </c>
      <c r="H1380">
        <v>34</v>
      </c>
    </row>
    <row r="1381" spans="3:8">
      <c r="C1381" s="9"/>
      <c r="E1381" s="1">
        <v>35966</v>
      </c>
      <c r="F1381" s="2">
        <v>0.32291666666666669</v>
      </c>
      <c r="G1381" t="s">
        <v>2</v>
      </c>
      <c r="H1381">
        <v>34</v>
      </c>
    </row>
    <row r="1382" spans="3:8">
      <c r="C1382" s="9"/>
      <c r="E1382" s="1">
        <v>35966</v>
      </c>
      <c r="F1382" s="2">
        <v>0.33333333333333331</v>
      </c>
      <c r="G1382" t="s">
        <v>2</v>
      </c>
      <c r="H1382">
        <v>34</v>
      </c>
    </row>
    <row r="1383" spans="3:8">
      <c r="C1383" s="9"/>
      <c r="E1383" s="1">
        <v>35966</v>
      </c>
      <c r="F1383" s="2">
        <v>0.34375</v>
      </c>
      <c r="G1383" t="s">
        <v>2</v>
      </c>
      <c r="H1383">
        <v>33</v>
      </c>
    </row>
    <row r="1384" spans="3:8">
      <c r="C1384" s="9"/>
      <c r="E1384" s="1">
        <v>35966</v>
      </c>
      <c r="F1384" s="2">
        <v>0.35416666666666669</v>
      </c>
      <c r="G1384" t="s">
        <v>2</v>
      </c>
      <c r="H1384">
        <v>33</v>
      </c>
    </row>
    <row r="1385" spans="3:8">
      <c r="C1385" s="9"/>
      <c r="E1385" s="1">
        <v>35966</v>
      </c>
      <c r="F1385" s="2">
        <v>0.36458333333333331</v>
      </c>
      <c r="G1385" t="s">
        <v>2</v>
      </c>
      <c r="H1385">
        <v>33</v>
      </c>
    </row>
    <row r="1386" spans="3:8">
      <c r="C1386" s="9"/>
      <c r="E1386" s="1">
        <v>35966</v>
      </c>
      <c r="F1386" s="2">
        <v>0.375</v>
      </c>
      <c r="G1386" t="s">
        <v>2</v>
      </c>
      <c r="H1386">
        <v>33</v>
      </c>
    </row>
    <row r="1387" spans="3:8">
      <c r="C1387" s="9"/>
      <c r="E1387" s="1">
        <v>35966</v>
      </c>
      <c r="F1387" s="2">
        <v>0.38541666666666669</v>
      </c>
      <c r="G1387" t="s">
        <v>2</v>
      </c>
      <c r="H1387">
        <v>33</v>
      </c>
    </row>
    <row r="1388" spans="3:8">
      <c r="C1388" s="9"/>
      <c r="E1388" s="1">
        <v>35966</v>
      </c>
      <c r="F1388" s="2">
        <v>0.39583333333333331</v>
      </c>
      <c r="G1388" t="s">
        <v>2</v>
      </c>
      <c r="H1388">
        <v>33</v>
      </c>
    </row>
    <row r="1389" spans="3:8">
      <c r="C1389" s="9"/>
      <c r="E1389" s="1">
        <v>35966</v>
      </c>
      <c r="F1389" s="2">
        <v>0.40625</v>
      </c>
      <c r="G1389" t="s">
        <v>2</v>
      </c>
      <c r="H1389">
        <v>32</v>
      </c>
    </row>
    <row r="1390" spans="3:8">
      <c r="C1390" s="9"/>
      <c r="E1390" s="1">
        <v>35966</v>
      </c>
      <c r="F1390" s="2">
        <v>0.41666666666666669</v>
      </c>
      <c r="G1390" t="s">
        <v>2</v>
      </c>
      <c r="H1390">
        <v>32</v>
      </c>
    </row>
    <row r="1391" spans="3:8">
      <c r="C1391" s="9"/>
      <c r="E1391" s="1">
        <v>35966</v>
      </c>
      <c r="F1391" s="2">
        <v>0.42708333333333331</v>
      </c>
      <c r="G1391" t="s">
        <v>2</v>
      </c>
      <c r="H1391">
        <v>32</v>
      </c>
    </row>
    <row r="1392" spans="3:8">
      <c r="C1392" s="9"/>
      <c r="E1392" s="1">
        <v>35966</v>
      </c>
      <c r="F1392" s="2">
        <v>0.4375</v>
      </c>
      <c r="G1392" t="s">
        <v>2</v>
      </c>
      <c r="H1392">
        <v>32</v>
      </c>
    </row>
    <row r="1393" spans="3:8">
      <c r="C1393" s="9"/>
      <c r="E1393" s="1">
        <v>35966</v>
      </c>
      <c r="F1393" s="2">
        <v>0.44791666666666669</v>
      </c>
      <c r="G1393" t="s">
        <v>2</v>
      </c>
      <c r="H1393">
        <v>32</v>
      </c>
    </row>
    <row r="1394" spans="3:8">
      <c r="C1394" s="9"/>
      <c r="E1394" s="1">
        <v>35966</v>
      </c>
      <c r="F1394" s="2">
        <v>0.45833333333333331</v>
      </c>
      <c r="G1394" t="s">
        <v>2</v>
      </c>
      <c r="H1394">
        <v>32</v>
      </c>
    </row>
    <row r="1395" spans="3:8">
      <c r="C1395" s="9"/>
      <c r="E1395" s="1">
        <v>35966</v>
      </c>
      <c r="F1395" s="2">
        <v>0.46875</v>
      </c>
      <c r="G1395" t="s">
        <v>2</v>
      </c>
      <c r="H1395">
        <v>32</v>
      </c>
    </row>
    <row r="1396" spans="3:8">
      <c r="C1396" s="9"/>
      <c r="E1396" s="1">
        <v>35966</v>
      </c>
      <c r="F1396" s="2">
        <v>0.47916666666666669</v>
      </c>
      <c r="G1396" t="s">
        <v>2</v>
      </c>
      <c r="H1396">
        <v>32</v>
      </c>
    </row>
    <row r="1397" spans="3:8">
      <c r="C1397" s="9"/>
      <c r="E1397" s="1">
        <v>35966</v>
      </c>
      <c r="F1397" s="2">
        <v>0.48958333333333331</v>
      </c>
      <c r="G1397" t="s">
        <v>2</v>
      </c>
      <c r="H1397">
        <v>31</v>
      </c>
    </row>
    <row r="1398" spans="3:8">
      <c r="C1398" s="9"/>
      <c r="E1398" s="1">
        <v>35966</v>
      </c>
      <c r="F1398" s="2">
        <v>0.5</v>
      </c>
      <c r="G1398" t="s">
        <v>2</v>
      </c>
      <c r="H1398">
        <v>31</v>
      </c>
    </row>
    <row r="1399" spans="3:8">
      <c r="C1399" s="9"/>
      <c r="E1399" s="1">
        <v>35966</v>
      </c>
      <c r="F1399" s="2">
        <v>0.51041666666666663</v>
      </c>
      <c r="G1399" t="s">
        <v>2</v>
      </c>
      <c r="H1399">
        <v>31</v>
      </c>
    </row>
    <row r="1400" spans="3:8">
      <c r="C1400" s="9"/>
      <c r="E1400" s="1">
        <v>35966</v>
      </c>
      <c r="F1400" s="2">
        <v>0.52083333333333337</v>
      </c>
      <c r="G1400" t="s">
        <v>2</v>
      </c>
      <c r="H1400">
        <v>31</v>
      </c>
    </row>
    <row r="1401" spans="3:8">
      <c r="C1401" s="9"/>
      <c r="E1401" s="1">
        <v>35966</v>
      </c>
      <c r="F1401" s="2">
        <v>0.53125</v>
      </c>
      <c r="G1401" t="s">
        <v>2</v>
      </c>
      <c r="H1401">
        <v>31</v>
      </c>
    </row>
    <row r="1402" spans="3:8">
      <c r="C1402" s="9"/>
      <c r="E1402" s="1">
        <v>35966</v>
      </c>
      <c r="F1402" s="2">
        <v>0.54166666666666663</v>
      </c>
      <c r="G1402" t="s">
        <v>2</v>
      </c>
      <c r="H1402">
        <v>31</v>
      </c>
    </row>
    <row r="1403" spans="3:8">
      <c r="C1403" s="9"/>
      <c r="E1403" s="1">
        <v>35966</v>
      </c>
      <c r="F1403" s="2">
        <v>0.55208333333333337</v>
      </c>
      <c r="G1403" t="s">
        <v>2</v>
      </c>
      <c r="H1403">
        <v>31</v>
      </c>
    </row>
    <row r="1404" spans="3:8">
      <c r="C1404" s="9"/>
      <c r="E1404" s="1">
        <v>35966</v>
      </c>
      <c r="F1404" s="2">
        <v>0.5625</v>
      </c>
      <c r="G1404" t="s">
        <v>2</v>
      </c>
      <c r="H1404">
        <v>30</v>
      </c>
    </row>
    <row r="1405" spans="3:8">
      <c r="C1405" s="9"/>
      <c r="E1405" s="1">
        <v>35966</v>
      </c>
      <c r="F1405" s="2">
        <v>0.57291666666666663</v>
      </c>
      <c r="G1405" t="s">
        <v>2</v>
      </c>
      <c r="H1405">
        <v>30</v>
      </c>
    </row>
    <row r="1406" spans="3:8">
      <c r="C1406" s="9"/>
      <c r="E1406" s="1">
        <v>35966</v>
      </c>
      <c r="F1406" s="2">
        <v>0.58333333333333337</v>
      </c>
      <c r="G1406" t="s">
        <v>2</v>
      </c>
      <c r="H1406">
        <v>30</v>
      </c>
    </row>
    <row r="1407" spans="3:8">
      <c r="C1407" s="9"/>
      <c r="E1407" s="1">
        <v>35966</v>
      </c>
      <c r="F1407" s="2">
        <v>0.59375</v>
      </c>
      <c r="G1407" t="s">
        <v>2</v>
      </c>
      <c r="H1407">
        <v>30</v>
      </c>
    </row>
    <row r="1408" spans="3:8">
      <c r="C1408" s="9"/>
      <c r="E1408" s="1">
        <v>35966</v>
      </c>
      <c r="F1408" s="2">
        <v>0.60416666666666663</v>
      </c>
      <c r="G1408" t="s">
        <v>2</v>
      </c>
      <c r="H1408">
        <v>30</v>
      </c>
    </row>
    <row r="1409" spans="3:8">
      <c r="C1409" s="9"/>
      <c r="E1409" s="1">
        <v>35966</v>
      </c>
      <c r="F1409" s="2">
        <v>0.61458333333333337</v>
      </c>
      <c r="G1409" t="s">
        <v>2</v>
      </c>
      <c r="H1409">
        <v>30</v>
      </c>
    </row>
    <row r="1410" spans="3:8">
      <c r="C1410" s="9"/>
      <c r="E1410" s="1">
        <v>35966</v>
      </c>
      <c r="F1410" s="2">
        <v>0.625</v>
      </c>
      <c r="G1410" t="s">
        <v>2</v>
      </c>
      <c r="H1410">
        <v>30</v>
      </c>
    </row>
    <row r="1411" spans="3:8">
      <c r="C1411" s="9"/>
      <c r="E1411" s="1">
        <v>35966</v>
      </c>
      <c r="F1411" s="2">
        <v>0.63541666666666663</v>
      </c>
      <c r="G1411" t="s">
        <v>2</v>
      </c>
      <c r="H1411">
        <v>30</v>
      </c>
    </row>
    <row r="1412" spans="3:8">
      <c r="C1412" s="9"/>
      <c r="E1412" s="1">
        <v>35966</v>
      </c>
      <c r="F1412" s="2">
        <v>0.64583333333333337</v>
      </c>
      <c r="G1412" t="s">
        <v>2</v>
      </c>
      <c r="H1412">
        <v>30</v>
      </c>
    </row>
    <row r="1413" spans="3:8">
      <c r="C1413" s="9"/>
      <c r="E1413" s="1">
        <v>35966</v>
      </c>
      <c r="F1413" s="2">
        <v>0.65625</v>
      </c>
      <c r="G1413" t="s">
        <v>2</v>
      </c>
      <c r="H1413">
        <v>30</v>
      </c>
    </row>
    <row r="1414" spans="3:8">
      <c r="C1414" s="9"/>
      <c r="E1414" s="1">
        <v>35966</v>
      </c>
      <c r="F1414" s="2">
        <v>0.66666666666666663</v>
      </c>
      <c r="G1414" t="s">
        <v>2</v>
      </c>
      <c r="H1414">
        <v>30</v>
      </c>
    </row>
    <row r="1415" spans="3:8">
      <c r="C1415" s="9"/>
      <c r="E1415" s="1">
        <v>35966</v>
      </c>
      <c r="F1415" s="2">
        <v>0.67708333333333337</v>
      </c>
      <c r="G1415" t="s">
        <v>2</v>
      </c>
      <c r="H1415">
        <v>30</v>
      </c>
    </row>
    <row r="1416" spans="3:8">
      <c r="C1416" s="9"/>
      <c r="E1416" s="1">
        <v>35966</v>
      </c>
      <c r="F1416" s="2">
        <v>0.6875</v>
      </c>
      <c r="G1416" t="s">
        <v>2</v>
      </c>
      <c r="H1416">
        <v>30</v>
      </c>
    </row>
    <row r="1417" spans="3:8">
      <c r="C1417" s="9"/>
      <c r="E1417" s="1">
        <v>35966</v>
      </c>
      <c r="F1417" s="2">
        <v>0.69791666666666663</v>
      </c>
      <c r="G1417" t="s">
        <v>2</v>
      </c>
      <c r="H1417">
        <v>31</v>
      </c>
    </row>
    <row r="1418" spans="3:8">
      <c r="C1418" s="9"/>
      <c r="E1418" s="1">
        <v>35966</v>
      </c>
      <c r="F1418" s="2">
        <v>0.70833333333333337</v>
      </c>
      <c r="G1418" t="s">
        <v>2</v>
      </c>
      <c r="H1418">
        <v>32</v>
      </c>
    </row>
    <row r="1419" spans="3:8">
      <c r="C1419" s="9"/>
      <c r="E1419" s="1">
        <v>35966</v>
      </c>
      <c r="F1419" s="2">
        <v>0.71875</v>
      </c>
      <c r="G1419" t="s">
        <v>2</v>
      </c>
      <c r="H1419">
        <v>33</v>
      </c>
    </row>
    <row r="1420" spans="3:8">
      <c r="C1420" s="9"/>
      <c r="E1420" s="1">
        <v>35966</v>
      </c>
      <c r="F1420" s="2">
        <v>0.72916666666666663</v>
      </c>
      <c r="G1420" t="s">
        <v>2</v>
      </c>
      <c r="H1420">
        <v>34</v>
      </c>
    </row>
    <row r="1421" spans="3:8">
      <c r="C1421" s="9"/>
      <c r="E1421" s="1">
        <v>35966</v>
      </c>
      <c r="F1421" s="2">
        <v>0.73958333333333337</v>
      </c>
      <c r="G1421" t="s">
        <v>2</v>
      </c>
      <c r="H1421">
        <v>34</v>
      </c>
    </row>
    <row r="1422" spans="3:8">
      <c r="C1422" s="9"/>
      <c r="E1422" s="1">
        <v>35966</v>
      </c>
      <c r="F1422" s="2">
        <v>0.75</v>
      </c>
      <c r="G1422" t="s">
        <v>2</v>
      </c>
      <c r="H1422">
        <v>35</v>
      </c>
    </row>
    <row r="1423" spans="3:8">
      <c r="C1423" s="9"/>
      <c r="E1423" s="1">
        <v>35966</v>
      </c>
      <c r="F1423" s="2">
        <v>0.76041666666666663</v>
      </c>
      <c r="G1423" t="s">
        <v>2</v>
      </c>
      <c r="H1423">
        <v>34</v>
      </c>
    </row>
    <row r="1424" spans="3:8">
      <c r="C1424" s="9"/>
      <c r="E1424" s="1">
        <v>35966</v>
      </c>
      <c r="F1424" s="2">
        <v>0.77083333333333337</v>
      </c>
      <c r="G1424" t="s">
        <v>2</v>
      </c>
      <c r="H1424">
        <v>33</v>
      </c>
    </row>
    <row r="1425" spans="3:8">
      <c r="C1425" s="9"/>
      <c r="E1425" s="1">
        <v>35966</v>
      </c>
      <c r="F1425" s="2">
        <v>0.78125</v>
      </c>
      <c r="G1425" t="s">
        <v>2</v>
      </c>
      <c r="H1425">
        <v>31</v>
      </c>
    </row>
    <row r="1426" spans="3:8">
      <c r="C1426" s="9"/>
      <c r="E1426" s="1">
        <v>35966</v>
      </c>
      <c r="F1426" s="2">
        <v>0.79166666666666663</v>
      </c>
      <c r="G1426" t="s">
        <v>2</v>
      </c>
      <c r="H1426">
        <v>30</v>
      </c>
    </row>
    <row r="1427" spans="3:8">
      <c r="C1427" s="9"/>
      <c r="E1427" s="1">
        <v>35966</v>
      </c>
      <c r="F1427" s="2">
        <v>0.80208333333333337</v>
      </c>
      <c r="G1427" t="s">
        <v>2</v>
      </c>
      <c r="H1427">
        <v>28</v>
      </c>
    </row>
    <row r="1428" spans="3:8">
      <c r="C1428" s="9"/>
      <c r="E1428" s="1">
        <v>35966</v>
      </c>
      <c r="F1428" s="2">
        <v>0.8125</v>
      </c>
      <c r="G1428" t="s">
        <v>2</v>
      </c>
      <c r="H1428">
        <v>27</v>
      </c>
    </row>
    <row r="1429" spans="3:8">
      <c r="C1429" s="9"/>
      <c r="E1429" s="1">
        <v>35966</v>
      </c>
      <c r="F1429" s="2">
        <v>0.82291666666666663</v>
      </c>
      <c r="G1429" t="s">
        <v>2</v>
      </c>
      <c r="H1429">
        <v>26</v>
      </c>
    </row>
    <row r="1430" spans="3:8">
      <c r="C1430" s="9"/>
      <c r="E1430" s="1">
        <v>35966</v>
      </c>
      <c r="F1430" s="2">
        <v>0.83333333333333337</v>
      </c>
      <c r="G1430" t="s">
        <v>2</v>
      </c>
      <c r="H1430">
        <v>24</v>
      </c>
    </row>
    <row r="1431" spans="3:8">
      <c r="C1431" s="9"/>
      <c r="E1431" s="1">
        <v>35966</v>
      </c>
      <c r="F1431" s="2">
        <v>0.84375</v>
      </c>
      <c r="G1431" t="s">
        <v>2</v>
      </c>
      <c r="H1431">
        <v>24</v>
      </c>
    </row>
    <row r="1432" spans="3:8">
      <c r="C1432" s="9"/>
      <c r="E1432" s="1">
        <v>35966</v>
      </c>
      <c r="F1432" s="2">
        <v>0.85416666666666663</v>
      </c>
      <c r="G1432" t="s">
        <v>2</v>
      </c>
      <c r="H1432">
        <v>24</v>
      </c>
    </row>
    <row r="1433" spans="3:8">
      <c r="C1433" s="9"/>
      <c r="E1433" s="1">
        <v>35966</v>
      </c>
      <c r="F1433" s="2">
        <v>0.86458333333333337</v>
      </c>
      <c r="G1433" t="s">
        <v>2</v>
      </c>
      <c r="H1433">
        <v>23</v>
      </c>
    </row>
    <row r="1434" spans="3:8">
      <c r="C1434" s="9"/>
      <c r="E1434" s="1">
        <v>35966</v>
      </c>
      <c r="F1434" s="2">
        <v>0.875</v>
      </c>
      <c r="G1434" t="s">
        <v>2</v>
      </c>
      <c r="H1434">
        <v>24</v>
      </c>
    </row>
    <row r="1435" spans="3:8">
      <c r="C1435" s="9"/>
      <c r="E1435" s="1">
        <v>35966</v>
      </c>
      <c r="F1435" s="2">
        <v>0.88541666666666663</v>
      </c>
      <c r="G1435" t="s">
        <v>2</v>
      </c>
      <c r="H1435">
        <v>24</v>
      </c>
    </row>
    <row r="1436" spans="3:8">
      <c r="C1436" s="9"/>
      <c r="E1436" s="1">
        <v>35966</v>
      </c>
      <c r="F1436" s="2">
        <v>0.89583333333333337</v>
      </c>
      <c r="G1436" t="s">
        <v>2</v>
      </c>
      <c r="H1436">
        <v>24</v>
      </c>
    </row>
    <row r="1437" spans="3:8">
      <c r="C1437" s="9"/>
      <c r="E1437" s="1">
        <v>35966</v>
      </c>
      <c r="F1437" s="2">
        <v>0.90625</v>
      </c>
      <c r="G1437" t="s">
        <v>2</v>
      </c>
      <c r="H1437">
        <v>24</v>
      </c>
    </row>
    <row r="1438" spans="3:8">
      <c r="C1438" s="9"/>
      <c r="E1438" s="1">
        <v>35966</v>
      </c>
      <c r="F1438" s="2">
        <v>0.91666666666666663</v>
      </c>
      <c r="G1438" t="s">
        <v>2</v>
      </c>
      <c r="H1438">
        <v>24</v>
      </c>
    </row>
    <row r="1439" spans="3:8">
      <c r="C1439" s="9"/>
      <c r="E1439" s="1">
        <v>35966</v>
      </c>
      <c r="F1439" s="2">
        <v>0.92708333333333337</v>
      </c>
      <c r="G1439" t="s">
        <v>2</v>
      </c>
      <c r="H1439">
        <v>24</v>
      </c>
    </row>
    <row r="1440" spans="3:8">
      <c r="C1440" s="9"/>
      <c r="E1440" s="1">
        <v>35966</v>
      </c>
      <c r="F1440" s="2">
        <v>0.9375</v>
      </c>
      <c r="G1440" t="s">
        <v>2</v>
      </c>
      <c r="H1440">
        <v>24</v>
      </c>
    </row>
    <row r="1441" spans="3:8">
      <c r="C1441" s="9"/>
      <c r="E1441" s="1">
        <v>35966</v>
      </c>
      <c r="F1441" s="2">
        <v>0.94791666666666663</v>
      </c>
      <c r="G1441" t="s">
        <v>2</v>
      </c>
      <c r="H1441">
        <v>24</v>
      </c>
    </row>
    <row r="1442" spans="3:8">
      <c r="C1442" s="9"/>
      <c r="E1442" s="1">
        <v>35966</v>
      </c>
      <c r="F1442" s="2">
        <v>0.95833333333333337</v>
      </c>
      <c r="G1442" t="s">
        <v>2</v>
      </c>
      <c r="H1442">
        <v>24</v>
      </c>
    </row>
    <row r="1443" spans="3:8">
      <c r="C1443" s="9"/>
      <c r="E1443" s="1">
        <v>35966</v>
      </c>
      <c r="F1443" s="2">
        <v>0.96875</v>
      </c>
      <c r="G1443" t="s">
        <v>2</v>
      </c>
      <c r="H1443">
        <v>24</v>
      </c>
    </row>
    <row r="1444" spans="3:8">
      <c r="C1444" s="9"/>
      <c r="E1444" s="1">
        <v>35966</v>
      </c>
      <c r="F1444" s="2">
        <v>0.97916666666666663</v>
      </c>
      <c r="G1444" t="s">
        <v>2</v>
      </c>
      <c r="H1444">
        <v>24</v>
      </c>
    </row>
    <row r="1445" spans="3:8">
      <c r="C1445" s="9"/>
      <c r="E1445" s="1">
        <v>35966</v>
      </c>
      <c r="F1445" s="2">
        <v>0.98958333333333337</v>
      </c>
      <c r="G1445" t="s">
        <v>2</v>
      </c>
      <c r="H1445">
        <v>24</v>
      </c>
    </row>
    <row r="1446" spans="3:8">
      <c r="C1446" s="9"/>
      <c r="E1446" s="1">
        <v>35967</v>
      </c>
      <c r="F1446" s="2">
        <v>0</v>
      </c>
      <c r="G1446" t="s">
        <v>2</v>
      </c>
      <c r="H1446">
        <v>24</v>
      </c>
    </row>
    <row r="1447" spans="3:8">
      <c r="C1447" s="9"/>
      <c r="E1447" s="1">
        <v>35967</v>
      </c>
      <c r="F1447" s="2">
        <v>1.0416666666666666E-2</v>
      </c>
      <c r="G1447" t="s">
        <v>2</v>
      </c>
      <c r="H1447">
        <v>24</v>
      </c>
    </row>
    <row r="1448" spans="3:8">
      <c r="C1448" s="9"/>
      <c r="E1448" s="1">
        <v>35967</v>
      </c>
      <c r="F1448" s="2">
        <v>2.0833333333333332E-2</v>
      </c>
      <c r="G1448" t="s">
        <v>2</v>
      </c>
      <c r="H1448">
        <v>24</v>
      </c>
    </row>
    <row r="1449" spans="3:8">
      <c r="C1449" s="9"/>
      <c r="E1449" s="1">
        <v>35967</v>
      </c>
      <c r="F1449" s="2">
        <v>3.125E-2</v>
      </c>
      <c r="G1449" t="s">
        <v>2</v>
      </c>
      <c r="H1449">
        <v>24</v>
      </c>
    </row>
    <row r="1450" spans="3:8">
      <c r="C1450" s="9"/>
      <c r="E1450" s="1">
        <v>35967</v>
      </c>
      <c r="F1450" s="2">
        <v>4.1666666666666664E-2</v>
      </c>
      <c r="G1450" t="s">
        <v>2</v>
      </c>
      <c r="H1450">
        <v>24</v>
      </c>
    </row>
    <row r="1451" spans="3:8">
      <c r="C1451" s="9"/>
      <c r="E1451" s="1">
        <v>35967</v>
      </c>
      <c r="F1451" s="2">
        <v>5.2083333333333336E-2</v>
      </c>
      <c r="G1451" t="s">
        <v>2</v>
      </c>
      <c r="H1451">
        <v>24</v>
      </c>
    </row>
    <row r="1452" spans="3:8">
      <c r="C1452" s="9"/>
      <c r="E1452" s="1">
        <v>35967</v>
      </c>
      <c r="F1452" s="2">
        <v>6.25E-2</v>
      </c>
      <c r="G1452" t="s">
        <v>2</v>
      </c>
      <c r="H1452">
        <v>24</v>
      </c>
    </row>
    <row r="1453" spans="3:8">
      <c r="C1453" s="9"/>
      <c r="E1453" s="1">
        <v>35967</v>
      </c>
      <c r="F1453" s="2">
        <v>7.2916666666666671E-2</v>
      </c>
      <c r="G1453" t="s">
        <v>2</v>
      </c>
      <c r="H1453">
        <v>24</v>
      </c>
    </row>
    <row r="1454" spans="3:8">
      <c r="C1454" s="9"/>
      <c r="E1454" s="1">
        <v>35967</v>
      </c>
      <c r="F1454" s="2">
        <v>8.3333333333333329E-2</v>
      </c>
      <c r="G1454" t="s">
        <v>2</v>
      </c>
      <c r="H1454">
        <v>24</v>
      </c>
    </row>
    <row r="1455" spans="3:8">
      <c r="C1455" s="9"/>
      <c r="E1455" s="1">
        <v>35967</v>
      </c>
      <c r="F1455" s="2">
        <v>9.375E-2</v>
      </c>
      <c r="G1455" t="s">
        <v>2</v>
      </c>
      <c r="H1455">
        <v>24</v>
      </c>
    </row>
    <row r="1456" spans="3:8">
      <c r="C1456" s="9"/>
      <c r="E1456" s="1">
        <v>35967</v>
      </c>
      <c r="F1456" s="2">
        <v>0.10416666666666667</v>
      </c>
      <c r="G1456" t="s">
        <v>2</v>
      </c>
      <c r="H1456">
        <v>24</v>
      </c>
    </row>
    <row r="1457" spans="3:8">
      <c r="C1457" s="9"/>
      <c r="E1457" s="1">
        <v>35967</v>
      </c>
      <c r="F1457" s="2">
        <v>0.11458333333333333</v>
      </c>
      <c r="G1457" t="s">
        <v>2</v>
      </c>
      <c r="H1457">
        <v>24</v>
      </c>
    </row>
    <row r="1458" spans="3:8">
      <c r="C1458" s="9"/>
      <c r="E1458" s="1">
        <v>35967</v>
      </c>
      <c r="F1458" s="2">
        <v>0.125</v>
      </c>
      <c r="G1458" t="s">
        <v>2</v>
      </c>
      <c r="H1458">
        <v>24</v>
      </c>
    </row>
    <row r="1459" spans="3:8">
      <c r="C1459" s="9"/>
      <c r="E1459" s="1">
        <v>35967</v>
      </c>
      <c r="F1459" s="2">
        <v>0.13541666666666666</v>
      </c>
      <c r="G1459" t="s">
        <v>2</v>
      </c>
      <c r="H1459">
        <v>24</v>
      </c>
    </row>
    <row r="1460" spans="3:8">
      <c r="C1460" s="9"/>
      <c r="E1460" s="1">
        <v>35967</v>
      </c>
      <c r="F1460" s="2">
        <v>0.14583333333333334</v>
      </c>
      <c r="G1460" t="s">
        <v>2</v>
      </c>
      <c r="H1460">
        <v>24</v>
      </c>
    </row>
    <row r="1461" spans="3:8">
      <c r="C1461" s="9"/>
      <c r="E1461" s="1">
        <v>35967</v>
      </c>
      <c r="F1461" s="2">
        <v>0.15625</v>
      </c>
      <c r="G1461" t="s">
        <v>2</v>
      </c>
      <c r="H1461">
        <v>24</v>
      </c>
    </row>
    <row r="1462" spans="3:8">
      <c r="C1462" s="9"/>
      <c r="E1462" s="1">
        <v>35967</v>
      </c>
      <c r="F1462" s="2">
        <v>0.16666666666666666</v>
      </c>
      <c r="G1462" t="s">
        <v>2</v>
      </c>
      <c r="H1462">
        <v>24</v>
      </c>
    </row>
    <row r="1463" spans="3:8">
      <c r="C1463" s="9"/>
      <c r="E1463" s="1">
        <v>35967</v>
      </c>
      <c r="F1463" s="2">
        <v>0.17708333333333334</v>
      </c>
      <c r="G1463" t="s">
        <v>2</v>
      </c>
      <c r="H1463">
        <v>24</v>
      </c>
    </row>
    <row r="1464" spans="3:8">
      <c r="C1464" s="9"/>
      <c r="E1464" s="1">
        <v>35967</v>
      </c>
      <c r="F1464" s="2">
        <v>0.1875</v>
      </c>
      <c r="G1464" t="s">
        <v>2</v>
      </c>
      <c r="H1464">
        <v>24</v>
      </c>
    </row>
    <row r="1465" spans="3:8">
      <c r="C1465" s="9"/>
      <c r="E1465" s="1">
        <v>35967</v>
      </c>
      <c r="F1465" s="2">
        <v>0.19791666666666666</v>
      </c>
      <c r="G1465" t="s">
        <v>2</v>
      </c>
      <c r="H1465">
        <v>24</v>
      </c>
    </row>
    <row r="1466" spans="3:8">
      <c r="C1466" s="9"/>
      <c r="E1466" s="1">
        <v>35967</v>
      </c>
      <c r="F1466" s="2">
        <v>0.20833333333333334</v>
      </c>
      <c r="G1466" t="s">
        <v>2</v>
      </c>
      <c r="H1466">
        <v>24</v>
      </c>
    </row>
    <row r="1467" spans="3:8">
      <c r="C1467" s="9"/>
      <c r="E1467" s="1">
        <v>35967</v>
      </c>
      <c r="F1467" s="2">
        <v>0.21875</v>
      </c>
      <c r="G1467" t="s">
        <v>2</v>
      </c>
      <c r="H1467">
        <v>24</v>
      </c>
    </row>
    <row r="1468" spans="3:8">
      <c r="C1468" s="9"/>
      <c r="E1468" s="1">
        <v>35967</v>
      </c>
      <c r="F1468" s="2">
        <v>0.22916666666666666</v>
      </c>
      <c r="G1468" t="s">
        <v>2</v>
      </c>
      <c r="H1468">
        <v>24</v>
      </c>
    </row>
    <row r="1469" spans="3:8">
      <c r="C1469" s="9"/>
      <c r="E1469" s="1">
        <v>35967</v>
      </c>
      <c r="F1469" s="2">
        <v>0.23958333333333334</v>
      </c>
      <c r="G1469" t="s">
        <v>2</v>
      </c>
      <c r="H1469">
        <v>24</v>
      </c>
    </row>
    <row r="1470" spans="3:8">
      <c r="C1470" s="9"/>
      <c r="E1470" s="1">
        <v>35967</v>
      </c>
      <c r="F1470" s="2">
        <v>0.25</v>
      </c>
      <c r="G1470" t="s">
        <v>2</v>
      </c>
      <c r="H1470">
        <v>24</v>
      </c>
    </row>
    <row r="1471" spans="3:8">
      <c r="C1471" s="9"/>
      <c r="E1471" s="1">
        <v>35967</v>
      </c>
      <c r="F1471" s="2">
        <v>0.26041666666666669</v>
      </c>
      <c r="G1471" t="s">
        <v>2</v>
      </c>
      <c r="H1471">
        <v>24</v>
      </c>
    </row>
    <row r="1472" spans="3:8">
      <c r="C1472" s="9"/>
      <c r="E1472" s="1">
        <v>35967</v>
      </c>
      <c r="F1472" s="2">
        <v>0.27083333333333331</v>
      </c>
      <c r="G1472" t="s">
        <v>2</v>
      </c>
      <c r="H1472">
        <v>24</v>
      </c>
    </row>
    <row r="1473" spans="3:8">
      <c r="C1473" s="9"/>
      <c r="E1473" s="1">
        <v>35967</v>
      </c>
      <c r="F1473" s="2">
        <v>0.28125</v>
      </c>
      <c r="G1473" t="s">
        <v>2</v>
      </c>
      <c r="H1473">
        <v>24</v>
      </c>
    </row>
    <row r="1474" spans="3:8">
      <c r="C1474" s="9"/>
      <c r="E1474" s="1">
        <v>35967</v>
      </c>
      <c r="F1474" s="2">
        <v>0.29166666666666669</v>
      </c>
      <c r="G1474" t="s">
        <v>2</v>
      </c>
      <c r="H1474">
        <v>24</v>
      </c>
    </row>
    <row r="1475" spans="3:8">
      <c r="C1475" s="9"/>
      <c r="E1475" s="1">
        <v>35967</v>
      </c>
      <c r="F1475" s="2">
        <v>0.30208333333333331</v>
      </c>
      <c r="G1475" t="s">
        <v>2</v>
      </c>
      <c r="H1475">
        <v>24</v>
      </c>
    </row>
    <row r="1476" spans="3:8">
      <c r="C1476" s="9"/>
      <c r="E1476" s="1">
        <v>35967</v>
      </c>
      <c r="F1476" s="2">
        <v>0.3125</v>
      </c>
      <c r="G1476" t="s">
        <v>2</v>
      </c>
      <c r="H1476">
        <v>24</v>
      </c>
    </row>
    <row r="1477" spans="3:8">
      <c r="C1477" s="9"/>
      <c r="E1477" s="1">
        <v>35967</v>
      </c>
      <c r="F1477" s="2">
        <v>0.32291666666666669</v>
      </c>
      <c r="G1477" t="s">
        <v>2</v>
      </c>
      <c r="H1477">
        <v>24</v>
      </c>
    </row>
    <row r="1478" spans="3:8">
      <c r="C1478" s="9"/>
      <c r="E1478" s="1">
        <v>35967</v>
      </c>
      <c r="F1478" s="2">
        <v>0.33333333333333331</v>
      </c>
      <c r="G1478" t="s">
        <v>2</v>
      </c>
      <c r="H1478">
        <v>24</v>
      </c>
    </row>
    <row r="1479" spans="3:8">
      <c r="C1479" s="9"/>
      <c r="E1479" s="1">
        <v>35967</v>
      </c>
      <c r="F1479" s="2">
        <v>0.34375</v>
      </c>
      <c r="G1479" t="s">
        <v>2</v>
      </c>
      <c r="H1479">
        <v>24</v>
      </c>
    </row>
    <row r="1480" spans="3:8">
      <c r="C1480" s="9"/>
      <c r="E1480" s="1">
        <v>35967</v>
      </c>
      <c r="F1480" s="2">
        <v>0.35416666666666669</v>
      </c>
      <c r="G1480" t="s">
        <v>2</v>
      </c>
      <c r="H1480">
        <v>24</v>
      </c>
    </row>
    <row r="1481" spans="3:8">
      <c r="C1481" s="9"/>
      <c r="E1481" s="1">
        <v>35967</v>
      </c>
      <c r="F1481" s="2">
        <v>0.36458333333333331</v>
      </c>
      <c r="G1481" t="s">
        <v>2</v>
      </c>
      <c r="H1481">
        <v>24</v>
      </c>
    </row>
    <row r="1482" spans="3:8">
      <c r="C1482" s="9"/>
      <c r="E1482" s="1">
        <v>35967</v>
      </c>
      <c r="F1482" s="2">
        <v>0.375</v>
      </c>
      <c r="G1482" t="s">
        <v>2</v>
      </c>
      <c r="H1482">
        <v>24</v>
      </c>
    </row>
    <row r="1483" spans="3:8">
      <c r="C1483" s="9"/>
      <c r="E1483" s="1">
        <v>35967</v>
      </c>
      <c r="F1483" s="2">
        <v>0.38541666666666669</v>
      </c>
      <c r="G1483" t="s">
        <v>2</v>
      </c>
      <c r="H1483">
        <v>24</v>
      </c>
    </row>
    <row r="1484" spans="3:8">
      <c r="C1484" s="9"/>
      <c r="E1484" s="1">
        <v>35967</v>
      </c>
      <c r="F1484" s="2">
        <v>0.39583333333333331</v>
      </c>
      <c r="G1484" t="s">
        <v>2</v>
      </c>
      <c r="H1484">
        <v>24</v>
      </c>
    </row>
    <row r="1485" spans="3:8">
      <c r="C1485" s="9"/>
      <c r="E1485" s="1">
        <v>35967</v>
      </c>
      <c r="F1485" s="2">
        <v>0.40625</v>
      </c>
      <c r="G1485" t="s">
        <v>2</v>
      </c>
      <c r="H1485">
        <v>24</v>
      </c>
    </row>
    <row r="1486" spans="3:8">
      <c r="C1486" s="9"/>
      <c r="E1486" s="1">
        <v>35967</v>
      </c>
      <c r="F1486" s="2">
        <v>0.41666666666666669</v>
      </c>
      <c r="G1486" t="s">
        <v>2</v>
      </c>
      <c r="H1486">
        <v>24</v>
      </c>
    </row>
    <row r="1487" spans="3:8">
      <c r="C1487" s="9"/>
      <c r="E1487" s="1">
        <v>35967</v>
      </c>
      <c r="F1487" s="2">
        <v>0.42708333333333331</v>
      </c>
      <c r="G1487" t="s">
        <v>2</v>
      </c>
      <c r="H1487">
        <v>24</v>
      </c>
    </row>
    <row r="1488" spans="3:8">
      <c r="C1488" s="9"/>
      <c r="E1488" s="1">
        <v>35967</v>
      </c>
      <c r="F1488" s="2">
        <v>0.4375</v>
      </c>
      <c r="G1488" t="s">
        <v>2</v>
      </c>
      <c r="H1488">
        <v>24</v>
      </c>
    </row>
    <row r="1489" spans="3:8">
      <c r="C1489" s="9"/>
      <c r="E1489" s="1">
        <v>35967</v>
      </c>
      <c r="F1489" s="2">
        <v>0.44791666666666669</v>
      </c>
      <c r="G1489" t="s">
        <v>2</v>
      </c>
      <c r="H1489">
        <v>24</v>
      </c>
    </row>
    <row r="1490" spans="3:8">
      <c r="C1490" s="9"/>
      <c r="E1490" s="1">
        <v>35967</v>
      </c>
      <c r="F1490" s="2">
        <v>0.45833333333333331</v>
      </c>
      <c r="G1490" t="s">
        <v>2</v>
      </c>
      <c r="H1490">
        <v>24</v>
      </c>
    </row>
    <row r="1491" spans="3:8">
      <c r="C1491" s="9"/>
      <c r="E1491" s="1">
        <v>35967</v>
      </c>
      <c r="F1491" s="2">
        <v>0.46875</v>
      </c>
      <c r="G1491" t="s">
        <v>2</v>
      </c>
      <c r="H1491">
        <v>24</v>
      </c>
    </row>
    <row r="1492" spans="3:8">
      <c r="C1492" s="9"/>
      <c r="E1492" s="1">
        <v>35967</v>
      </c>
      <c r="F1492" s="2">
        <v>0.47916666666666669</v>
      </c>
      <c r="G1492" t="s">
        <v>2</v>
      </c>
      <c r="H1492">
        <v>24</v>
      </c>
    </row>
    <row r="1493" spans="3:8">
      <c r="C1493" s="9"/>
      <c r="E1493" s="1">
        <v>35967</v>
      </c>
      <c r="F1493" s="2">
        <v>0.48958333333333331</v>
      </c>
      <c r="G1493" t="s">
        <v>2</v>
      </c>
      <c r="H1493">
        <v>24</v>
      </c>
    </row>
    <row r="1494" spans="3:8">
      <c r="C1494" s="9"/>
      <c r="E1494" s="1">
        <v>35967</v>
      </c>
      <c r="F1494" s="2">
        <v>0.5</v>
      </c>
      <c r="G1494" t="s">
        <v>2</v>
      </c>
      <c r="H1494">
        <v>24</v>
      </c>
    </row>
    <row r="1495" spans="3:8">
      <c r="C1495" s="9"/>
      <c r="E1495" s="1">
        <v>35967</v>
      </c>
      <c r="F1495" s="2">
        <v>0.51041666666666663</v>
      </c>
      <c r="G1495" t="s">
        <v>2</v>
      </c>
      <c r="H1495">
        <v>24</v>
      </c>
    </row>
    <row r="1496" spans="3:8">
      <c r="C1496" s="9"/>
      <c r="E1496" s="1">
        <v>35967</v>
      </c>
      <c r="F1496" s="2">
        <v>0.52083333333333337</v>
      </c>
      <c r="G1496" t="s">
        <v>2</v>
      </c>
      <c r="H1496">
        <v>24</v>
      </c>
    </row>
    <row r="1497" spans="3:8">
      <c r="C1497" s="9"/>
      <c r="E1497" s="1">
        <v>35967</v>
      </c>
      <c r="F1497" s="2">
        <v>0.53125</v>
      </c>
      <c r="G1497" t="s">
        <v>2</v>
      </c>
      <c r="H1497">
        <v>24</v>
      </c>
    </row>
    <row r="1498" spans="3:8">
      <c r="C1498" s="9"/>
      <c r="E1498" s="1">
        <v>35967</v>
      </c>
      <c r="F1498" s="2">
        <v>0.54166666666666663</v>
      </c>
      <c r="G1498" t="s">
        <v>2</v>
      </c>
      <c r="H1498">
        <v>24</v>
      </c>
    </row>
    <row r="1499" spans="3:8">
      <c r="C1499" s="9"/>
      <c r="E1499" s="1">
        <v>35967</v>
      </c>
      <c r="F1499" s="2">
        <v>0.55208333333333337</v>
      </c>
      <c r="G1499" t="s">
        <v>2</v>
      </c>
      <c r="H1499">
        <v>24</v>
      </c>
    </row>
    <row r="1500" spans="3:8">
      <c r="C1500" s="9"/>
      <c r="E1500" s="1">
        <v>35967</v>
      </c>
      <c r="F1500" s="2">
        <v>0.5625</v>
      </c>
      <c r="G1500" t="s">
        <v>2</v>
      </c>
      <c r="H1500">
        <v>24</v>
      </c>
    </row>
    <row r="1501" spans="3:8">
      <c r="C1501" s="9"/>
      <c r="E1501" s="1">
        <v>35967</v>
      </c>
      <c r="F1501" s="2">
        <v>0.57291666666666663</v>
      </c>
      <c r="G1501" t="s">
        <v>2</v>
      </c>
      <c r="H1501">
        <v>24</v>
      </c>
    </row>
    <row r="1502" spans="3:8">
      <c r="C1502" s="9"/>
      <c r="E1502" s="1">
        <v>35967</v>
      </c>
      <c r="F1502" s="2">
        <v>0.58333333333333337</v>
      </c>
      <c r="G1502" t="s">
        <v>2</v>
      </c>
      <c r="H1502">
        <v>24</v>
      </c>
    </row>
    <row r="1503" spans="3:8">
      <c r="C1503" s="9"/>
      <c r="E1503" s="1">
        <v>35967</v>
      </c>
      <c r="F1503" s="2">
        <v>0.59375</v>
      </c>
      <c r="G1503" t="s">
        <v>2</v>
      </c>
      <c r="H1503">
        <v>24</v>
      </c>
    </row>
    <row r="1504" spans="3:8">
      <c r="C1504" s="9"/>
      <c r="E1504" s="1">
        <v>35967</v>
      </c>
      <c r="F1504" s="2">
        <v>0.60416666666666663</v>
      </c>
      <c r="G1504" t="s">
        <v>2</v>
      </c>
      <c r="H1504">
        <v>24</v>
      </c>
    </row>
    <row r="1505" spans="3:8">
      <c r="C1505" s="9"/>
      <c r="E1505" s="1">
        <v>35967</v>
      </c>
      <c r="F1505" s="2">
        <v>0.61458333333333337</v>
      </c>
      <c r="G1505" t="s">
        <v>2</v>
      </c>
      <c r="H1505">
        <v>24</v>
      </c>
    </row>
    <row r="1506" spans="3:8">
      <c r="C1506" s="9"/>
      <c r="E1506" s="1">
        <v>35967</v>
      </c>
      <c r="F1506" s="2">
        <v>0.625</v>
      </c>
      <c r="G1506" t="s">
        <v>2</v>
      </c>
      <c r="H1506">
        <v>24</v>
      </c>
    </row>
    <row r="1507" spans="3:8">
      <c r="C1507" s="9"/>
      <c r="E1507" s="1">
        <v>35967</v>
      </c>
      <c r="F1507" s="2">
        <v>0.63541666666666663</v>
      </c>
      <c r="G1507" t="s">
        <v>2</v>
      </c>
      <c r="H1507">
        <v>24</v>
      </c>
    </row>
    <row r="1508" spans="3:8">
      <c r="C1508" s="9"/>
      <c r="E1508" s="1">
        <v>35967</v>
      </c>
      <c r="F1508" s="2">
        <v>0.64583333333333337</v>
      </c>
      <c r="G1508" t="s">
        <v>2</v>
      </c>
      <c r="H1508">
        <v>24</v>
      </c>
    </row>
    <row r="1509" spans="3:8">
      <c r="C1509" s="9"/>
      <c r="E1509" s="1">
        <v>35967</v>
      </c>
      <c r="F1509" s="2">
        <v>0.65625</v>
      </c>
      <c r="G1509" t="s">
        <v>2</v>
      </c>
      <c r="H1509">
        <v>25</v>
      </c>
    </row>
    <row r="1510" spans="3:8">
      <c r="C1510" s="9"/>
      <c r="E1510" s="1">
        <v>35967</v>
      </c>
      <c r="F1510" s="2">
        <v>0.66666666666666663</v>
      </c>
      <c r="G1510" t="s">
        <v>2</v>
      </c>
      <c r="H1510">
        <v>25</v>
      </c>
    </row>
    <row r="1511" spans="3:8">
      <c r="C1511" s="9"/>
      <c r="E1511" s="1">
        <v>35967</v>
      </c>
      <c r="F1511" s="2">
        <v>0.67708333333333337</v>
      </c>
      <c r="G1511" t="s">
        <v>2</v>
      </c>
      <c r="H1511">
        <v>25</v>
      </c>
    </row>
    <row r="1512" spans="3:8">
      <c r="C1512" s="9"/>
      <c r="E1512" s="1">
        <v>35967</v>
      </c>
      <c r="F1512" s="2">
        <v>0.6875</v>
      </c>
      <c r="G1512" t="s">
        <v>2</v>
      </c>
      <c r="H1512">
        <v>25</v>
      </c>
    </row>
    <row r="1513" spans="3:8">
      <c r="C1513" s="9"/>
      <c r="E1513" s="1">
        <v>35967</v>
      </c>
      <c r="F1513" s="2">
        <v>0.69791666666666663</v>
      </c>
      <c r="G1513" t="s">
        <v>2</v>
      </c>
      <c r="H1513">
        <v>25</v>
      </c>
    </row>
    <row r="1514" spans="3:8">
      <c r="C1514" s="9"/>
      <c r="E1514" s="1">
        <v>35967</v>
      </c>
      <c r="F1514" s="2">
        <v>0.70833333333333337</v>
      </c>
      <c r="G1514" t="s">
        <v>2</v>
      </c>
      <c r="H1514">
        <v>25</v>
      </c>
    </row>
    <row r="1515" spans="3:8">
      <c r="C1515" s="9"/>
      <c r="E1515" s="1">
        <v>35967</v>
      </c>
      <c r="F1515" s="2">
        <v>0.71875</v>
      </c>
      <c r="G1515" t="s">
        <v>2</v>
      </c>
      <c r="H1515">
        <v>25</v>
      </c>
    </row>
    <row r="1516" spans="3:8">
      <c r="C1516" s="9"/>
      <c r="E1516" s="1">
        <v>35967</v>
      </c>
      <c r="F1516" s="2">
        <v>0.72916666666666663</v>
      </c>
      <c r="G1516" t="s">
        <v>2</v>
      </c>
      <c r="H1516">
        <v>25</v>
      </c>
    </row>
    <row r="1517" spans="3:8">
      <c r="C1517" s="9"/>
      <c r="E1517" s="1">
        <v>35967</v>
      </c>
      <c r="F1517" s="2">
        <v>0.73958333333333337</v>
      </c>
      <c r="G1517" t="s">
        <v>2</v>
      </c>
      <c r="H1517">
        <v>25</v>
      </c>
    </row>
    <row r="1518" spans="3:8">
      <c r="C1518" s="9"/>
      <c r="E1518" s="1">
        <v>35967</v>
      </c>
      <c r="F1518" s="2">
        <v>0.75</v>
      </c>
      <c r="G1518" t="s">
        <v>2</v>
      </c>
      <c r="H1518">
        <v>25</v>
      </c>
    </row>
    <row r="1519" spans="3:8">
      <c r="C1519" s="9"/>
      <c r="E1519" s="1">
        <v>35967</v>
      </c>
      <c r="F1519" s="2">
        <v>0.76041666666666663</v>
      </c>
      <c r="G1519" t="s">
        <v>2</v>
      </c>
      <c r="H1519">
        <v>25</v>
      </c>
    </row>
    <row r="1520" spans="3:8">
      <c r="C1520" s="9"/>
      <c r="E1520" s="1">
        <v>35967</v>
      </c>
      <c r="F1520" s="2">
        <v>0.77083333333333337</v>
      </c>
      <c r="G1520" t="s">
        <v>2</v>
      </c>
      <c r="H1520">
        <v>25</v>
      </c>
    </row>
    <row r="1521" spans="3:8">
      <c r="C1521" s="9"/>
      <c r="E1521" s="1">
        <v>35967</v>
      </c>
      <c r="F1521" s="2">
        <v>0.78125</v>
      </c>
      <c r="G1521" t="s">
        <v>2</v>
      </c>
      <c r="H1521">
        <v>25</v>
      </c>
    </row>
    <row r="1522" spans="3:8">
      <c r="C1522" s="9"/>
      <c r="E1522" s="1">
        <v>35967</v>
      </c>
      <c r="F1522" s="2">
        <v>0.79166666666666663</v>
      </c>
      <c r="G1522" t="s">
        <v>2</v>
      </c>
      <c r="H1522">
        <v>25</v>
      </c>
    </row>
    <row r="1523" spans="3:8">
      <c r="C1523" s="9"/>
      <c r="E1523" s="1">
        <v>35967</v>
      </c>
      <c r="F1523" s="2">
        <v>0.80208333333333337</v>
      </c>
      <c r="G1523" t="s">
        <v>2</v>
      </c>
      <c r="H1523">
        <v>25</v>
      </c>
    </row>
    <row r="1524" spans="3:8">
      <c r="C1524" s="9"/>
      <c r="E1524" s="1">
        <v>35967</v>
      </c>
      <c r="F1524" s="2">
        <v>0.8125</v>
      </c>
      <c r="G1524" t="s">
        <v>2</v>
      </c>
      <c r="H1524">
        <v>25</v>
      </c>
    </row>
    <row r="1525" spans="3:8">
      <c r="C1525" s="9"/>
      <c r="E1525" s="1">
        <v>35967</v>
      </c>
      <c r="F1525" s="2">
        <v>0.82291666666666663</v>
      </c>
      <c r="G1525" t="s">
        <v>2</v>
      </c>
      <c r="H1525">
        <v>25</v>
      </c>
    </row>
    <row r="1526" spans="3:8">
      <c r="C1526" s="9"/>
      <c r="E1526" s="1">
        <v>35967</v>
      </c>
      <c r="F1526" s="2">
        <v>0.83333333333333337</v>
      </c>
      <c r="G1526" t="s">
        <v>2</v>
      </c>
      <c r="H1526">
        <v>25</v>
      </c>
    </row>
    <row r="1527" spans="3:8">
      <c r="C1527" s="9"/>
      <c r="E1527" s="1">
        <v>35967</v>
      </c>
      <c r="F1527" s="2">
        <v>0.84375</v>
      </c>
      <c r="G1527" t="s">
        <v>2</v>
      </c>
      <c r="H1527">
        <v>26</v>
      </c>
    </row>
    <row r="1528" spans="3:8">
      <c r="C1528" s="9"/>
      <c r="E1528" s="1">
        <v>35967</v>
      </c>
      <c r="F1528" s="2">
        <v>0.85416666666666663</v>
      </c>
      <c r="G1528" t="s">
        <v>2</v>
      </c>
      <c r="H1528">
        <v>27</v>
      </c>
    </row>
    <row r="1529" spans="3:8">
      <c r="C1529" s="9"/>
      <c r="E1529" s="1">
        <v>35967</v>
      </c>
      <c r="F1529" s="2">
        <v>0.86458333333333337</v>
      </c>
      <c r="G1529" t="s">
        <v>2</v>
      </c>
      <c r="H1529">
        <v>29</v>
      </c>
    </row>
    <row r="1530" spans="3:8">
      <c r="C1530" s="9"/>
      <c r="E1530" s="1">
        <v>35967</v>
      </c>
      <c r="F1530" s="2">
        <v>0.875</v>
      </c>
      <c r="G1530" t="s">
        <v>2</v>
      </c>
      <c r="H1530">
        <v>30</v>
      </c>
    </row>
    <row r="1531" spans="3:8">
      <c r="C1531" s="9"/>
      <c r="E1531" s="1">
        <v>35967</v>
      </c>
      <c r="F1531" s="2">
        <v>0.88541666666666663</v>
      </c>
      <c r="G1531" t="s">
        <v>2</v>
      </c>
      <c r="H1531">
        <v>31</v>
      </c>
    </row>
    <row r="1532" spans="3:8">
      <c r="C1532" s="9"/>
      <c r="E1532" s="1">
        <v>35967</v>
      </c>
      <c r="F1532" s="2">
        <v>0.89583333333333337</v>
      </c>
      <c r="G1532" t="s">
        <v>2</v>
      </c>
      <c r="H1532">
        <v>30</v>
      </c>
    </row>
    <row r="1533" spans="3:8">
      <c r="C1533" s="9"/>
      <c r="E1533" s="1">
        <v>35967</v>
      </c>
      <c r="F1533" s="2">
        <v>0.90625</v>
      </c>
      <c r="G1533" t="s">
        <v>2</v>
      </c>
      <c r="H1533">
        <v>28</v>
      </c>
    </row>
    <row r="1534" spans="3:8">
      <c r="C1534" s="9"/>
      <c r="E1534" s="1">
        <v>35967</v>
      </c>
      <c r="F1534" s="2">
        <v>0.91666666666666663</v>
      </c>
      <c r="G1534" t="s">
        <v>2</v>
      </c>
      <c r="H1534">
        <v>27</v>
      </c>
    </row>
    <row r="1535" spans="3:8">
      <c r="C1535" s="9"/>
      <c r="E1535" s="1">
        <v>35967</v>
      </c>
      <c r="F1535" s="2">
        <v>0.92708333333333337</v>
      </c>
      <c r="G1535" t="s">
        <v>2</v>
      </c>
      <c r="H1535">
        <v>26</v>
      </c>
    </row>
    <row r="1536" spans="3:8">
      <c r="C1536" s="9"/>
      <c r="E1536" s="1">
        <v>35967</v>
      </c>
      <c r="F1536" s="2">
        <v>0.9375</v>
      </c>
      <c r="G1536" t="s">
        <v>2</v>
      </c>
      <c r="H1536">
        <v>25</v>
      </c>
    </row>
    <row r="1537" spans="3:8">
      <c r="C1537" s="9"/>
      <c r="E1537" s="1">
        <v>35967</v>
      </c>
      <c r="F1537" s="2">
        <v>0.94791666666666663</v>
      </c>
      <c r="G1537" t="s">
        <v>2</v>
      </c>
      <c r="H1537">
        <v>24</v>
      </c>
    </row>
    <row r="1538" spans="3:8">
      <c r="C1538" s="9"/>
      <c r="E1538" s="1">
        <v>35967</v>
      </c>
      <c r="F1538" s="2">
        <v>0.95833333333333337</v>
      </c>
      <c r="G1538" t="s">
        <v>2</v>
      </c>
      <c r="H1538">
        <v>24</v>
      </c>
    </row>
    <row r="1539" spans="3:8">
      <c r="C1539" s="9"/>
      <c r="E1539" s="1">
        <v>35967</v>
      </c>
      <c r="F1539" s="2">
        <v>0.96875</v>
      </c>
      <c r="G1539" t="s">
        <v>2</v>
      </c>
      <c r="H1539">
        <v>24</v>
      </c>
    </row>
    <row r="1540" spans="3:8">
      <c r="C1540" s="9"/>
      <c r="E1540" s="1">
        <v>35967</v>
      </c>
      <c r="F1540" s="2">
        <v>0.97916666666666663</v>
      </c>
      <c r="G1540" t="s">
        <v>2</v>
      </c>
      <c r="H1540">
        <v>24</v>
      </c>
    </row>
    <row r="1541" spans="3:8">
      <c r="C1541" s="9"/>
      <c r="E1541" s="1">
        <v>35967</v>
      </c>
      <c r="F1541" s="2">
        <v>0.98958333333333337</v>
      </c>
      <c r="G1541" t="s">
        <v>2</v>
      </c>
      <c r="H1541">
        <v>24</v>
      </c>
    </row>
    <row r="1542" spans="3:8">
      <c r="C1542" s="9"/>
      <c r="E1542" s="1">
        <v>35968</v>
      </c>
      <c r="F1542" s="2">
        <v>0</v>
      </c>
      <c r="G1542" t="s">
        <v>2</v>
      </c>
      <c r="H1542">
        <v>24</v>
      </c>
    </row>
    <row r="1543" spans="3:8">
      <c r="C1543" s="9"/>
      <c r="E1543" s="1">
        <v>35968</v>
      </c>
      <c r="F1543" s="2">
        <v>1.0416666666666666E-2</v>
      </c>
      <c r="G1543" t="s">
        <v>2</v>
      </c>
      <c r="H1543">
        <v>23</v>
      </c>
    </row>
    <row r="1544" spans="3:8">
      <c r="C1544" s="9"/>
      <c r="E1544" s="1">
        <v>35968</v>
      </c>
      <c r="F1544" s="2">
        <v>2.0833333333333332E-2</v>
      </c>
      <c r="G1544" t="s">
        <v>2</v>
      </c>
      <c r="H1544">
        <v>23</v>
      </c>
    </row>
    <row r="1545" spans="3:8">
      <c r="C1545" s="9"/>
      <c r="E1545" s="1">
        <v>35968</v>
      </c>
      <c r="F1545" s="2">
        <v>3.125E-2</v>
      </c>
      <c r="G1545" t="s">
        <v>2</v>
      </c>
      <c r="H1545">
        <v>23</v>
      </c>
    </row>
    <row r="1546" spans="3:8">
      <c r="C1546" s="9"/>
      <c r="E1546" s="1">
        <v>35968</v>
      </c>
      <c r="F1546" s="2">
        <v>4.1666666666666664E-2</v>
      </c>
      <c r="G1546" t="s">
        <v>2</v>
      </c>
      <c r="H1546">
        <v>23</v>
      </c>
    </row>
    <row r="1547" spans="3:8">
      <c r="C1547" s="9"/>
      <c r="E1547" s="1">
        <v>35968</v>
      </c>
      <c r="F1547" s="2">
        <v>5.2083333333333336E-2</v>
      </c>
      <c r="G1547" t="s">
        <v>2</v>
      </c>
      <c r="H1547">
        <v>23</v>
      </c>
    </row>
    <row r="1548" spans="3:8">
      <c r="C1548" s="9"/>
      <c r="E1548" s="1">
        <v>35968</v>
      </c>
      <c r="F1548" s="2">
        <v>6.25E-2</v>
      </c>
      <c r="G1548" t="s">
        <v>2</v>
      </c>
      <c r="H1548">
        <v>22</v>
      </c>
    </row>
    <row r="1549" spans="3:8">
      <c r="C1549" s="9"/>
      <c r="E1549" s="1">
        <v>35968</v>
      </c>
      <c r="F1549" s="2">
        <v>7.2916666666666671E-2</v>
      </c>
      <c r="G1549" t="s">
        <v>2</v>
      </c>
      <c r="H1549">
        <v>22</v>
      </c>
    </row>
    <row r="1550" spans="3:8">
      <c r="C1550" s="9"/>
      <c r="E1550" s="1">
        <v>35968</v>
      </c>
      <c r="F1550" s="2">
        <v>8.3333333333333329E-2</v>
      </c>
      <c r="G1550" t="s">
        <v>2</v>
      </c>
      <c r="H1550">
        <v>22</v>
      </c>
    </row>
    <row r="1551" spans="3:8">
      <c r="C1551" s="9"/>
      <c r="E1551" s="1">
        <v>35968</v>
      </c>
      <c r="F1551" s="2">
        <v>9.375E-2</v>
      </c>
      <c r="G1551" t="s">
        <v>2</v>
      </c>
      <c r="H1551">
        <v>22</v>
      </c>
    </row>
    <row r="1552" spans="3:8">
      <c r="C1552" s="9"/>
      <c r="E1552" s="1">
        <v>35968</v>
      </c>
      <c r="F1552" s="2">
        <v>0.10416666666666667</v>
      </c>
      <c r="G1552" t="s">
        <v>2</v>
      </c>
      <c r="H1552">
        <v>23</v>
      </c>
    </row>
    <row r="1553" spans="3:8">
      <c r="C1553" s="9"/>
      <c r="E1553" s="1">
        <v>35968</v>
      </c>
      <c r="F1553" s="2">
        <v>0.11458333333333333</v>
      </c>
      <c r="G1553" t="s">
        <v>2</v>
      </c>
      <c r="H1553">
        <v>22</v>
      </c>
    </row>
    <row r="1554" spans="3:8">
      <c r="C1554" s="9"/>
      <c r="E1554" s="1">
        <v>35968</v>
      </c>
      <c r="F1554" s="2">
        <v>0.125</v>
      </c>
      <c r="G1554" t="s">
        <v>2</v>
      </c>
      <c r="H1554">
        <v>22</v>
      </c>
    </row>
    <row r="1555" spans="3:8">
      <c r="C1555" s="9"/>
      <c r="E1555" s="1">
        <v>35968</v>
      </c>
      <c r="F1555" s="2">
        <v>0.13541666666666666</v>
      </c>
      <c r="G1555" t="s">
        <v>2</v>
      </c>
      <c r="H1555">
        <v>22</v>
      </c>
    </row>
    <row r="1556" spans="3:8">
      <c r="C1556" s="9"/>
      <c r="E1556" s="1">
        <v>35968</v>
      </c>
      <c r="F1556" s="2">
        <v>0.14583333333333334</v>
      </c>
      <c r="G1556" t="s">
        <v>2</v>
      </c>
      <c r="H1556">
        <v>22</v>
      </c>
    </row>
    <row r="1557" spans="3:8">
      <c r="C1557" s="9"/>
      <c r="E1557" s="1">
        <v>35968</v>
      </c>
      <c r="F1557" s="2">
        <v>0.15625</v>
      </c>
      <c r="G1557" t="s">
        <v>2</v>
      </c>
      <c r="H1557">
        <v>22</v>
      </c>
    </row>
    <row r="1558" spans="3:8">
      <c r="C1558" s="9"/>
      <c r="E1558" s="1">
        <v>35968</v>
      </c>
      <c r="F1558" s="2">
        <v>0.16666666666666666</v>
      </c>
      <c r="G1558" t="s">
        <v>2</v>
      </c>
      <c r="H1558">
        <v>22</v>
      </c>
    </row>
    <row r="1559" spans="3:8">
      <c r="C1559" s="9"/>
      <c r="E1559" s="1">
        <v>35968</v>
      </c>
      <c r="F1559" s="2">
        <v>0.17708333333333334</v>
      </c>
      <c r="G1559" t="s">
        <v>2</v>
      </c>
      <c r="H1559">
        <v>22</v>
      </c>
    </row>
    <row r="1560" spans="3:8">
      <c r="C1560" s="9"/>
      <c r="E1560" s="1">
        <v>35968</v>
      </c>
      <c r="F1560" s="2">
        <v>0.1875</v>
      </c>
      <c r="G1560" t="s">
        <v>2</v>
      </c>
      <c r="H1560">
        <v>22</v>
      </c>
    </row>
    <row r="1561" spans="3:8">
      <c r="C1561" s="9"/>
      <c r="E1561" s="1">
        <v>35968</v>
      </c>
      <c r="F1561" s="2">
        <v>0.19791666666666666</v>
      </c>
      <c r="G1561" t="s">
        <v>2</v>
      </c>
      <c r="H1561">
        <v>22</v>
      </c>
    </row>
    <row r="1562" spans="3:8">
      <c r="C1562" s="9"/>
      <c r="E1562" s="1">
        <v>35968</v>
      </c>
      <c r="F1562" s="2">
        <v>0.20833333333333334</v>
      </c>
      <c r="G1562" t="s">
        <v>2</v>
      </c>
      <c r="H1562">
        <v>22</v>
      </c>
    </row>
    <row r="1563" spans="3:8">
      <c r="C1563" s="9"/>
      <c r="E1563" s="1">
        <v>35968</v>
      </c>
      <c r="F1563" s="2">
        <v>0.21875</v>
      </c>
      <c r="G1563" t="s">
        <v>2</v>
      </c>
      <c r="H1563">
        <v>22</v>
      </c>
    </row>
    <row r="1564" spans="3:8">
      <c r="C1564" s="9"/>
      <c r="E1564" s="1">
        <v>35968</v>
      </c>
      <c r="F1564" s="2">
        <v>0.22916666666666666</v>
      </c>
      <c r="G1564" t="s">
        <v>2</v>
      </c>
      <c r="H1564">
        <v>22</v>
      </c>
    </row>
    <row r="1565" spans="3:8">
      <c r="C1565" s="9"/>
      <c r="E1565" s="1">
        <v>35968</v>
      </c>
      <c r="F1565" s="2">
        <v>0.23958333333333334</v>
      </c>
      <c r="G1565" t="s">
        <v>2</v>
      </c>
      <c r="H1565">
        <v>22</v>
      </c>
    </row>
    <row r="1566" spans="3:8">
      <c r="C1566" s="9"/>
      <c r="E1566" s="1">
        <v>35968</v>
      </c>
      <c r="F1566" s="2">
        <v>0.25</v>
      </c>
      <c r="G1566" t="s">
        <v>2</v>
      </c>
      <c r="H1566">
        <v>22</v>
      </c>
    </row>
    <row r="1567" spans="3:8">
      <c r="C1567" s="9"/>
      <c r="E1567" s="1">
        <v>35968</v>
      </c>
      <c r="F1567" s="2">
        <v>0.26041666666666669</v>
      </c>
      <c r="G1567" t="s">
        <v>2</v>
      </c>
      <c r="H1567">
        <v>22</v>
      </c>
    </row>
    <row r="1568" spans="3:8">
      <c r="C1568" s="9"/>
      <c r="E1568" s="1">
        <v>35968</v>
      </c>
      <c r="F1568" s="2">
        <v>0.27083333333333331</v>
      </c>
      <c r="G1568" t="s">
        <v>2</v>
      </c>
      <c r="H1568">
        <v>22</v>
      </c>
    </row>
    <row r="1569" spans="3:8">
      <c r="C1569" s="9"/>
      <c r="E1569" s="1">
        <v>35968</v>
      </c>
      <c r="F1569" s="2">
        <v>0.28125</v>
      </c>
      <c r="G1569" t="s">
        <v>2</v>
      </c>
      <c r="H1569">
        <v>22</v>
      </c>
    </row>
    <row r="1570" spans="3:8">
      <c r="C1570" s="9"/>
      <c r="E1570" s="1">
        <v>35968</v>
      </c>
      <c r="F1570" s="2">
        <v>0.29166666666666669</v>
      </c>
      <c r="G1570" t="s">
        <v>2</v>
      </c>
      <c r="H1570">
        <v>22</v>
      </c>
    </row>
    <row r="1571" spans="3:8">
      <c r="C1571" s="9"/>
      <c r="E1571" s="1">
        <v>35968</v>
      </c>
      <c r="F1571" s="2">
        <v>0.30208333333333331</v>
      </c>
      <c r="G1571" t="s">
        <v>2</v>
      </c>
      <c r="H1571">
        <v>22</v>
      </c>
    </row>
    <row r="1572" spans="3:8">
      <c r="C1572" s="9"/>
      <c r="E1572" s="1">
        <v>35968</v>
      </c>
      <c r="F1572" s="2">
        <v>0.3125</v>
      </c>
      <c r="G1572" t="s">
        <v>2</v>
      </c>
      <c r="H1572">
        <v>22</v>
      </c>
    </row>
    <row r="1573" spans="3:8">
      <c r="C1573" s="9"/>
      <c r="E1573" s="1">
        <v>35968</v>
      </c>
      <c r="F1573" s="2">
        <v>0.32291666666666669</v>
      </c>
      <c r="G1573" t="s">
        <v>2</v>
      </c>
      <c r="H1573">
        <v>21</v>
      </c>
    </row>
    <row r="1574" spans="3:8">
      <c r="C1574" s="9"/>
      <c r="E1574" s="1">
        <v>35968</v>
      </c>
      <c r="F1574" s="2">
        <v>0.33333333333333331</v>
      </c>
      <c r="G1574" t="s">
        <v>2</v>
      </c>
      <c r="H1574">
        <v>21</v>
      </c>
    </row>
    <row r="1575" spans="3:8">
      <c r="C1575" s="9"/>
      <c r="E1575" s="1">
        <v>35968</v>
      </c>
      <c r="F1575" s="2">
        <v>0.34375</v>
      </c>
      <c r="G1575" t="s">
        <v>2</v>
      </c>
      <c r="H1575">
        <v>21</v>
      </c>
    </row>
    <row r="1576" spans="3:8">
      <c r="C1576" s="9"/>
      <c r="E1576" s="1">
        <v>35968</v>
      </c>
      <c r="F1576" s="2">
        <v>0.35416666666666669</v>
      </c>
      <c r="G1576" t="s">
        <v>2</v>
      </c>
      <c r="H1576">
        <v>21</v>
      </c>
    </row>
    <row r="1577" spans="3:8">
      <c r="C1577" s="9"/>
      <c r="E1577" s="1">
        <v>35968</v>
      </c>
      <c r="F1577" s="2">
        <v>0.36458333333333331</v>
      </c>
      <c r="G1577" t="s">
        <v>2</v>
      </c>
      <c r="H1577">
        <v>21</v>
      </c>
    </row>
    <row r="1578" spans="3:8">
      <c r="C1578" s="9"/>
      <c r="E1578" s="1">
        <v>35968</v>
      </c>
      <c r="F1578" s="2">
        <v>0.375</v>
      </c>
      <c r="G1578" t="s">
        <v>2</v>
      </c>
      <c r="H1578">
        <v>21</v>
      </c>
    </row>
    <row r="1579" spans="3:8">
      <c r="C1579" s="9"/>
      <c r="E1579" s="1">
        <v>35968</v>
      </c>
      <c r="F1579" s="2">
        <v>0.38541666666666669</v>
      </c>
      <c r="G1579" t="s">
        <v>2</v>
      </c>
      <c r="H1579">
        <v>21</v>
      </c>
    </row>
    <row r="1580" spans="3:8">
      <c r="C1580" s="9"/>
      <c r="E1580" s="1">
        <v>35968</v>
      </c>
      <c r="F1580" s="2">
        <v>0.39583333333333331</v>
      </c>
      <c r="G1580" t="s">
        <v>2</v>
      </c>
      <c r="H1580">
        <v>21</v>
      </c>
    </row>
    <row r="1581" spans="3:8">
      <c r="C1581" s="9"/>
      <c r="E1581" s="1">
        <v>35968</v>
      </c>
      <c r="F1581" s="2">
        <v>0.40625</v>
      </c>
      <c r="G1581" t="s">
        <v>2</v>
      </c>
      <c r="H1581">
        <v>21</v>
      </c>
    </row>
    <row r="1582" spans="3:8">
      <c r="C1582" s="9"/>
      <c r="E1582" s="1">
        <v>35968</v>
      </c>
      <c r="F1582" s="2">
        <v>0.41666666666666669</v>
      </c>
      <c r="G1582" t="s">
        <v>2</v>
      </c>
      <c r="H1582">
        <v>21</v>
      </c>
    </row>
    <row r="1583" spans="3:8">
      <c r="C1583" s="9"/>
      <c r="E1583" s="1">
        <v>35968</v>
      </c>
      <c r="F1583" s="2">
        <v>0.42708333333333331</v>
      </c>
      <c r="G1583" t="s">
        <v>2</v>
      </c>
      <c r="H1583">
        <v>21</v>
      </c>
    </row>
    <row r="1584" spans="3:8">
      <c r="C1584" s="9"/>
      <c r="E1584" s="1">
        <v>35968</v>
      </c>
      <c r="F1584" s="2">
        <v>0.4375</v>
      </c>
      <c r="G1584" t="s">
        <v>2</v>
      </c>
      <c r="H1584">
        <v>21</v>
      </c>
    </row>
    <row r="1585" spans="3:8">
      <c r="C1585" s="9"/>
      <c r="E1585" s="1">
        <v>35968</v>
      </c>
      <c r="F1585" s="2">
        <v>0.44791666666666669</v>
      </c>
      <c r="G1585" t="s">
        <v>2</v>
      </c>
      <c r="H1585">
        <v>21</v>
      </c>
    </row>
    <row r="1586" spans="3:8">
      <c r="C1586" s="9"/>
      <c r="E1586" s="1">
        <v>35968</v>
      </c>
      <c r="F1586" s="2">
        <v>0.45833333333333331</v>
      </c>
      <c r="G1586" t="s">
        <v>2</v>
      </c>
      <c r="H1586">
        <v>21</v>
      </c>
    </row>
    <row r="1587" spans="3:8">
      <c r="C1587" s="9"/>
      <c r="E1587" s="1">
        <v>35968</v>
      </c>
      <c r="F1587" s="2">
        <v>0.46875</v>
      </c>
      <c r="G1587" t="s">
        <v>2</v>
      </c>
      <c r="H1587">
        <v>21</v>
      </c>
    </row>
    <row r="1588" spans="3:8">
      <c r="C1588" s="9"/>
      <c r="E1588" s="1">
        <v>35968</v>
      </c>
      <c r="F1588" s="2">
        <v>0.47916666666666669</v>
      </c>
      <c r="G1588" t="s">
        <v>2</v>
      </c>
      <c r="H1588">
        <v>21</v>
      </c>
    </row>
    <row r="1589" spans="3:8">
      <c r="C1589" s="9"/>
      <c r="E1589" s="1">
        <v>35968</v>
      </c>
      <c r="F1589" s="2">
        <v>0.48958333333333331</v>
      </c>
      <c r="G1589" t="s">
        <v>2</v>
      </c>
      <c r="H1589">
        <v>21</v>
      </c>
    </row>
    <row r="1590" spans="3:8">
      <c r="C1590" s="9"/>
      <c r="E1590" s="1">
        <v>35968</v>
      </c>
      <c r="F1590" s="2">
        <v>0.5</v>
      </c>
      <c r="G1590" t="s">
        <v>2</v>
      </c>
      <c r="H1590">
        <v>21</v>
      </c>
    </row>
    <row r="1591" spans="3:8">
      <c r="C1591" s="9"/>
      <c r="E1591" s="1">
        <v>35968</v>
      </c>
      <c r="F1591" s="2">
        <v>0.51041666666666663</v>
      </c>
      <c r="G1591" t="s">
        <v>2</v>
      </c>
      <c r="H1591">
        <v>21</v>
      </c>
    </row>
    <row r="1592" spans="3:8">
      <c r="C1592" s="9"/>
      <c r="E1592" s="1">
        <v>35968</v>
      </c>
      <c r="F1592" s="2">
        <v>0.52083333333333337</v>
      </c>
      <c r="G1592" t="s">
        <v>2</v>
      </c>
      <c r="H1592">
        <v>21</v>
      </c>
    </row>
    <row r="1593" spans="3:8">
      <c r="C1593" s="9"/>
      <c r="E1593" s="1">
        <v>35968</v>
      </c>
      <c r="F1593" s="2">
        <v>0.53125</v>
      </c>
      <c r="G1593" t="s">
        <v>2</v>
      </c>
      <c r="H1593">
        <v>21</v>
      </c>
    </row>
    <row r="1594" spans="3:8">
      <c r="C1594" s="9"/>
      <c r="E1594" s="1">
        <v>35968</v>
      </c>
      <c r="F1594" s="2">
        <v>0.54166666666666663</v>
      </c>
      <c r="G1594" t="s">
        <v>2</v>
      </c>
      <c r="H1594">
        <v>21</v>
      </c>
    </row>
    <row r="1595" spans="3:8">
      <c r="C1595" s="9"/>
      <c r="E1595" s="1">
        <v>35968</v>
      </c>
      <c r="F1595" s="2">
        <v>0.55208333333333337</v>
      </c>
      <c r="G1595" t="s">
        <v>2</v>
      </c>
      <c r="H1595">
        <v>21</v>
      </c>
    </row>
    <row r="1596" spans="3:8">
      <c r="C1596" s="9"/>
      <c r="E1596" s="1">
        <v>35968</v>
      </c>
      <c r="F1596" s="2">
        <v>0.5625</v>
      </c>
      <c r="G1596" t="s">
        <v>2</v>
      </c>
      <c r="H1596">
        <v>21</v>
      </c>
    </row>
    <row r="1597" spans="3:8">
      <c r="C1597" s="9"/>
      <c r="E1597" s="1">
        <v>35968</v>
      </c>
      <c r="F1597" s="2">
        <v>0.57291666666666663</v>
      </c>
      <c r="G1597" t="s">
        <v>2</v>
      </c>
      <c r="H1597">
        <v>21</v>
      </c>
    </row>
    <row r="1598" spans="3:8">
      <c r="C1598" s="9"/>
      <c r="E1598" s="1">
        <v>35968</v>
      </c>
      <c r="F1598" s="2">
        <v>0.58333333333333337</v>
      </c>
      <c r="G1598" t="s">
        <v>2</v>
      </c>
      <c r="H1598">
        <v>21</v>
      </c>
    </row>
    <row r="1599" spans="3:8">
      <c r="C1599" s="9"/>
      <c r="E1599" s="1">
        <v>35968</v>
      </c>
      <c r="F1599" s="2">
        <v>0.59375</v>
      </c>
      <c r="G1599" t="s">
        <v>2</v>
      </c>
      <c r="H1599">
        <v>21</v>
      </c>
    </row>
    <row r="1600" spans="3:8">
      <c r="C1600" s="9"/>
      <c r="E1600" s="1">
        <v>35968</v>
      </c>
      <c r="F1600" s="2">
        <v>0.60416666666666663</v>
      </c>
      <c r="G1600" t="s">
        <v>2</v>
      </c>
      <c r="H1600">
        <v>21</v>
      </c>
    </row>
    <row r="1601" spans="3:8">
      <c r="C1601" s="9"/>
      <c r="E1601" s="1">
        <v>35968</v>
      </c>
      <c r="F1601" s="2">
        <v>0.61458333333333337</v>
      </c>
      <c r="G1601" t="s">
        <v>2</v>
      </c>
      <c r="H1601">
        <v>21</v>
      </c>
    </row>
    <row r="1602" spans="3:8">
      <c r="C1602" s="9"/>
      <c r="E1602" s="1">
        <v>35968</v>
      </c>
      <c r="F1602" s="2">
        <v>0.625</v>
      </c>
      <c r="G1602" t="s">
        <v>2</v>
      </c>
      <c r="H1602">
        <v>21</v>
      </c>
    </row>
    <row r="1603" spans="3:8">
      <c r="C1603" s="9"/>
      <c r="E1603" s="1">
        <v>35968</v>
      </c>
      <c r="F1603" s="2">
        <v>0.63541666666666663</v>
      </c>
      <c r="G1603" t="s">
        <v>2</v>
      </c>
      <c r="H1603">
        <v>22</v>
      </c>
    </row>
    <row r="1604" spans="3:8">
      <c r="C1604" s="9"/>
      <c r="E1604" s="1">
        <v>35968</v>
      </c>
      <c r="F1604" s="2">
        <v>0.64583333333333337</v>
      </c>
      <c r="G1604" t="s">
        <v>2</v>
      </c>
      <c r="H1604">
        <v>22</v>
      </c>
    </row>
    <row r="1605" spans="3:8">
      <c r="C1605" s="9"/>
      <c r="E1605" s="1">
        <v>35968</v>
      </c>
      <c r="F1605" s="2">
        <v>0.65625</v>
      </c>
      <c r="G1605" t="s">
        <v>2</v>
      </c>
      <c r="H1605">
        <v>23</v>
      </c>
    </row>
    <row r="1606" spans="3:8">
      <c r="C1606" s="9"/>
      <c r="E1606" s="1">
        <v>35968</v>
      </c>
      <c r="F1606" s="2">
        <v>0.66666666666666663</v>
      </c>
      <c r="G1606" t="s">
        <v>2</v>
      </c>
      <c r="H1606">
        <v>24</v>
      </c>
    </row>
    <row r="1607" spans="3:8">
      <c r="C1607" s="9"/>
      <c r="E1607" s="1">
        <v>35968</v>
      </c>
      <c r="F1607" s="2">
        <v>0.67708333333333337</v>
      </c>
      <c r="G1607" t="s">
        <v>2</v>
      </c>
      <c r="H1607">
        <v>40</v>
      </c>
    </row>
    <row r="1608" spans="3:8">
      <c r="C1608" s="9"/>
      <c r="E1608" s="1">
        <v>35968</v>
      </c>
      <c r="F1608" s="2">
        <v>0.6875</v>
      </c>
      <c r="G1608" t="s">
        <v>2</v>
      </c>
      <c r="H1608">
        <v>42</v>
      </c>
    </row>
    <row r="1609" spans="3:8">
      <c r="C1609" s="9"/>
      <c r="E1609" s="1">
        <v>35968</v>
      </c>
      <c r="F1609" s="2">
        <v>0.69791666666666663</v>
      </c>
      <c r="G1609" t="s">
        <v>2</v>
      </c>
      <c r="H1609">
        <v>44</v>
      </c>
    </row>
    <row r="1610" spans="3:8">
      <c r="C1610" s="9"/>
      <c r="E1610" s="1">
        <v>35968</v>
      </c>
      <c r="F1610" s="2">
        <v>0.70833333333333337</v>
      </c>
      <c r="G1610" t="s">
        <v>2</v>
      </c>
      <c r="H1610">
        <v>48</v>
      </c>
    </row>
    <row r="1611" spans="3:8">
      <c r="C1611" s="9"/>
      <c r="E1611" s="1">
        <v>35968</v>
      </c>
      <c r="F1611" s="2">
        <v>0.71875</v>
      </c>
      <c r="G1611" t="s">
        <v>2</v>
      </c>
      <c r="H1611">
        <v>51</v>
      </c>
    </row>
    <row r="1612" spans="3:8">
      <c r="C1612" s="9"/>
      <c r="E1612" s="1">
        <v>35968</v>
      </c>
      <c r="F1612" s="2">
        <v>0.72916666666666663</v>
      </c>
      <c r="G1612" t="s">
        <v>2</v>
      </c>
      <c r="H1612">
        <v>55</v>
      </c>
    </row>
    <row r="1613" spans="3:8">
      <c r="C1613" s="9"/>
      <c r="E1613" s="1">
        <v>35968</v>
      </c>
      <c r="F1613" s="2">
        <v>0.73958333333333337</v>
      </c>
      <c r="G1613" t="s">
        <v>2</v>
      </c>
      <c r="H1613">
        <v>56</v>
      </c>
    </row>
    <row r="1614" spans="3:8">
      <c r="C1614" s="9"/>
      <c r="E1614" s="1">
        <v>35968</v>
      </c>
      <c r="F1614" s="2">
        <v>0.75</v>
      </c>
      <c r="G1614" t="s">
        <v>2</v>
      </c>
      <c r="H1614">
        <v>57</v>
      </c>
    </row>
    <row r="1615" spans="3:8">
      <c r="C1615" s="9"/>
      <c r="E1615" s="1">
        <v>35968</v>
      </c>
      <c r="F1615" s="2">
        <v>0.76041666666666663</v>
      </c>
      <c r="G1615" t="s">
        <v>2</v>
      </c>
      <c r="H1615">
        <v>59</v>
      </c>
    </row>
    <row r="1616" spans="3:8">
      <c r="C1616" s="9"/>
      <c r="E1616" s="1">
        <v>35968</v>
      </c>
      <c r="F1616" s="2">
        <v>0.77083333333333337</v>
      </c>
      <c r="G1616" t="s">
        <v>2</v>
      </c>
      <c r="H1616">
        <v>60</v>
      </c>
    </row>
    <row r="1617" spans="3:8">
      <c r="C1617" s="9"/>
      <c r="E1617" s="1">
        <v>35968</v>
      </c>
      <c r="F1617" s="2">
        <v>0.78125</v>
      </c>
      <c r="G1617" t="s">
        <v>2</v>
      </c>
      <c r="H1617">
        <v>62</v>
      </c>
    </row>
    <row r="1618" spans="3:8">
      <c r="C1618" s="9"/>
      <c r="E1618" s="1">
        <v>35968</v>
      </c>
      <c r="F1618" s="2">
        <v>0.79166666666666663</v>
      </c>
      <c r="G1618" t="s">
        <v>2</v>
      </c>
      <c r="H1618">
        <v>63</v>
      </c>
    </row>
    <row r="1619" spans="3:8">
      <c r="C1619" s="9"/>
      <c r="E1619" s="1">
        <v>35968</v>
      </c>
      <c r="F1619" s="2">
        <v>0.80208333333333337</v>
      </c>
      <c r="G1619" t="s">
        <v>2</v>
      </c>
      <c r="H1619">
        <v>63</v>
      </c>
    </row>
    <row r="1620" spans="3:8">
      <c r="C1620" s="9"/>
      <c r="E1620" s="1">
        <v>35968</v>
      </c>
      <c r="F1620" s="2">
        <v>0.8125</v>
      </c>
      <c r="G1620" t="s">
        <v>2</v>
      </c>
      <c r="H1620">
        <v>65</v>
      </c>
    </row>
    <row r="1621" spans="3:8">
      <c r="C1621" s="9"/>
      <c r="E1621" s="1">
        <v>35968</v>
      </c>
      <c r="F1621" s="2">
        <v>0.82291666666666663</v>
      </c>
      <c r="G1621" t="s">
        <v>2</v>
      </c>
      <c r="H1621">
        <v>65</v>
      </c>
    </row>
    <row r="1622" spans="3:8">
      <c r="C1622" s="9"/>
      <c r="E1622" s="1">
        <v>35968</v>
      </c>
      <c r="F1622" s="2">
        <v>0.83333333333333337</v>
      </c>
      <c r="G1622" t="s">
        <v>2</v>
      </c>
      <c r="H1622">
        <v>66</v>
      </c>
    </row>
    <row r="1623" spans="3:8">
      <c r="C1623" s="9"/>
      <c r="E1623" s="1">
        <v>35968</v>
      </c>
      <c r="F1623" s="2">
        <v>0.84375</v>
      </c>
      <c r="G1623" t="s">
        <v>2</v>
      </c>
      <c r="H1623">
        <v>66</v>
      </c>
    </row>
    <row r="1624" spans="3:8">
      <c r="C1624" s="9"/>
      <c r="E1624" s="1">
        <v>35968</v>
      </c>
      <c r="F1624" s="2">
        <v>0.85416666666666663</v>
      </c>
      <c r="G1624" t="s">
        <v>2</v>
      </c>
      <c r="H1624">
        <v>68</v>
      </c>
    </row>
    <row r="1625" spans="3:8">
      <c r="C1625" s="9"/>
      <c r="E1625" s="1">
        <v>35968</v>
      </c>
      <c r="F1625" s="2">
        <v>0.86458333333333337</v>
      </c>
      <c r="G1625" t="s">
        <v>2</v>
      </c>
      <c r="H1625">
        <v>68</v>
      </c>
    </row>
    <row r="1626" spans="3:8">
      <c r="C1626" s="9"/>
      <c r="E1626" s="1">
        <v>35968</v>
      </c>
      <c r="F1626" s="2">
        <v>0.875</v>
      </c>
      <c r="G1626" t="s">
        <v>2</v>
      </c>
      <c r="H1626">
        <v>68</v>
      </c>
    </row>
    <row r="1627" spans="3:8">
      <c r="C1627" s="9"/>
      <c r="E1627" s="1">
        <v>35968</v>
      </c>
      <c r="F1627" s="2">
        <v>0.88541666666666663</v>
      </c>
      <c r="G1627" t="s">
        <v>2</v>
      </c>
      <c r="H1627">
        <v>70</v>
      </c>
    </row>
    <row r="1628" spans="3:8">
      <c r="C1628" s="9"/>
      <c r="E1628" s="1">
        <v>35968</v>
      </c>
      <c r="F1628" s="2">
        <v>0.89583333333333337</v>
      </c>
      <c r="G1628" t="s">
        <v>2</v>
      </c>
      <c r="H1628">
        <v>70</v>
      </c>
    </row>
    <row r="1629" spans="3:8">
      <c r="C1629" s="9"/>
      <c r="E1629" s="1">
        <v>35968</v>
      </c>
      <c r="F1629" s="2">
        <v>0.90625</v>
      </c>
      <c r="G1629" t="s">
        <v>2</v>
      </c>
      <c r="H1629">
        <v>70</v>
      </c>
    </row>
    <row r="1630" spans="3:8">
      <c r="C1630" s="9"/>
      <c r="E1630" s="1">
        <v>35968</v>
      </c>
      <c r="F1630" s="2">
        <v>0.91666666666666663</v>
      </c>
      <c r="G1630" t="s">
        <v>2</v>
      </c>
      <c r="H1630">
        <v>70</v>
      </c>
    </row>
    <row r="1631" spans="3:8">
      <c r="C1631" s="9"/>
      <c r="E1631" s="1">
        <v>35968</v>
      </c>
      <c r="F1631" s="2">
        <v>0.92708333333333337</v>
      </c>
      <c r="G1631" t="s">
        <v>2</v>
      </c>
      <c r="H1631">
        <v>70</v>
      </c>
    </row>
    <row r="1632" spans="3:8">
      <c r="C1632" s="9"/>
      <c r="E1632" s="1">
        <v>35968</v>
      </c>
      <c r="F1632" s="2">
        <v>0.9375</v>
      </c>
      <c r="G1632" t="s">
        <v>2</v>
      </c>
      <c r="H1632">
        <v>70</v>
      </c>
    </row>
    <row r="1633" spans="3:8">
      <c r="C1633" s="9"/>
      <c r="E1633" s="1">
        <v>35968</v>
      </c>
      <c r="F1633" s="2">
        <v>0.94791666666666663</v>
      </c>
      <c r="G1633" t="s">
        <v>2</v>
      </c>
      <c r="H1633">
        <v>70</v>
      </c>
    </row>
    <row r="1634" spans="3:8">
      <c r="C1634" s="9"/>
      <c r="E1634" s="1">
        <v>35968</v>
      </c>
      <c r="F1634" s="2">
        <v>0.95833333333333337</v>
      </c>
      <c r="G1634" t="s">
        <v>2</v>
      </c>
      <c r="H1634">
        <v>70</v>
      </c>
    </row>
    <row r="1635" spans="3:8">
      <c r="C1635" s="9"/>
      <c r="E1635" s="1">
        <v>35968</v>
      </c>
      <c r="F1635" s="2">
        <v>0.96875</v>
      </c>
      <c r="G1635" t="s">
        <v>2</v>
      </c>
      <c r="H1635">
        <v>70</v>
      </c>
    </row>
    <row r="1636" spans="3:8">
      <c r="C1636" s="9"/>
      <c r="E1636" s="1">
        <v>35968</v>
      </c>
      <c r="F1636" s="2">
        <v>0.97916666666666663</v>
      </c>
      <c r="G1636" t="s">
        <v>2</v>
      </c>
      <c r="H1636">
        <v>70</v>
      </c>
    </row>
    <row r="1637" spans="3:8">
      <c r="C1637" s="9"/>
      <c r="E1637" s="1">
        <v>35968</v>
      </c>
      <c r="F1637" s="2">
        <v>0.98958333333333337</v>
      </c>
      <c r="G1637" t="s">
        <v>2</v>
      </c>
      <c r="H1637">
        <v>70</v>
      </c>
    </row>
    <row r="1638" spans="3:8">
      <c r="C1638" s="9"/>
      <c r="E1638" s="1">
        <v>35969</v>
      </c>
      <c r="F1638" s="2">
        <v>0</v>
      </c>
      <c r="G1638" t="s">
        <v>2</v>
      </c>
      <c r="H1638">
        <v>70</v>
      </c>
    </row>
    <row r="1639" spans="3:8">
      <c r="C1639" s="9"/>
      <c r="E1639" s="1">
        <v>35969</v>
      </c>
      <c r="F1639" s="2">
        <v>1.0416666666666666E-2</v>
      </c>
      <c r="G1639" t="s">
        <v>2</v>
      </c>
      <c r="H1639">
        <v>70</v>
      </c>
    </row>
    <row r="1640" spans="3:8">
      <c r="C1640" s="9"/>
      <c r="E1640" s="1">
        <v>35969</v>
      </c>
      <c r="F1640" s="2">
        <v>2.0833333333333332E-2</v>
      </c>
      <c r="G1640" t="s">
        <v>2</v>
      </c>
      <c r="H1640">
        <v>70</v>
      </c>
    </row>
    <row r="1641" spans="3:8">
      <c r="C1641" s="9"/>
      <c r="E1641" s="1">
        <v>35969</v>
      </c>
      <c r="F1641" s="2">
        <v>3.125E-2</v>
      </c>
      <c r="G1641" t="s">
        <v>2</v>
      </c>
      <c r="H1641">
        <v>68</v>
      </c>
    </row>
    <row r="1642" spans="3:8">
      <c r="C1642" s="9"/>
      <c r="E1642" s="1">
        <v>35969</v>
      </c>
      <c r="F1642" s="2">
        <v>4.1666666666666664E-2</v>
      </c>
      <c r="G1642" t="s">
        <v>2</v>
      </c>
      <c r="H1642">
        <v>68</v>
      </c>
    </row>
    <row r="1643" spans="3:8">
      <c r="C1643" s="9"/>
      <c r="E1643" s="1">
        <v>35969</v>
      </c>
      <c r="F1643" s="2">
        <v>5.2083333333333336E-2</v>
      </c>
      <c r="G1643" t="s">
        <v>2</v>
      </c>
      <c r="H1643">
        <v>66</v>
      </c>
    </row>
    <row r="1644" spans="3:8">
      <c r="C1644" s="9"/>
      <c r="E1644" s="1">
        <v>35969</v>
      </c>
      <c r="F1644" s="2">
        <v>6.25E-2</v>
      </c>
      <c r="G1644" t="s">
        <v>2</v>
      </c>
      <c r="H1644">
        <v>66</v>
      </c>
    </row>
    <row r="1645" spans="3:8">
      <c r="C1645" s="9"/>
      <c r="E1645" s="1">
        <v>35969</v>
      </c>
      <c r="F1645" s="2">
        <v>7.2916666666666671E-2</v>
      </c>
      <c r="G1645" t="s">
        <v>2</v>
      </c>
      <c r="H1645">
        <v>66</v>
      </c>
    </row>
    <row r="1646" spans="3:8">
      <c r="C1646" s="9"/>
      <c r="E1646" s="1">
        <v>35969</v>
      </c>
      <c r="F1646" s="2">
        <v>8.3333333333333329E-2</v>
      </c>
      <c r="G1646" t="s">
        <v>2</v>
      </c>
      <c r="H1646">
        <v>66</v>
      </c>
    </row>
    <row r="1647" spans="3:8">
      <c r="C1647" s="9"/>
      <c r="E1647" s="1">
        <v>35969</v>
      </c>
      <c r="F1647" s="2">
        <v>9.375E-2</v>
      </c>
      <c r="G1647" t="s">
        <v>2</v>
      </c>
      <c r="H1647">
        <v>65</v>
      </c>
    </row>
    <row r="1648" spans="3:8">
      <c r="C1648" s="9"/>
      <c r="E1648" s="1">
        <v>35969</v>
      </c>
      <c r="F1648" s="2">
        <v>0.10416666666666667</v>
      </c>
      <c r="G1648" t="s">
        <v>2</v>
      </c>
      <c r="H1648">
        <v>65</v>
      </c>
    </row>
    <row r="1649" spans="3:8">
      <c r="C1649" s="9"/>
      <c r="E1649" s="1">
        <v>35969</v>
      </c>
      <c r="F1649" s="2">
        <v>0.11458333333333333</v>
      </c>
      <c r="G1649" t="s">
        <v>2</v>
      </c>
      <c r="H1649">
        <v>65</v>
      </c>
    </row>
    <row r="1650" spans="3:8">
      <c r="C1650" s="9"/>
      <c r="E1650" s="1">
        <v>35969</v>
      </c>
      <c r="F1650" s="2">
        <v>0.125</v>
      </c>
      <c r="G1650" t="s">
        <v>2</v>
      </c>
      <c r="H1650">
        <v>65</v>
      </c>
    </row>
    <row r="1651" spans="3:8">
      <c r="C1651" s="9"/>
      <c r="E1651" s="1">
        <v>35969</v>
      </c>
      <c r="F1651" s="2">
        <v>0.13541666666666666</v>
      </c>
      <c r="G1651" t="s">
        <v>2</v>
      </c>
      <c r="H1651">
        <v>63</v>
      </c>
    </row>
    <row r="1652" spans="3:8">
      <c r="C1652" s="9"/>
      <c r="E1652" s="1">
        <v>35969</v>
      </c>
      <c r="F1652" s="2">
        <v>0.14583333333333334</v>
      </c>
      <c r="G1652" t="s">
        <v>2</v>
      </c>
      <c r="H1652">
        <v>63</v>
      </c>
    </row>
    <row r="1653" spans="3:8">
      <c r="C1653" s="9"/>
      <c r="E1653" s="1">
        <v>35969</v>
      </c>
      <c r="F1653" s="2">
        <v>0.15625</v>
      </c>
      <c r="G1653" t="s">
        <v>2</v>
      </c>
      <c r="H1653">
        <v>63</v>
      </c>
    </row>
    <row r="1654" spans="3:8">
      <c r="C1654" s="9"/>
      <c r="E1654" s="1">
        <v>35969</v>
      </c>
      <c r="F1654" s="2">
        <v>0.16666666666666666</v>
      </c>
      <c r="G1654" t="s">
        <v>2</v>
      </c>
      <c r="H1654">
        <v>63</v>
      </c>
    </row>
    <row r="1655" spans="3:8">
      <c r="C1655" s="9"/>
      <c r="E1655" s="1">
        <v>35969</v>
      </c>
      <c r="F1655" s="2">
        <v>0.17708333333333334</v>
      </c>
      <c r="G1655" t="s">
        <v>2</v>
      </c>
      <c r="H1655">
        <v>62</v>
      </c>
    </row>
    <row r="1656" spans="3:8">
      <c r="C1656" s="9"/>
      <c r="E1656" s="1">
        <v>35969</v>
      </c>
      <c r="F1656" s="2">
        <v>0.1875</v>
      </c>
      <c r="G1656" t="s">
        <v>2</v>
      </c>
      <c r="H1656">
        <v>62</v>
      </c>
    </row>
    <row r="1657" spans="3:8">
      <c r="C1657" s="9"/>
      <c r="E1657" s="1">
        <v>35969</v>
      </c>
      <c r="F1657" s="2">
        <v>0.19791666666666666</v>
      </c>
      <c r="G1657" t="s">
        <v>2</v>
      </c>
      <c r="H1657">
        <v>62</v>
      </c>
    </row>
    <row r="1658" spans="3:8">
      <c r="C1658" s="9"/>
      <c r="E1658" s="1">
        <v>35969</v>
      </c>
      <c r="F1658" s="2">
        <v>0.20833333333333334</v>
      </c>
      <c r="G1658" t="s">
        <v>2</v>
      </c>
      <c r="H1658">
        <v>62</v>
      </c>
    </row>
    <row r="1659" spans="3:8">
      <c r="C1659" s="9"/>
      <c r="E1659" s="1">
        <v>35969</v>
      </c>
      <c r="F1659" s="2">
        <v>0.21875</v>
      </c>
      <c r="G1659" t="s">
        <v>2</v>
      </c>
      <c r="H1659">
        <v>60</v>
      </c>
    </row>
    <row r="1660" spans="3:8">
      <c r="C1660" s="9"/>
      <c r="E1660" s="1">
        <v>35969</v>
      </c>
      <c r="F1660" s="2">
        <v>0.22916666666666666</v>
      </c>
      <c r="G1660" t="s">
        <v>2</v>
      </c>
      <c r="H1660">
        <v>60</v>
      </c>
    </row>
    <row r="1661" spans="3:8">
      <c r="C1661" s="9"/>
      <c r="E1661" s="1">
        <v>35969</v>
      </c>
      <c r="F1661" s="2">
        <v>0.23958333333333334</v>
      </c>
      <c r="G1661" t="s">
        <v>2</v>
      </c>
      <c r="H1661">
        <v>60</v>
      </c>
    </row>
    <row r="1662" spans="3:8">
      <c r="C1662" s="9"/>
      <c r="E1662" s="1">
        <v>35969</v>
      </c>
      <c r="F1662" s="2">
        <v>0.25</v>
      </c>
      <c r="G1662" t="s">
        <v>2</v>
      </c>
      <c r="H1662">
        <v>60</v>
      </c>
    </row>
    <row r="1663" spans="3:8">
      <c r="C1663" s="9"/>
      <c r="E1663" s="1">
        <v>35969</v>
      </c>
      <c r="F1663" s="2">
        <v>0.26041666666666669</v>
      </c>
      <c r="G1663" t="s">
        <v>2</v>
      </c>
      <c r="H1663">
        <v>59</v>
      </c>
    </row>
    <row r="1664" spans="3:8">
      <c r="C1664" s="9"/>
      <c r="E1664" s="1">
        <v>35969</v>
      </c>
      <c r="F1664" s="2">
        <v>0.27083333333333331</v>
      </c>
      <c r="G1664" t="s">
        <v>2</v>
      </c>
      <c r="H1664">
        <v>59</v>
      </c>
    </row>
    <row r="1665" spans="3:8">
      <c r="C1665" s="9"/>
      <c r="E1665" s="1">
        <v>35969</v>
      </c>
      <c r="F1665" s="2">
        <v>0.28125</v>
      </c>
      <c r="G1665" t="s">
        <v>2</v>
      </c>
      <c r="H1665">
        <v>59</v>
      </c>
    </row>
    <row r="1666" spans="3:8">
      <c r="C1666" s="9"/>
      <c r="E1666" s="1">
        <v>35969</v>
      </c>
      <c r="F1666" s="2">
        <v>0.29166666666666669</v>
      </c>
      <c r="G1666" t="s">
        <v>2</v>
      </c>
      <c r="H1666">
        <v>59</v>
      </c>
    </row>
    <row r="1667" spans="3:8">
      <c r="C1667" s="9"/>
      <c r="E1667" s="1">
        <v>35969</v>
      </c>
      <c r="F1667" s="2">
        <v>0.30208333333333331</v>
      </c>
      <c r="G1667" t="s">
        <v>2</v>
      </c>
      <c r="H1667">
        <v>57</v>
      </c>
    </row>
    <row r="1668" spans="3:8">
      <c r="C1668" s="9"/>
      <c r="E1668" s="1">
        <v>35969</v>
      </c>
      <c r="F1668" s="2">
        <v>0.3125</v>
      </c>
      <c r="G1668" t="s">
        <v>2</v>
      </c>
      <c r="H1668">
        <v>57</v>
      </c>
    </row>
    <row r="1669" spans="3:8">
      <c r="C1669" s="9"/>
      <c r="E1669" s="1">
        <v>35969</v>
      </c>
      <c r="F1669" s="2">
        <v>0.32291666666666669</v>
      </c>
      <c r="G1669" t="s">
        <v>2</v>
      </c>
      <c r="H1669">
        <v>57</v>
      </c>
    </row>
    <row r="1670" spans="3:8">
      <c r="C1670" s="9"/>
      <c r="E1670" s="1">
        <v>35969</v>
      </c>
      <c r="F1670" s="2">
        <v>0.33333333333333331</v>
      </c>
      <c r="G1670" t="s">
        <v>2</v>
      </c>
      <c r="H1670">
        <v>57</v>
      </c>
    </row>
    <row r="1671" spans="3:8">
      <c r="C1671" s="9"/>
      <c r="E1671" s="1">
        <v>35969</v>
      </c>
      <c r="F1671" s="2">
        <v>0.34375</v>
      </c>
      <c r="G1671" t="s">
        <v>2</v>
      </c>
      <c r="H1671">
        <v>57</v>
      </c>
    </row>
    <row r="1672" spans="3:8">
      <c r="C1672" s="9"/>
      <c r="E1672" s="1">
        <v>35969</v>
      </c>
      <c r="F1672" s="2">
        <v>0.35416666666666669</v>
      </c>
      <c r="G1672" t="s">
        <v>2</v>
      </c>
      <c r="H1672">
        <v>56</v>
      </c>
    </row>
    <row r="1673" spans="3:8">
      <c r="C1673" s="9"/>
      <c r="E1673" s="1">
        <v>35969</v>
      </c>
      <c r="F1673" s="2">
        <v>0.36458333333333331</v>
      </c>
      <c r="G1673" t="s">
        <v>2</v>
      </c>
      <c r="H1673">
        <v>56</v>
      </c>
    </row>
    <row r="1674" spans="3:8">
      <c r="C1674" s="9"/>
      <c r="E1674" s="1">
        <v>35969</v>
      </c>
      <c r="F1674" s="2">
        <v>0.375</v>
      </c>
      <c r="G1674" t="s">
        <v>2</v>
      </c>
      <c r="H1674">
        <v>56</v>
      </c>
    </row>
    <row r="1675" spans="3:8">
      <c r="C1675" s="9"/>
      <c r="E1675" s="1">
        <v>35969</v>
      </c>
      <c r="F1675" s="2">
        <v>0.38541666666666669</v>
      </c>
      <c r="G1675" t="s">
        <v>2</v>
      </c>
      <c r="H1675">
        <v>56</v>
      </c>
    </row>
    <row r="1676" spans="3:8">
      <c r="C1676" s="9"/>
      <c r="E1676" s="1">
        <v>35969</v>
      </c>
      <c r="F1676" s="2">
        <v>0.39583333333333331</v>
      </c>
      <c r="G1676" t="s">
        <v>2</v>
      </c>
      <c r="H1676">
        <v>55</v>
      </c>
    </row>
    <row r="1677" spans="3:8">
      <c r="C1677" s="9"/>
      <c r="E1677" s="1">
        <v>35969</v>
      </c>
      <c r="F1677" s="2">
        <v>0.40625</v>
      </c>
      <c r="G1677" t="s">
        <v>2</v>
      </c>
      <c r="H1677">
        <v>55</v>
      </c>
    </row>
    <row r="1678" spans="3:8">
      <c r="C1678" s="9"/>
      <c r="E1678" s="1">
        <v>35969</v>
      </c>
      <c r="F1678" s="2">
        <v>0.41666666666666669</v>
      </c>
      <c r="G1678" t="s">
        <v>2</v>
      </c>
      <c r="H1678">
        <v>55</v>
      </c>
    </row>
    <row r="1679" spans="3:8">
      <c r="C1679" s="9"/>
      <c r="E1679" s="1">
        <v>35969</v>
      </c>
      <c r="F1679" s="2">
        <v>0.42708333333333331</v>
      </c>
      <c r="G1679" t="s">
        <v>2</v>
      </c>
      <c r="H1679">
        <v>55</v>
      </c>
    </row>
    <row r="1680" spans="3:8">
      <c r="C1680" s="9"/>
      <c r="E1680" s="1">
        <v>35969</v>
      </c>
      <c r="F1680" s="2">
        <v>0.4375</v>
      </c>
      <c r="G1680" t="s">
        <v>2</v>
      </c>
      <c r="H1680">
        <v>55</v>
      </c>
    </row>
    <row r="1681" spans="3:8">
      <c r="C1681" s="9"/>
      <c r="E1681" s="1">
        <v>35969</v>
      </c>
      <c r="F1681" s="2">
        <v>0.44791666666666669</v>
      </c>
      <c r="G1681" t="s">
        <v>2</v>
      </c>
      <c r="H1681">
        <v>55</v>
      </c>
    </row>
    <row r="1682" spans="3:8">
      <c r="C1682" s="9"/>
      <c r="E1682" s="1">
        <v>35969</v>
      </c>
      <c r="F1682" s="2">
        <v>0.45833333333333331</v>
      </c>
      <c r="G1682" t="s">
        <v>2</v>
      </c>
      <c r="H1682">
        <v>55</v>
      </c>
    </row>
    <row r="1683" spans="3:8">
      <c r="C1683" s="9"/>
      <c r="E1683" s="1">
        <v>35969</v>
      </c>
      <c r="F1683" s="2">
        <v>0.46875</v>
      </c>
      <c r="G1683" t="s">
        <v>2</v>
      </c>
      <c r="H1683">
        <v>53</v>
      </c>
    </row>
    <row r="1684" spans="3:8">
      <c r="C1684" s="9"/>
      <c r="E1684" s="1">
        <v>35969</v>
      </c>
      <c r="F1684" s="2">
        <v>0.47916666666666669</v>
      </c>
      <c r="G1684" t="s">
        <v>2</v>
      </c>
      <c r="H1684">
        <v>53</v>
      </c>
    </row>
    <row r="1685" spans="3:8">
      <c r="C1685" s="9"/>
      <c r="E1685" s="1">
        <v>35969</v>
      </c>
      <c r="F1685" s="2">
        <v>0.48958333333333331</v>
      </c>
      <c r="G1685" t="s">
        <v>2</v>
      </c>
      <c r="H1685">
        <v>53</v>
      </c>
    </row>
    <row r="1686" spans="3:8">
      <c r="C1686" s="9"/>
      <c r="E1686" s="1">
        <v>35969</v>
      </c>
      <c r="F1686" s="2">
        <v>0.5</v>
      </c>
      <c r="G1686" t="s">
        <v>2</v>
      </c>
      <c r="H1686">
        <v>53</v>
      </c>
    </row>
    <row r="1687" spans="3:8">
      <c r="C1687" s="9"/>
      <c r="E1687" s="1">
        <v>35969</v>
      </c>
      <c r="F1687" s="2">
        <v>0.51041666666666663</v>
      </c>
      <c r="G1687" t="s">
        <v>2</v>
      </c>
      <c r="H1687">
        <v>53</v>
      </c>
    </row>
    <row r="1688" spans="3:8">
      <c r="C1688" s="9"/>
      <c r="E1688" s="1">
        <v>35969</v>
      </c>
      <c r="F1688" s="2">
        <v>0.52083333333333337</v>
      </c>
      <c r="G1688" t="s">
        <v>2</v>
      </c>
      <c r="H1688">
        <v>53</v>
      </c>
    </row>
    <row r="1689" spans="3:8">
      <c r="C1689" s="9"/>
      <c r="E1689" s="1">
        <v>35969</v>
      </c>
      <c r="F1689" s="2">
        <v>0.53125</v>
      </c>
      <c r="G1689" t="s">
        <v>2</v>
      </c>
      <c r="H1689">
        <v>53</v>
      </c>
    </row>
    <row r="1690" spans="3:8">
      <c r="C1690" s="9"/>
      <c r="E1690" s="1">
        <v>35969</v>
      </c>
      <c r="F1690" s="2">
        <v>0.54166666666666663</v>
      </c>
      <c r="G1690" t="s">
        <v>2</v>
      </c>
      <c r="H1690">
        <v>56</v>
      </c>
    </row>
    <row r="1691" spans="3:8">
      <c r="C1691" s="9"/>
      <c r="E1691" s="1">
        <v>35969</v>
      </c>
      <c r="F1691" s="2">
        <v>0.55208333333333337</v>
      </c>
      <c r="G1691" t="s">
        <v>2</v>
      </c>
      <c r="H1691">
        <v>57</v>
      </c>
    </row>
    <row r="1692" spans="3:8">
      <c r="C1692" s="9"/>
      <c r="E1692" s="1">
        <v>35969</v>
      </c>
      <c r="F1692" s="2">
        <v>0.5625</v>
      </c>
      <c r="G1692" t="s">
        <v>2</v>
      </c>
      <c r="H1692">
        <v>59</v>
      </c>
    </row>
    <row r="1693" spans="3:8">
      <c r="C1693" s="9"/>
      <c r="E1693" s="1">
        <v>35969</v>
      </c>
      <c r="F1693" s="2">
        <v>0.57291666666666663</v>
      </c>
      <c r="G1693" t="s">
        <v>2</v>
      </c>
      <c r="H1693">
        <v>60</v>
      </c>
    </row>
    <row r="1694" spans="3:8">
      <c r="C1694" s="9"/>
      <c r="E1694" s="1">
        <v>35969</v>
      </c>
      <c r="F1694" s="2">
        <v>0.58333333333333337</v>
      </c>
      <c r="G1694" t="s">
        <v>2</v>
      </c>
      <c r="H1694">
        <v>60</v>
      </c>
    </row>
    <row r="1695" spans="3:8">
      <c r="C1695" s="9"/>
      <c r="E1695" s="1">
        <v>35969</v>
      </c>
      <c r="F1695" s="2">
        <v>0.59375</v>
      </c>
      <c r="G1695" t="s">
        <v>2</v>
      </c>
      <c r="H1695">
        <v>62</v>
      </c>
    </row>
    <row r="1696" spans="3:8">
      <c r="C1696" s="9"/>
      <c r="E1696" s="1">
        <v>35969</v>
      </c>
      <c r="F1696" s="2">
        <v>0.60416666666666663</v>
      </c>
      <c r="G1696" t="s">
        <v>2</v>
      </c>
      <c r="H1696">
        <v>62</v>
      </c>
    </row>
    <row r="1697" spans="3:8">
      <c r="C1697" s="9"/>
      <c r="E1697" s="1">
        <v>35969</v>
      </c>
      <c r="F1697" s="2">
        <v>0.61458333333333337</v>
      </c>
      <c r="G1697" t="s">
        <v>2</v>
      </c>
      <c r="H1697">
        <v>62</v>
      </c>
    </row>
    <row r="1698" spans="3:8">
      <c r="C1698" s="9"/>
      <c r="E1698" s="1">
        <v>35969</v>
      </c>
      <c r="F1698" s="2">
        <v>0.625</v>
      </c>
      <c r="G1698" t="s">
        <v>2</v>
      </c>
      <c r="H1698">
        <v>62</v>
      </c>
    </row>
    <row r="1699" spans="3:8">
      <c r="C1699" s="9"/>
      <c r="E1699" s="1">
        <v>35969</v>
      </c>
      <c r="F1699" s="2">
        <v>0.63541666666666663</v>
      </c>
      <c r="G1699" t="s">
        <v>2</v>
      </c>
      <c r="H1699">
        <v>63</v>
      </c>
    </row>
    <row r="1700" spans="3:8">
      <c r="C1700" s="9"/>
      <c r="E1700" s="1">
        <v>35969</v>
      </c>
      <c r="F1700" s="2">
        <v>0.64583333333333337</v>
      </c>
      <c r="G1700" t="s">
        <v>2</v>
      </c>
      <c r="H1700">
        <v>63</v>
      </c>
    </row>
    <row r="1701" spans="3:8">
      <c r="C1701" s="9"/>
      <c r="E1701" s="1">
        <v>35969</v>
      </c>
      <c r="F1701" s="2">
        <v>0.65625</v>
      </c>
      <c r="G1701" t="s">
        <v>2</v>
      </c>
      <c r="H1701">
        <v>65</v>
      </c>
    </row>
    <row r="1702" spans="3:8">
      <c r="C1702" s="9"/>
      <c r="E1702" s="1">
        <v>35969</v>
      </c>
      <c r="F1702" s="2">
        <v>0.66666666666666663</v>
      </c>
      <c r="G1702" t="s">
        <v>2</v>
      </c>
      <c r="H1702">
        <v>66</v>
      </c>
    </row>
    <row r="1703" spans="3:8">
      <c r="C1703" s="9"/>
      <c r="E1703" s="1">
        <v>35969</v>
      </c>
      <c r="F1703" s="2">
        <v>0.67708333333333337</v>
      </c>
      <c r="G1703" t="s">
        <v>2</v>
      </c>
      <c r="H1703">
        <v>66</v>
      </c>
    </row>
    <row r="1704" spans="3:8">
      <c r="C1704" s="9"/>
      <c r="E1704" s="1">
        <v>35969</v>
      </c>
      <c r="F1704" s="2">
        <v>0.6875</v>
      </c>
      <c r="G1704" t="s">
        <v>2</v>
      </c>
      <c r="H1704">
        <v>68</v>
      </c>
    </row>
    <row r="1705" spans="3:8">
      <c r="C1705" s="9"/>
      <c r="E1705" s="1">
        <v>35969</v>
      </c>
      <c r="F1705" s="2">
        <v>0.69791666666666663</v>
      </c>
      <c r="G1705" t="s">
        <v>2</v>
      </c>
      <c r="H1705">
        <v>70</v>
      </c>
    </row>
    <row r="1706" spans="3:8">
      <c r="C1706" s="9"/>
      <c r="E1706" s="1">
        <v>35969</v>
      </c>
      <c r="F1706" s="2">
        <v>0.70833333333333337</v>
      </c>
      <c r="G1706" t="s">
        <v>2</v>
      </c>
      <c r="H1706">
        <v>71</v>
      </c>
    </row>
    <row r="1707" spans="3:8">
      <c r="C1707" s="9"/>
      <c r="E1707" s="1">
        <v>35969</v>
      </c>
      <c r="F1707" s="2">
        <v>0.71875</v>
      </c>
      <c r="G1707" t="s">
        <v>2</v>
      </c>
      <c r="H1707">
        <v>75</v>
      </c>
    </row>
    <row r="1708" spans="3:8">
      <c r="C1708" s="9"/>
      <c r="E1708" s="1">
        <v>35969</v>
      </c>
      <c r="F1708" s="2">
        <v>0.72916666666666663</v>
      </c>
      <c r="G1708" t="s">
        <v>2</v>
      </c>
      <c r="H1708">
        <v>76</v>
      </c>
    </row>
    <row r="1709" spans="3:8">
      <c r="C1709" s="9"/>
      <c r="E1709" s="1">
        <v>35969</v>
      </c>
      <c r="F1709" s="2">
        <v>0.73958333333333337</v>
      </c>
      <c r="G1709" t="s">
        <v>2</v>
      </c>
      <c r="H1709">
        <v>78</v>
      </c>
    </row>
    <row r="1710" spans="3:8">
      <c r="C1710" s="9"/>
      <c r="E1710" s="1">
        <v>35969</v>
      </c>
      <c r="F1710" s="2">
        <v>0.75</v>
      </c>
      <c r="G1710" t="s">
        <v>2</v>
      </c>
      <c r="H1710">
        <v>80</v>
      </c>
    </row>
    <row r="1711" spans="3:8">
      <c r="C1711" s="9"/>
      <c r="E1711" s="1">
        <v>35969</v>
      </c>
      <c r="F1711" s="2">
        <v>0.76041666666666663</v>
      </c>
      <c r="G1711" t="s">
        <v>2</v>
      </c>
      <c r="H1711">
        <v>82</v>
      </c>
    </row>
    <row r="1712" spans="3:8">
      <c r="C1712" s="9"/>
      <c r="E1712" s="1">
        <v>35969</v>
      </c>
      <c r="F1712" s="2">
        <v>0.77083333333333337</v>
      </c>
      <c r="G1712" t="s">
        <v>2</v>
      </c>
      <c r="H1712">
        <v>84</v>
      </c>
    </row>
    <row r="1713" spans="3:8">
      <c r="C1713" s="9"/>
      <c r="E1713" s="1">
        <v>35969</v>
      </c>
      <c r="F1713" s="2">
        <v>0.78125</v>
      </c>
      <c r="G1713" t="s">
        <v>2</v>
      </c>
      <c r="H1713">
        <v>84</v>
      </c>
    </row>
    <row r="1714" spans="3:8">
      <c r="C1714" s="9"/>
      <c r="E1714" s="1">
        <v>35969</v>
      </c>
      <c r="F1714" s="2">
        <v>0.79166666666666663</v>
      </c>
      <c r="G1714" t="s">
        <v>2</v>
      </c>
      <c r="H1714">
        <v>84</v>
      </c>
    </row>
    <row r="1715" spans="3:8">
      <c r="C1715" s="9"/>
      <c r="E1715" s="1">
        <v>35969</v>
      </c>
      <c r="F1715" s="2">
        <v>0.80208333333333337</v>
      </c>
      <c r="G1715" t="s">
        <v>2</v>
      </c>
      <c r="H1715">
        <v>86</v>
      </c>
    </row>
    <row r="1716" spans="3:8">
      <c r="C1716" s="9"/>
      <c r="E1716" s="1">
        <v>35969</v>
      </c>
      <c r="F1716" s="2">
        <v>0.8125</v>
      </c>
      <c r="G1716" t="s">
        <v>2</v>
      </c>
      <c r="H1716">
        <v>86</v>
      </c>
    </row>
    <row r="1717" spans="3:8">
      <c r="C1717" s="9"/>
      <c r="E1717" s="1">
        <v>35969</v>
      </c>
      <c r="F1717" s="2">
        <v>0.82291666666666663</v>
      </c>
      <c r="G1717" t="s">
        <v>2</v>
      </c>
      <c r="H1717">
        <v>86</v>
      </c>
    </row>
    <row r="1718" spans="3:8">
      <c r="C1718" s="9"/>
      <c r="E1718" s="1">
        <v>35969</v>
      </c>
      <c r="F1718" s="2">
        <v>0.83333333333333337</v>
      </c>
      <c r="G1718" t="s">
        <v>2</v>
      </c>
      <c r="H1718">
        <v>86</v>
      </c>
    </row>
    <row r="1719" spans="3:8">
      <c r="C1719" s="9"/>
      <c r="E1719" s="1">
        <v>35969</v>
      </c>
      <c r="F1719" s="2">
        <v>0.84375</v>
      </c>
      <c r="G1719" t="s">
        <v>2</v>
      </c>
      <c r="H1719">
        <v>88</v>
      </c>
    </row>
    <row r="1720" spans="3:8">
      <c r="C1720" s="9"/>
      <c r="E1720" s="1">
        <v>35969</v>
      </c>
      <c r="F1720" s="2">
        <v>0.85416666666666663</v>
      </c>
      <c r="G1720" t="s">
        <v>2</v>
      </c>
      <c r="H1720">
        <v>88</v>
      </c>
    </row>
    <row r="1721" spans="3:8">
      <c r="C1721" s="9"/>
      <c r="E1721" s="1">
        <v>35969</v>
      </c>
      <c r="F1721" s="2">
        <v>0.86458333333333337</v>
      </c>
      <c r="G1721" t="s">
        <v>2</v>
      </c>
      <c r="H1721">
        <v>88</v>
      </c>
    </row>
    <row r="1722" spans="3:8">
      <c r="C1722" s="9"/>
      <c r="E1722" s="1">
        <v>35969</v>
      </c>
      <c r="F1722" s="2">
        <v>0.875</v>
      </c>
      <c r="G1722" t="s">
        <v>2</v>
      </c>
      <c r="H1722">
        <v>88</v>
      </c>
    </row>
    <row r="1723" spans="3:8">
      <c r="C1723" s="9"/>
      <c r="E1723" s="1">
        <v>35969</v>
      </c>
      <c r="F1723" s="2">
        <v>0.88541666666666663</v>
      </c>
      <c r="G1723" t="s">
        <v>2</v>
      </c>
      <c r="H1723">
        <v>88</v>
      </c>
    </row>
    <row r="1724" spans="3:8">
      <c r="C1724" s="9"/>
      <c r="E1724" s="1">
        <v>35969</v>
      </c>
      <c r="F1724" s="2">
        <v>0.89583333333333337</v>
      </c>
      <c r="G1724" t="s">
        <v>2</v>
      </c>
      <c r="H1724">
        <v>88</v>
      </c>
    </row>
    <row r="1725" spans="3:8">
      <c r="C1725" s="9"/>
      <c r="E1725" s="1">
        <v>35969</v>
      </c>
      <c r="F1725" s="2">
        <v>0.90625</v>
      </c>
      <c r="G1725" t="s">
        <v>2</v>
      </c>
      <c r="H1725">
        <v>88</v>
      </c>
    </row>
    <row r="1726" spans="3:8">
      <c r="C1726" s="9"/>
      <c r="E1726" s="1">
        <v>35969</v>
      </c>
      <c r="F1726" s="2">
        <v>0.91666666666666663</v>
      </c>
      <c r="G1726" t="s">
        <v>2</v>
      </c>
      <c r="H1726">
        <v>86</v>
      </c>
    </row>
    <row r="1727" spans="3:8">
      <c r="C1727" s="9"/>
      <c r="E1727" s="1">
        <v>35969</v>
      </c>
      <c r="F1727" s="2">
        <v>0.92708333333333337</v>
      </c>
      <c r="G1727" t="s">
        <v>2</v>
      </c>
      <c r="H1727">
        <v>86</v>
      </c>
    </row>
    <row r="1728" spans="3:8">
      <c r="C1728" s="9"/>
      <c r="E1728" s="1">
        <v>35969</v>
      </c>
      <c r="F1728" s="2">
        <v>0.9375</v>
      </c>
      <c r="G1728" t="s">
        <v>2</v>
      </c>
      <c r="H1728">
        <v>86</v>
      </c>
    </row>
    <row r="1729" spans="3:8">
      <c r="C1729" s="9"/>
      <c r="E1729" s="1">
        <v>35969</v>
      </c>
      <c r="F1729" s="2">
        <v>0.94791666666666663</v>
      </c>
      <c r="G1729" t="s">
        <v>2</v>
      </c>
      <c r="H1729">
        <v>86</v>
      </c>
    </row>
    <row r="1730" spans="3:8">
      <c r="C1730" s="9"/>
      <c r="E1730" s="1">
        <v>35969</v>
      </c>
      <c r="F1730" s="2">
        <v>0.95833333333333337</v>
      </c>
      <c r="G1730" t="s">
        <v>2</v>
      </c>
      <c r="H1730">
        <v>84</v>
      </c>
    </row>
    <row r="1731" spans="3:8">
      <c r="C1731" s="9"/>
      <c r="E1731" s="1">
        <v>35969</v>
      </c>
      <c r="F1731" s="2">
        <v>0.96875</v>
      </c>
      <c r="G1731" t="s">
        <v>2</v>
      </c>
      <c r="H1731">
        <v>84</v>
      </c>
    </row>
    <row r="1732" spans="3:8">
      <c r="C1732" s="9"/>
      <c r="E1732" s="1">
        <v>35969</v>
      </c>
      <c r="F1732" s="2">
        <v>0.97916666666666663</v>
      </c>
      <c r="G1732" t="s">
        <v>2</v>
      </c>
      <c r="H1732">
        <v>84</v>
      </c>
    </row>
    <row r="1733" spans="3:8">
      <c r="C1733" s="9"/>
      <c r="E1733" s="1">
        <v>35969</v>
      </c>
      <c r="F1733" s="2">
        <v>0.98958333333333337</v>
      </c>
      <c r="G1733" t="s">
        <v>2</v>
      </c>
      <c r="H1733">
        <v>82</v>
      </c>
    </row>
    <row r="1734" spans="3:8">
      <c r="C1734" s="9"/>
      <c r="E1734" s="1">
        <v>35970</v>
      </c>
      <c r="F1734" s="2">
        <v>0</v>
      </c>
      <c r="G1734" t="s">
        <v>2</v>
      </c>
      <c r="H1734">
        <v>82</v>
      </c>
    </row>
    <row r="1735" spans="3:8">
      <c r="C1735" s="9"/>
      <c r="E1735" s="1">
        <v>35970</v>
      </c>
      <c r="F1735" s="2">
        <v>1.0416666666666666E-2</v>
      </c>
      <c r="G1735" t="s">
        <v>2</v>
      </c>
      <c r="H1735">
        <v>82</v>
      </c>
    </row>
    <row r="1736" spans="3:8">
      <c r="C1736" s="9"/>
      <c r="E1736" s="1">
        <v>35970</v>
      </c>
      <c r="F1736" s="2">
        <v>2.0833333333333332E-2</v>
      </c>
      <c r="G1736" t="s">
        <v>2</v>
      </c>
      <c r="H1736">
        <v>82</v>
      </c>
    </row>
    <row r="1737" spans="3:8">
      <c r="C1737" s="9"/>
      <c r="E1737" s="1">
        <v>35970</v>
      </c>
      <c r="F1737" s="2">
        <v>3.125E-2</v>
      </c>
      <c r="G1737" t="s">
        <v>2</v>
      </c>
      <c r="H1737">
        <v>80</v>
      </c>
    </row>
    <row r="1738" spans="3:8">
      <c r="C1738" s="9"/>
      <c r="E1738" s="1">
        <v>35970</v>
      </c>
      <c r="F1738" s="2">
        <v>4.1666666666666664E-2</v>
      </c>
      <c r="G1738" t="s">
        <v>2</v>
      </c>
      <c r="H1738">
        <v>80</v>
      </c>
    </row>
    <row r="1739" spans="3:8">
      <c r="C1739" s="9"/>
      <c r="E1739" s="1">
        <v>35970</v>
      </c>
      <c r="F1739" s="2">
        <v>5.2083333333333336E-2</v>
      </c>
      <c r="G1739" t="s">
        <v>2</v>
      </c>
      <c r="H1739">
        <v>80</v>
      </c>
    </row>
    <row r="1740" spans="3:8">
      <c r="C1740" s="9"/>
      <c r="E1740" s="1">
        <v>35970</v>
      </c>
      <c r="F1740" s="2">
        <v>6.25E-2</v>
      </c>
      <c r="G1740" t="s">
        <v>2</v>
      </c>
      <c r="H1740">
        <v>78</v>
      </c>
    </row>
    <row r="1741" spans="3:8">
      <c r="C1741" s="9"/>
      <c r="E1741" s="1">
        <v>35970</v>
      </c>
      <c r="F1741" s="2">
        <v>7.2916666666666671E-2</v>
      </c>
      <c r="G1741" t="s">
        <v>2</v>
      </c>
      <c r="H1741">
        <v>78</v>
      </c>
    </row>
    <row r="1742" spans="3:8">
      <c r="C1742" s="9"/>
      <c r="E1742" s="1">
        <v>35970</v>
      </c>
      <c r="F1742" s="2">
        <v>8.3333333333333329E-2</v>
      </c>
      <c r="G1742" t="s">
        <v>2</v>
      </c>
      <c r="H1742">
        <v>78</v>
      </c>
    </row>
    <row r="1743" spans="3:8">
      <c r="C1743" s="9"/>
      <c r="E1743" s="1">
        <v>35970</v>
      </c>
      <c r="F1743" s="2">
        <v>9.375E-2</v>
      </c>
      <c r="G1743" t="s">
        <v>2</v>
      </c>
      <c r="H1743">
        <v>78</v>
      </c>
    </row>
    <row r="1744" spans="3:8">
      <c r="C1744" s="9"/>
      <c r="E1744" s="1">
        <v>35970</v>
      </c>
      <c r="F1744" s="2">
        <v>0.10416666666666667</v>
      </c>
      <c r="G1744" t="s">
        <v>2</v>
      </c>
      <c r="H1744">
        <v>76</v>
      </c>
    </row>
    <row r="1745" spans="3:8">
      <c r="C1745" s="9"/>
      <c r="E1745" s="1">
        <v>35970</v>
      </c>
      <c r="F1745" s="2">
        <v>0.11458333333333333</v>
      </c>
      <c r="G1745" t="s">
        <v>2</v>
      </c>
      <c r="H1745">
        <v>76</v>
      </c>
    </row>
    <row r="1746" spans="3:8">
      <c r="C1746" s="9"/>
      <c r="E1746" s="1">
        <v>35970</v>
      </c>
      <c r="F1746" s="2">
        <v>0.125</v>
      </c>
      <c r="G1746" t="s">
        <v>2</v>
      </c>
      <c r="H1746">
        <v>76</v>
      </c>
    </row>
    <row r="1747" spans="3:8">
      <c r="C1747" s="9"/>
      <c r="E1747" s="1">
        <v>35970</v>
      </c>
      <c r="F1747" s="2">
        <v>0.13541666666666666</v>
      </c>
      <c r="G1747" t="s">
        <v>2</v>
      </c>
      <c r="H1747">
        <v>76</v>
      </c>
    </row>
    <row r="1748" spans="3:8">
      <c r="C1748" s="9"/>
      <c r="E1748" s="1">
        <v>35970</v>
      </c>
      <c r="F1748" s="2">
        <v>0.14583333333333334</v>
      </c>
      <c r="G1748" t="s">
        <v>2</v>
      </c>
      <c r="H1748">
        <v>76</v>
      </c>
    </row>
    <row r="1749" spans="3:8">
      <c r="C1749" s="9"/>
      <c r="E1749" s="1">
        <v>35970</v>
      </c>
      <c r="F1749" s="2">
        <v>0.15625</v>
      </c>
      <c r="G1749" t="s">
        <v>2</v>
      </c>
      <c r="H1749">
        <v>75</v>
      </c>
    </row>
    <row r="1750" spans="3:8">
      <c r="C1750" s="9"/>
      <c r="E1750" s="1">
        <v>35970</v>
      </c>
      <c r="F1750" s="2">
        <v>0.16666666666666666</v>
      </c>
      <c r="G1750" t="s">
        <v>2</v>
      </c>
      <c r="H1750">
        <v>75</v>
      </c>
    </row>
    <row r="1751" spans="3:8">
      <c r="C1751" s="9"/>
      <c r="E1751" s="1">
        <v>35970</v>
      </c>
      <c r="F1751" s="2">
        <v>0.17708333333333334</v>
      </c>
      <c r="G1751" t="s">
        <v>2</v>
      </c>
      <c r="H1751">
        <v>75</v>
      </c>
    </row>
    <row r="1752" spans="3:8">
      <c r="C1752" s="9"/>
      <c r="E1752" s="1">
        <v>35970</v>
      </c>
      <c r="F1752" s="2">
        <v>0.1875</v>
      </c>
      <c r="G1752" t="s">
        <v>2</v>
      </c>
      <c r="H1752">
        <v>75</v>
      </c>
    </row>
    <row r="1753" spans="3:8">
      <c r="C1753" s="9"/>
      <c r="E1753" s="1">
        <v>35970</v>
      </c>
      <c r="F1753" s="2">
        <v>0.19791666666666666</v>
      </c>
      <c r="G1753" t="s">
        <v>2</v>
      </c>
      <c r="H1753">
        <v>75</v>
      </c>
    </row>
    <row r="1754" spans="3:8">
      <c r="C1754" s="9"/>
      <c r="E1754" s="1">
        <v>35970</v>
      </c>
      <c r="F1754" s="2">
        <v>0.20833333333333334</v>
      </c>
      <c r="G1754" t="s">
        <v>2</v>
      </c>
      <c r="H1754">
        <v>73</v>
      </c>
    </row>
    <row r="1755" spans="3:8">
      <c r="C1755" s="9"/>
      <c r="E1755" s="1">
        <v>35970</v>
      </c>
      <c r="F1755" s="2">
        <v>0.21875</v>
      </c>
      <c r="G1755" t="s">
        <v>2</v>
      </c>
      <c r="H1755">
        <v>73</v>
      </c>
    </row>
    <row r="1756" spans="3:8">
      <c r="C1756" s="9"/>
      <c r="E1756" s="1">
        <v>35970</v>
      </c>
      <c r="F1756" s="2">
        <v>0.22916666666666666</v>
      </c>
      <c r="G1756" t="s">
        <v>2</v>
      </c>
      <c r="H1756">
        <v>73</v>
      </c>
    </row>
    <row r="1757" spans="3:8">
      <c r="C1757" s="9"/>
      <c r="E1757" s="1">
        <v>35970</v>
      </c>
      <c r="F1757" s="2">
        <v>0.23958333333333334</v>
      </c>
      <c r="G1757" t="s">
        <v>2</v>
      </c>
      <c r="H1757">
        <v>73</v>
      </c>
    </row>
    <row r="1758" spans="3:8">
      <c r="C1758" s="9"/>
      <c r="E1758" s="1">
        <v>35970</v>
      </c>
      <c r="F1758" s="2">
        <v>0.25</v>
      </c>
      <c r="G1758" t="s">
        <v>2</v>
      </c>
      <c r="H1758">
        <v>71</v>
      </c>
    </row>
    <row r="1759" spans="3:8">
      <c r="C1759" s="9"/>
      <c r="E1759" s="1">
        <v>35970</v>
      </c>
      <c r="F1759" s="2">
        <v>0.26041666666666669</v>
      </c>
      <c r="G1759" t="s">
        <v>2</v>
      </c>
      <c r="H1759">
        <v>71</v>
      </c>
    </row>
    <row r="1760" spans="3:8">
      <c r="C1760" s="9"/>
      <c r="E1760" s="1">
        <v>35970</v>
      </c>
      <c r="F1760" s="2">
        <v>0.27083333333333331</v>
      </c>
      <c r="G1760" t="s">
        <v>2</v>
      </c>
      <c r="H1760">
        <v>71</v>
      </c>
    </row>
    <row r="1761" spans="3:8">
      <c r="C1761" s="9"/>
      <c r="E1761" s="1">
        <v>35970</v>
      </c>
      <c r="F1761" s="2">
        <v>0.28125</v>
      </c>
      <c r="G1761" t="s">
        <v>2</v>
      </c>
      <c r="H1761">
        <v>71</v>
      </c>
    </row>
    <row r="1762" spans="3:8">
      <c r="C1762" s="9"/>
      <c r="E1762" s="1">
        <v>35970</v>
      </c>
      <c r="F1762" s="2">
        <v>0.29166666666666669</v>
      </c>
      <c r="G1762" t="s">
        <v>2</v>
      </c>
      <c r="H1762">
        <v>71</v>
      </c>
    </row>
    <row r="1763" spans="3:8">
      <c r="C1763" s="9"/>
      <c r="E1763" s="1">
        <v>35970</v>
      </c>
      <c r="F1763" s="2">
        <v>0.30208333333333331</v>
      </c>
      <c r="G1763" t="s">
        <v>2</v>
      </c>
      <c r="H1763">
        <v>70</v>
      </c>
    </row>
    <row r="1764" spans="3:8">
      <c r="C1764" s="9"/>
      <c r="E1764" s="1">
        <v>35970</v>
      </c>
      <c r="F1764" s="2">
        <v>0.3125</v>
      </c>
      <c r="G1764" t="s">
        <v>2</v>
      </c>
      <c r="H1764">
        <v>70</v>
      </c>
    </row>
    <row r="1765" spans="3:8">
      <c r="C1765" s="9"/>
      <c r="E1765" s="1">
        <v>35970</v>
      </c>
      <c r="F1765" s="2">
        <v>0.32291666666666669</v>
      </c>
      <c r="G1765" t="s">
        <v>2</v>
      </c>
      <c r="H1765">
        <v>70</v>
      </c>
    </row>
    <row r="1766" spans="3:8">
      <c r="C1766" s="9"/>
      <c r="E1766" s="1">
        <v>35970</v>
      </c>
      <c r="F1766" s="2">
        <v>0.33333333333333331</v>
      </c>
      <c r="G1766" t="s">
        <v>2</v>
      </c>
      <c r="H1766">
        <v>70</v>
      </c>
    </row>
    <row r="1767" spans="3:8">
      <c r="C1767" s="9"/>
      <c r="E1767" s="1">
        <v>35970</v>
      </c>
      <c r="F1767" s="2">
        <v>0.34375</v>
      </c>
      <c r="G1767" t="s">
        <v>2</v>
      </c>
      <c r="H1767">
        <v>70</v>
      </c>
    </row>
    <row r="1768" spans="3:8">
      <c r="C1768" s="9"/>
      <c r="E1768" s="1">
        <v>35970</v>
      </c>
      <c r="F1768" s="2">
        <v>0.35416666666666669</v>
      </c>
      <c r="G1768" t="s">
        <v>2</v>
      </c>
      <c r="H1768">
        <v>70</v>
      </c>
    </row>
    <row r="1769" spans="3:8">
      <c r="C1769" s="9"/>
      <c r="E1769" s="1">
        <v>35970</v>
      </c>
      <c r="F1769" s="2">
        <v>0.36458333333333331</v>
      </c>
      <c r="G1769" t="s">
        <v>2</v>
      </c>
      <c r="H1769">
        <v>68</v>
      </c>
    </row>
    <row r="1770" spans="3:8">
      <c r="C1770" s="9"/>
      <c r="E1770" s="1">
        <v>35970</v>
      </c>
      <c r="F1770" s="2">
        <v>0.375</v>
      </c>
      <c r="G1770" t="s">
        <v>2</v>
      </c>
      <c r="H1770">
        <v>68</v>
      </c>
    </row>
    <row r="1771" spans="3:8">
      <c r="C1771" s="9"/>
      <c r="E1771" s="1">
        <v>35970</v>
      </c>
      <c r="F1771" s="2">
        <v>0.38541666666666669</v>
      </c>
      <c r="G1771" t="s">
        <v>2</v>
      </c>
      <c r="H1771">
        <v>68</v>
      </c>
    </row>
    <row r="1772" spans="3:8">
      <c r="C1772" s="9"/>
      <c r="E1772" s="1">
        <v>35970</v>
      </c>
      <c r="F1772" s="2">
        <v>0.39583333333333331</v>
      </c>
      <c r="G1772" t="s">
        <v>2</v>
      </c>
      <c r="H1772">
        <v>68</v>
      </c>
    </row>
    <row r="1773" spans="3:8">
      <c r="C1773" s="9"/>
      <c r="E1773" s="1">
        <v>35970</v>
      </c>
      <c r="F1773" s="2">
        <v>0.40625</v>
      </c>
      <c r="G1773" t="s">
        <v>2</v>
      </c>
      <c r="H1773">
        <v>68</v>
      </c>
    </row>
    <row r="1774" spans="3:8">
      <c r="C1774" s="9"/>
      <c r="E1774" s="1">
        <v>35970</v>
      </c>
      <c r="F1774" s="2">
        <v>0.41666666666666669</v>
      </c>
      <c r="G1774" t="s">
        <v>2</v>
      </c>
      <c r="H1774">
        <v>68</v>
      </c>
    </row>
    <row r="1775" spans="3:8">
      <c r="C1775" s="9"/>
      <c r="E1775" s="1">
        <v>35970</v>
      </c>
      <c r="F1775" s="2">
        <v>0.42708333333333331</v>
      </c>
      <c r="G1775" t="s">
        <v>2</v>
      </c>
      <c r="H1775">
        <v>66</v>
      </c>
    </row>
    <row r="1776" spans="3:8">
      <c r="C1776" s="9"/>
      <c r="E1776" s="1">
        <v>35970</v>
      </c>
      <c r="F1776" s="2">
        <v>0.4375</v>
      </c>
      <c r="G1776" t="s">
        <v>2</v>
      </c>
      <c r="H1776">
        <v>66</v>
      </c>
    </row>
    <row r="1777" spans="3:8">
      <c r="C1777" s="9"/>
      <c r="E1777" s="1">
        <v>35970</v>
      </c>
      <c r="F1777" s="2">
        <v>0.44791666666666669</v>
      </c>
      <c r="G1777" t="s">
        <v>2</v>
      </c>
      <c r="H1777">
        <v>66</v>
      </c>
    </row>
    <row r="1778" spans="3:8">
      <c r="C1778" s="9"/>
      <c r="E1778" s="1">
        <v>35970</v>
      </c>
      <c r="F1778" s="2">
        <v>0.45833333333333331</v>
      </c>
      <c r="G1778" t="s">
        <v>2</v>
      </c>
      <c r="H1778">
        <v>66</v>
      </c>
    </row>
    <row r="1779" spans="3:8">
      <c r="C1779" s="9"/>
      <c r="E1779" s="1">
        <v>35970</v>
      </c>
      <c r="F1779" s="2">
        <v>0.46875</v>
      </c>
      <c r="G1779" t="s">
        <v>2</v>
      </c>
      <c r="H1779">
        <v>66</v>
      </c>
    </row>
    <row r="1780" spans="3:8">
      <c r="C1780" s="9"/>
      <c r="E1780" s="1">
        <v>35970</v>
      </c>
      <c r="F1780" s="2">
        <v>0.47916666666666669</v>
      </c>
      <c r="G1780" t="s">
        <v>2</v>
      </c>
      <c r="H1780">
        <v>66</v>
      </c>
    </row>
    <row r="1781" spans="3:8">
      <c r="C1781" s="9"/>
      <c r="E1781" s="1">
        <v>35970</v>
      </c>
      <c r="F1781" s="2">
        <v>0.48958333333333331</v>
      </c>
      <c r="G1781" t="s">
        <v>2</v>
      </c>
      <c r="H1781">
        <v>65</v>
      </c>
    </row>
    <row r="1782" spans="3:8">
      <c r="C1782" s="9"/>
      <c r="E1782" s="1">
        <v>35970</v>
      </c>
      <c r="F1782" s="2">
        <v>0.5</v>
      </c>
      <c r="G1782" t="s">
        <v>2</v>
      </c>
      <c r="H1782">
        <v>65</v>
      </c>
    </row>
    <row r="1783" spans="3:8">
      <c r="C1783" s="9"/>
      <c r="E1783" s="1">
        <v>35970</v>
      </c>
      <c r="F1783" s="2">
        <v>0.51041666666666663</v>
      </c>
      <c r="G1783" t="s">
        <v>2</v>
      </c>
      <c r="H1783">
        <v>65</v>
      </c>
    </row>
    <row r="1784" spans="3:8">
      <c r="C1784" s="9"/>
      <c r="E1784" s="1">
        <v>35970</v>
      </c>
      <c r="F1784" s="2">
        <v>0.52083333333333337</v>
      </c>
      <c r="G1784" t="s">
        <v>2</v>
      </c>
      <c r="H1784">
        <v>65</v>
      </c>
    </row>
    <row r="1785" spans="3:8">
      <c r="C1785" s="9"/>
      <c r="E1785" s="1">
        <v>35970</v>
      </c>
      <c r="F1785" s="2">
        <v>0.53125</v>
      </c>
      <c r="G1785" t="s">
        <v>2</v>
      </c>
      <c r="H1785">
        <v>65</v>
      </c>
    </row>
    <row r="1786" spans="3:8">
      <c r="C1786" s="9"/>
      <c r="E1786" s="1">
        <v>35970</v>
      </c>
      <c r="F1786" s="2">
        <v>0.54166666666666663</v>
      </c>
      <c r="G1786" t="s">
        <v>2</v>
      </c>
      <c r="H1786">
        <v>65</v>
      </c>
    </row>
    <row r="1787" spans="3:8">
      <c r="C1787" s="9"/>
      <c r="E1787" s="1">
        <v>35970</v>
      </c>
      <c r="F1787" s="2">
        <v>0.55208333333333337</v>
      </c>
      <c r="G1787" t="s">
        <v>2</v>
      </c>
      <c r="H1787">
        <v>65</v>
      </c>
    </row>
    <row r="1788" spans="3:8">
      <c r="C1788" s="9"/>
      <c r="E1788" s="1">
        <v>35970</v>
      </c>
      <c r="F1788" s="2">
        <v>0.5625</v>
      </c>
      <c r="G1788" t="s">
        <v>2</v>
      </c>
      <c r="H1788">
        <v>65</v>
      </c>
    </row>
    <row r="1789" spans="3:8">
      <c r="C1789" s="9"/>
      <c r="E1789" s="1">
        <v>35970</v>
      </c>
      <c r="F1789" s="2">
        <v>0.57291666666666663</v>
      </c>
      <c r="G1789" t="s">
        <v>2</v>
      </c>
      <c r="H1789">
        <v>63</v>
      </c>
    </row>
    <row r="1790" spans="3:8">
      <c r="C1790" s="9"/>
      <c r="E1790" s="1">
        <v>35970</v>
      </c>
      <c r="F1790" s="2">
        <v>0.58333333333333337</v>
      </c>
      <c r="G1790" t="s">
        <v>2</v>
      </c>
      <c r="H1790">
        <v>63</v>
      </c>
    </row>
    <row r="1791" spans="3:8">
      <c r="C1791" s="9"/>
      <c r="E1791" s="1">
        <v>35970</v>
      </c>
      <c r="F1791" s="2">
        <v>0.59375</v>
      </c>
      <c r="G1791" t="s">
        <v>2</v>
      </c>
      <c r="H1791">
        <v>63</v>
      </c>
    </row>
    <row r="1792" spans="3:8">
      <c r="C1792" s="9"/>
      <c r="E1792" s="1">
        <v>35970</v>
      </c>
      <c r="F1792" s="2">
        <v>0.60416666666666663</v>
      </c>
      <c r="G1792" t="s">
        <v>2</v>
      </c>
      <c r="H1792">
        <v>63</v>
      </c>
    </row>
    <row r="1793" spans="3:8">
      <c r="C1793" s="9"/>
      <c r="E1793" s="1">
        <v>35970</v>
      </c>
      <c r="F1793" s="2">
        <v>0.61458333333333337</v>
      </c>
      <c r="G1793" t="s">
        <v>2</v>
      </c>
      <c r="H1793">
        <v>63</v>
      </c>
    </row>
    <row r="1794" spans="3:8">
      <c r="C1794" s="9"/>
      <c r="E1794" s="1">
        <v>35970</v>
      </c>
      <c r="F1794" s="2">
        <v>0.625</v>
      </c>
      <c r="G1794" t="s">
        <v>2</v>
      </c>
      <c r="H1794">
        <v>62</v>
      </c>
    </row>
    <row r="1795" spans="3:8">
      <c r="C1795" s="9"/>
      <c r="E1795" s="1">
        <v>35970</v>
      </c>
      <c r="F1795" s="2">
        <v>0.63541666666666663</v>
      </c>
      <c r="G1795" t="s">
        <v>2</v>
      </c>
      <c r="H1795">
        <v>62</v>
      </c>
    </row>
    <row r="1796" spans="3:8">
      <c r="C1796" s="9"/>
      <c r="E1796" s="1">
        <v>35970</v>
      </c>
      <c r="F1796" s="2">
        <v>0.64583333333333337</v>
      </c>
      <c r="G1796" t="s">
        <v>2</v>
      </c>
      <c r="H1796">
        <v>62</v>
      </c>
    </row>
    <row r="1797" spans="3:8">
      <c r="C1797" s="9"/>
      <c r="E1797" s="1">
        <v>35970</v>
      </c>
      <c r="F1797" s="2">
        <v>0.65625</v>
      </c>
      <c r="G1797" t="s">
        <v>2</v>
      </c>
      <c r="H1797">
        <v>62</v>
      </c>
    </row>
    <row r="1798" spans="3:8">
      <c r="C1798" s="9"/>
      <c r="E1798" s="1">
        <v>35970</v>
      </c>
      <c r="F1798" s="2">
        <v>0.66666666666666663</v>
      </c>
      <c r="G1798" t="s">
        <v>2</v>
      </c>
      <c r="H1798">
        <v>63</v>
      </c>
    </row>
    <row r="1799" spans="3:8">
      <c r="C1799" s="9"/>
      <c r="E1799" s="1">
        <v>35970</v>
      </c>
      <c r="F1799" s="2">
        <v>0.67708333333333337</v>
      </c>
      <c r="G1799" t="s">
        <v>2</v>
      </c>
      <c r="H1799">
        <v>63</v>
      </c>
    </row>
    <row r="1800" spans="3:8">
      <c r="C1800" s="9"/>
      <c r="E1800" s="1">
        <v>35970</v>
      </c>
      <c r="F1800" s="2">
        <v>0.6875</v>
      </c>
      <c r="G1800" t="s">
        <v>2</v>
      </c>
      <c r="H1800">
        <v>63</v>
      </c>
    </row>
    <row r="1801" spans="3:8">
      <c r="C1801" s="9"/>
      <c r="E1801" s="1">
        <v>35970</v>
      </c>
      <c r="F1801" s="2">
        <v>0.69791666666666663</v>
      </c>
      <c r="G1801" t="s">
        <v>2</v>
      </c>
      <c r="H1801">
        <v>65</v>
      </c>
    </row>
    <row r="1802" spans="3:8">
      <c r="C1802" s="9"/>
      <c r="E1802" s="1">
        <v>35970</v>
      </c>
      <c r="F1802" s="2">
        <v>0.70833333333333337</v>
      </c>
      <c r="G1802" t="s">
        <v>2</v>
      </c>
      <c r="H1802">
        <v>66</v>
      </c>
    </row>
    <row r="1803" spans="3:8">
      <c r="C1803" s="9"/>
      <c r="E1803" s="1">
        <v>35970</v>
      </c>
      <c r="F1803" s="2">
        <v>0.71875</v>
      </c>
      <c r="G1803" t="s">
        <v>2</v>
      </c>
      <c r="H1803">
        <v>66</v>
      </c>
    </row>
    <row r="1804" spans="3:8">
      <c r="C1804" s="9"/>
      <c r="E1804" s="1">
        <v>35970</v>
      </c>
      <c r="F1804" s="2">
        <v>0.72916666666666663</v>
      </c>
      <c r="G1804" t="s">
        <v>2</v>
      </c>
      <c r="H1804">
        <v>68</v>
      </c>
    </row>
    <row r="1805" spans="3:8">
      <c r="C1805" s="9"/>
      <c r="E1805" s="1">
        <v>35970</v>
      </c>
      <c r="F1805" s="2">
        <v>0.73958333333333337</v>
      </c>
      <c r="G1805" t="s">
        <v>2</v>
      </c>
      <c r="H1805">
        <v>68</v>
      </c>
    </row>
    <row r="1806" spans="3:8">
      <c r="C1806" s="9"/>
      <c r="E1806" s="1">
        <v>35970</v>
      </c>
      <c r="F1806" s="2">
        <v>0.75</v>
      </c>
      <c r="G1806" t="s">
        <v>2</v>
      </c>
      <c r="H1806">
        <v>70</v>
      </c>
    </row>
    <row r="1807" spans="3:8">
      <c r="C1807" s="9"/>
      <c r="E1807" s="1">
        <v>35970</v>
      </c>
      <c r="F1807" s="2">
        <v>0.76041666666666663</v>
      </c>
      <c r="G1807" t="s">
        <v>2</v>
      </c>
      <c r="H1807">
        <v>70</v>
      </c>
    </row>
    <row r="1808" spans="3:8">
      <c r="C1808" s="9"/>
      <c r="E1808" s="1">
        <v>35970</v>
      </c>
      <c r="F1808" s="2">
        <v>0.77083333333333337</v>
      </c>
      <c r="G1808" t="s">
        <v>2</v>
      </c>
      <c r="H1808">
        <v>71</v>
      </c>
    </row>
    <row r="1809" spans="3:8">
      <c r="C1809" s="9"/>
      <c r="E1809" s="1">
        <v>35970</v>
      </c>
      <c r="F1809" s="2">
        <v>0.78125</v>
      </c>
      <c r="G1809" t="s">
        <v>2</v>
      </c>
      <c r="H1809">
        <v>71</v>
      </c>
    </row>
    <row r="1810" spans="3:8">
      <c r="C1810" s="9"/>
      <c r="E1810" s="1">
        <v>35970</v>
      </c>
      <c r="F1810" s="2">
        <v>0.79166666666666663</v>
      </c>
      <c r="G1810" t="s">
        <v>2</v>
      </c>
      <c r="H1810">
        <v>71</v>
      </c>
    </row>
    <row r="1811" spans="3:8">
      <c r="C1811" s="9"/>
      <c r="E1811" s="1">
        <v>35970</v>
      </c>
      <c r="F1811" s="2">
        <v>0.80208333333333337</v>
      </c>
      <c r="G1811" t="s">
        <v>2</v>
      </c>
      <c r="H1811">
        <v>73</v>
      </c>
    </row>
    <row r="1812" spans="3:8">
      <c r="C1812" s="9"/>
      <c r="E1812" s="1">
        <v>35970</v>
      </c>
      <c r="F1812" s="2">
        <v>0.8125</v>
      </c>
      <c r="G1812" t="s">
        <v>2</v>
      </c>
      <c r="H1812">
        <v>73</v>
      </c>
    </row>
    <row r="1813" spans="3:8">
      <c r="C1813" s="9"/>
      <c r="E1813" s="1">
        <v>35970</v>
      </c>
      <c r="F1813" s="2">
        <v>0.82291666666666663</v>
      </c>
      <c r="G1813" t="s">
        <v>2</v>
      </c>
      <c r="H1813">
        <v>73</v>
      </c>
    </row>
    <row r="1814" spans="3:8">
      <c r="C1814" s="9"/>
      <c r="E1814" s="1">
        <v>35970</v>
      </c>
      <c r="F1814" s="2">
        <v>0.83333333333333337</v>
      </c>
      <c r="G1814" t="s">
        <v>2</v>
      </c>
      <c r="H1814">
        <v>73</v>
      </c>
    </row>
    <row r="1815" spans="3:8">
      <c r="C1815" s="9"/>
      <c r="E1815" s="1">
        <v>35970</v>
      </c>
      <c r="F1815" s="2">
        <v>0.84375</v>
      </c>
      <c r="G1815" t="s">
        <v>2</v>
      </c>
      <c r="H1815">
        <v>73</v>
      </c>
    </row>
    <row r="1816" spans="3:8">
      <c r="C1816" s="9"/>
      <c r="E1816" s="1">
        <v>35970</v>
      </c>
      <c r="F1816" s="2">
        <v>0.85416666666666663</v>
      </c>
      <c r="G1816" t="s">
        <v>2</v>
      </c>
      <c r="H1816">
        <v>73</v>
      </c>
    </row>
    <row r="1817" spans="3:8">
      <c r="C1817" s="9"/>
      <c r="E1817" s="1">
        <v>35970</v>
      </c>
      <c r="F1817" s="2">
        <v>0.86458333333333337</v>
      </c>
      <c r="G1817" t="s">
        <v>2</v>
      </c>
      <c r="H1817">
        <v>73</v>
      </c>
    </row>
    <row r="1818" spans="3:8">
      <c r="C1818" s="9"/>
      <c r="E1818" s="1">
        <v>35970</v>
      </c>
      <c r="F1818" s="2">
        <v>0.875</v>
      </c>
      <c r="G1818" t="s">
        <v>2</v>
      </c>
      <c r="H1818">
        <v>73</v>
      </c>
    </row>
    <row r="1819" spans="3:8">
      <c r="C1819" s="9"/>
      <c r="E1819" s="1">
        <v>35970</v>
      </c>
      <c r="F1819" s="2">
        <v>0.88541666666666663</v>
      </c>
      <c r="G1819" t="s">
        <v>2</v>
      </c>
      <c r="H1819">
        <v>73</v>
      </c>
    </row>
    <row r="1820" spans="3:8">
      <c r="C1820" s="9"/>
      <c r="E1820" s="1">
        <v>35970</v>
      </c>
      <c r="F1820" s="2">
        <v>0.89583333333333337</v>
      </c>
      <c r="G1820" t="s">
        <v>2</v>
      </c>
      <c r="H1820">
        <v>73</v>
      </c>
    </row>
    <row r="1821" spans="3:8">
      <c r="C1821" s="9"/>
      <c r="E1821" s="1">
        <v>35970</v>
      </c>
      <c r="F1821" s="2">
        <v>0.90625</v>
      </c>
      <c r="G1821" t="s">
        <v>2</v>
      </c>
      <c r="H1821">
        <v>73</v>
      </c>
    </row>
    <row r="1822" spans="3:8">
      <c r="C1822" s="9"/>
      <c r="E1822" s="1">
        <v>35970</v>
      </c>
      <c r="F1822" s="2">
        <v>0.91666666666666663</v>
      </c>
      <c r="G1822" t="s">
        <v>2</v>
      </c>
      <c r="H1822">
        <v>73</v>
      </c>
    </row>
    <row r="1823" spans="3:8">
      <c r="C1823" s="9"/>
      <c r="E1823" s="1">
        <v>35970</v>
      </c>
      <c r="F1823" s="2">
        <v>0.92708333333333337</v>
      </c>
      <c r="G1823" t="s">
        <v>2</v>
      </c>
      <c r="H1823">
        <v>73</v>
      </c>
    </row>
    <row r="1824" spans="3:8">
      <c r="C1824" s="9"/>
      <c r="E1824" s="1">
        <v>35970</v>
      </c>
      <c r="F1824" s="2">
        <v>0.9375</v>
      </c>
      <c r="G1824" t="s">
        <v>2</v>
      </c>
      <c r="H1824">
        <v>73</v>
      </c>
    </row>
    <row r="1825" spans="3:8">
      <c r="C1825" s="9"/>
      <c r="E1825" s="1">
        <v>35970</v>
      </c>
      <c r="F1825" s="2">
        <v>0.94791666666666663</v>
      </c>
      <c r="G1825" t="s">
        <v>2</v>
      </c>
      <c r="H1825">
        <v>71</v>
      </c>
    </row>
    <row r="1826" spans="3:8">
      <c r="C1826" s="9"/>
      <c r="E1826" s="1">
        <v>35970</v>
      </c>
      <c r="F1826" s="2">
        <v>0.95833333333333337</v>
      </c>
      <c r="G1826" t="s">
        <v>2</v>
      </c>
      <c r="H1826">
        <v>71</v>
      </c>
    </row>
    <row r="1827" spans="3:8">
      <c r="C1827" s="9"/>
      <c r="E1827" s="1">
        <v>35970</v>
      </c>
      <c r="F1827" s="2">
        <v>0.96875</v>
      </c>
      <c r="G1827" t="s">
        <v>2</v>
      </c>
      <c r="H1827">
        <v>71</v>
      </c>
    </row>
    <row r="1828" spans="3:8">
      <c r="C1828" s="9"/>
      <c r="E1828" s="1">
        <v>35970</v>
      </c>
      <c r="F1828" s="2">
        <v>0.97916666666666663</v>
      </c>
      <c r="G1828" t="s">
        <v>2</v>
      </c>
      <c r="H1828">
        <v>71</v>
      </c>
    </row>
    <row r="1829" spans="3:8">
      <c r="C1829" s="9"/>
      <c r="E1829" s="1">
        <v>35970</v>
      </c>
      <c r="F1829" s="2">
        <v>0.98958333333333337</v>
      </c>
      <c r="G1829" t="s">
        <v>2</v>
      </c>
      <c r="H1829">
        <v>71</v>
      </c>
    </row>
    <row r="1830" spans="3:8">
      <c r="C1830" s="9"/>
      <c r="E1830" s="1">
        <v>35971</v>
      </c>
      <c r="F1830" s="2">
        <v>0</v>
      </c>
      <c r="G1830" t="s">
        <v>2</v>
      </c>
      <c r="H1830">
        <v>71</v>
      </c>
    </row>
    <row r="1831" spans="3:8">
      <c r="C1831" s="9"/>
      <c r="E1831" s="1">
        <v>35971</v>
      </c>
      <c r="F1831" s="2">
        <v>1.0416666666666666E-2</v>
      </c>
      <c r="G1831" t="s">
        <v>2</v>
      </c>
      <c r="H1831">
        <v>70</v>
      </c>
    </row>
    <row r="1832" spans="3:8">
      <c r="C1832" s="9"/>
      <c r="E1832" s="1">
        <v>35971</v>
      </c>
      <c r="F1832" s="2">
        <v>2.0833333333333332E-2</v>
      </c>
      <c r="G1832" t="s">
        <v>2</v>
      </c>
      <c r="H1832">
        <v>70</v>
      </c>
    </row>
    <row r="1833" spans="3:8">
      <c r="C1833" s="9"/>
      <c r="E1833" s="1">
        <v>35971</v>
      </c>
      <c r="F1833" s="2">
        <v>3.125E-2</v>
      </c>
      <c r="G1833" t="s">
        <v>2</v>
      </c>
      <c r="H1833">
        <v>70</v>
      </c>
    </row>
    <row r="1834" spans="3:8">
      <c r="C1834" s="9"/>
      <c r="E1834" s="1">
        <v>35971</v>
      </c>
      <c r="F1834" s="2">
        <v>4.1666666666666664E-2</v>
      </c>
      <c r="G1834" t="s">
        <v>2</v>
      </c>
      <c r="H1834">
        <v>70</v>
      </c>
    </row>
    <row r="1835" spans="3:8">
      <c r="C1835" s="9"/>
      <c r="E1835" s="1">
        <v>35971</v>
      </c>
      <c r="F1835" s="2">
        <v>5.2083333333333336E-2</v>
      </c>
      <c r="G1835" t="s">
        <v>2</v>
      </c>
      <c r="H1835">
        <v>68</v>
      </c>
    </row>
    <row r="1836" spans="3:8">
      <c r="C1836" s="9"/>
      <c r="E1836" s="1">
        <v>35971</v>
      </c>
      <c r="F1836" s="2">
        <v>6.25E-2</v>
      </c>
      <c r="G1836" t="s">
        <v>2</v>
      </c>
      <c r="H1836">
        <v>68</v>
      </c>
    </row>
    <row r="1837" spans="3:8">
      <c r="C1837" s="9"/>
      <c r="E1837" s="1">
        <v>35971</v>
      </c>
      <c r="F1837" s="2">
        <v>7.2916666666666671E-2</v>
      </c>
      <c r="G1837" t="s">
        <v>2</v>
      </c>
      <c r="H1837">
        <v>68</v>
      </c>
    </row>
    <row r="1838" spans="3:8">
      <c r="C1838" s="9"/>
      <c r="E1838" s="1">
        <v>35971</v>
      </c>
      <c r="F1838" s="2">
        <v>8.3333333333333329E-2</v>
      </c>
      <c r="G1838" t="s">
        <v>2</v>
      </c>
      <c r="H1838">
        <v>68</v>
      </c>
    </row>
    <row r="1839" spans="3:8">
      <c r="C1839" s="9"/>
      <c r="E1839" s="1">
        <v>35971</v>
      </c>
      <c r="F1839" s="2">
        <v>9.375E-2</v>
      </c>
      <c r="G1839" t="s">
        <v>2</v>
      </c>
      <c r="H1839">
        <v>68</v>
      </c>
    </row>
    <row r="1840" spans="3:8">
      <c r="C1840" s="9"/>
      <c r="E1840" s="1">
        <v>35971</v>
      </c>
      <c r="F1840" s="2">
        <v>0.10416666666666667</v>
      </c>
      <c r="G1840" t="s">
        <v>2</v>
      </c>
      <c r="H1840">
        <v>66</v>
      </c>
    </row>
    <row r="1841" spans="3:8">
      <c r="C1841" s="9"/>
      <c r="E1841" s="1">
        <v>35971</v>
      </c>
      <c r="F1841" s="2">
        <v>0.11458333333333333</v>
      </c>
      <c r="G1841" t="s">
        <v>2</v>
      </c>
      <c r="H1841">
        <v>66</v>
      </c>
    </row>
    <row r="1842" spans="3:8">
      <c r="C1842" s="9"/>
      <c r="E1842" s="1">
        <v>35971</v>
      </c>
      <c r="F1842" s="2">
        <v>0.125</v>
      </c>
      <c r="G1842" t="s">
        <v>2</v>
      </c>
      <c r="H1842">
        <v>66</v>
      </c>
    </row>
    <row r="1843" spans="3:8">
      <c r="C1843" s="9"/>
      <c r="E1843" s="1">
        <v>35971</v>
      </c>
      <c r="F1843" s="2">
        <v>0.13541666666666666</v>
      </c>
      <c r="G1843" t="s">
        <v>2</v>
      </c>
      <c r="H1843">
        <v>66</v>
      </c>
    </row>
    <row r="1844" spans="3:8">
      <c r="C1844" s="9"/>
      <c r="E1844" s="1">
        <v>35971</v>
      </c>
      <c r="F1844" s="2">
        <v>0.14583333333333334</v>
      </c>
      <c r="G1844" t="s">
        <v>2</v>
      </c>
      <c r="H1844">
        <v>66</v>
      </c>
    </row>
    <row r="1845" spans="3:8">
      <c r="C1845" s="9"/>
      <c r="E1845" s="1">
        <v>35971</v>
      </c>
      <c r="F1845" s="2">
        <v>0.15625</v>
      </c>
      <c r="G1845" t="s">
        <v>2</v>
      </c>
      <c r="H1845">
        <v>66</v>
      </c>
    </row>
    <row r="1846" spans="3:8">
      <c r="C1846" s="9"/>
      <c r="E1846" s="1">
        <v>35971</v>
      </c>
      <c r="F1846" s="2">
        <v>0.16666666666666666</v>
      </c>
      <c r="G1846" t="s">
        <v>2</v>
      </c>
      <c r="H1846">
        <v>66</v>
      </c>
    </row>
    <row r="1847" spans="3:8">
      <c r="C1847" s="9"/>
      <c r="E1847" s="1">
        <v>35971</v>
      </c>
      <c r="F1847" s="2">
        <v>0.17708333333333334</v>
      </c>
      <c r="G1847" t="s">
        <v>2</v>
      </c>
      <c r="H1847">
        <v>66</v>
      </c>
    </row>
    <row r="1848" spans="3:8">
      <c r="C1848" s="9"/>
      <c r="E1848" s="1">
        <v>35971</v>
      </c>
      <c r="F1848" s="2">
        <v>0.1875</v>
      </c>
      <c r="G1848" t="s">
        <v>2</v>
      </c>
      <c r="H1848">
        <v>65</v>
      </c>
    </row>
    <row r="1849" spans="3:8">
      <c r="C1849" s="9"/>
      <c r="E1849" s="1">
        <v>35971</v>
      </c>
      <c r="F1849" s="2">
        <v>0.19791666666666666</v>
      </c>
      <c r="G1849" t="s">
        <v>2</v>
      </c>
      <c r="H1849">
        <v>65</v>
      </c>
    </row>
    <row r="1850" spans="3:8">
      <c r="C1850" s="9"/>
      <c r="E1850" s="1">
        <v>35971</v>
      </c>
      <c r="F1850" s="2">
        <v>0.20833333333333334</v>
      </c>
      <c r="G1850" t="s">
        <v>2</v>
      </c>
      <c r="H1850">
        <v>65</v>
      </c>
    </row>
    <row r="1851" spans="3:8">
      <c r="C1851" s="9"/>
      <c r="E1851" s="1">
        <v>35971</v>
      </c>
      <c r="F1851" s="2">
        <v>0.21875</v>
      </c>
      <c r="G1851" t="s">
        <v>2</v>
      </c>
      <c r="H1851">
        <v>65</v>
      </c>
    </row>
    <row r="1852" spans="3:8">
      <c r="C1852" s="9"/>
      <c r="E1852" s="1">
        <v>35971</v>
      </c>
      <c r="F1852" s="2">
        <v>0.22916666666666666</v>
      </c>
      <c r="G1852" t="s">
        <v>2</v>
      </c>
      <c r="H1852">
        <v>65</v>
      </c>
    </row>
    <row r="1853" spans="3:8">
      <c r="C1853" s="9"/>
      <c r="E1853" s="1">
        <v>35971</v>
      </c>
      <c r="F1853" s="2">
        <v>0.23958333333333334</v>
      </c>
      <c r="G1853" t="s">
        <v>2</v>
      </c>
      <c r="H1853">
        <v>65</v>
      </c>
    </row>
    <row r="1854" spans="3:8">
      <c r="C1854" s="9"/>
      <c r="E1854" s="1">
        <v>35971</v>
      </c>
      <c r="F1854" s="2">
        <v>0.25</v>
      </c>
      <c r="G1854" t="s">
        <v>2</v>
      </c>
      <c r="H1854">
        <v>65</v>
      </c>
    </row>
    <row r="1855" spans="3:8">
      <c r="C1855" s="9"/>
      <c r="E1855" s="1">
        <v>35971</v>
      </c>
      <c r="F1855" s="2">
        <v>0.26041666666666669</v>
      </c>
      <c r="G1855" t="s">
        <v>2</v>
      </c>
      <c r="H1855">
        <v>63</v>
      </c>
    </row>
    <row r="1856" spans="3:8">
      <c r="C1856" s="9"/>
      <c r="E1856" s="1">
        <v>35971</v>
      </c>
      <c r="F1856" s="2">
        <v>0.27083333333333331</v>
      </c>
      <c r="G1856" t="s">
        <v>2</v>
      </c>
      <c r="H1856">
        <v>63</v>
      </c>
    </row>
    <row r="1857" spans="3:8">
      <c r="C1857" s="9"/>
      <c r="E1857" s="1">
        <v>35971</v>
      </c>
      <c r="F1857" s="2">
        <v>0.28125</v>
      </c>
      <c r="G1857" t="s">
        <v>2</v>
      </c>
      <c r="H1857">
        <v>63</v>
      </c>
    </row>
    <row r="1858" spans="3:8">
      <c r="C1858" s="9"/>
      <c r="E1858" s="1">
        <v>35971</v>
      </c>
      <c r="F1858" s="2">
        <v>0.29166666666666669</v>
      </c>
      <c r="G1858" t="s">
        <v>2</v>
      </c>
      <c r="H1858">
        <v>63</v>
      </c>
    </row>
    <row r="1859" spans="3:8">
      <c r="C1859" s="9"/>
      <c r="E1859" s="1">
        <v>35971</v>
      </c>
      <c r="F1859" s="2">
        <v>0.30208333333333331</v>
      </c>
      <c r="G1859" t="s">
        <v>2</v>
      </c>
      <c r="H1859">
        <v>63</v>
      </c>
    </row>
    <row r="1860" spans="3:8">
      <c r="C1860" s="9"/>
      <c r="E1860" s="1">
        <v>35971</v>
      </c>
      <c r="F1860" s="2">
        <v>0.3125</v>
      </c>
      <c r="G1860" t="s">
        <v>2</v>
      </c>
      <c r="H1860">
        <v>63</v>
      </c>
    </row>
    <row r="1861" spans="3:8">
      <c r="C1861" s="9"/>
      <c r="E1861" s="1">
        <v>35971</v>
      </c>
      <c r="F1861" s="2">
        <v>0.32291666666666669</v>
      </c>
      <c r="G1861" t="s">
        <v>2</v>
      </c>
      <c r="H1861">
        <v>63</v>
      </c>
    </row>
    <row r="1862" spans="3:8">
      <c r="C1862" s="9"/>
      <c r="E1862" s="1">
        <v>35971</v>
      </c>
      <c r="F1862" s="2">
        <v>0.33333333333333331</v>
      </c>
      <c r="G1862" t="s">
        <v>2</v>
      </c>
      <c r="H1862">
        <v>63</v>
      </c>
    </row>
    <row r="1863" spans="3:8">
      <c r="C1863" s="9"/>
      <c r="E1863" s="1">
        <v>35971</v>
      </c>
      <c r="F1863" s="2">
        <v>0.34375</v>
      </c>
      <c r="G1863" t="s">
        <v>2</v>
      </c>
      <c r="H1863">
        <v>63</v>
      </c>
    </row>
    <row r="1864" spans="3:8">
      <c r="C1864" s="9"/>
      <c r="E1864" s="1">
        <v>35971</v>
      </c>
      <c r="F1864" s="2">
        <v>0.35416666666666669</v>
      </c>
      <c r="G1864" t="s">
        <v>2</v>
      </c>
      <c r="H1864">
        <v>62</v>
      </c>
    </row>
    <row r="1865" spans="3:8">
      <c r="C1865" s="9"/>
      <c r="E1865" s="1">
        <v>35971</v>
      </c>
      <c r="F1865" s="2">
        <v>0.36458333333333331</v>
      </c>
      <c r="G1865" t="s">
        <v>2</v>
      </c>
      <c r="H1865">
        <v>62</v>
      </c>
    </row>
    <row r="1866" spans="3:8">
      <c r="C1866" s="9"/>
      <c r="E1866" s="1">
        <v>35971</v>
      </c>
      <c r="F1866" s="2">
        <v>0.375</v>
      </c>
      <c r="G1866" t="s">
        <v>2</v>
      </c>
      <c r="H1866">
        <v>62</v>
      </c>
    </row>
    <row r="1867" spans="3:8">
      <c r="C1867" s="9"/>
      <c r="E1867" s="1">
        <v>35971</v>
      </c>
      <c r="F1867" s="2">
        <v>0.38541666666666669</v>
      </c>
      <c r="G1867" t="s">
        <v>2</v>
      </c>
      <c r="H1867">
        <v>62</v>
      </c>
    </row>
    <row r="1868" spans="3:8">
      <c r="C1868" s="9"/>
      <c r="E1868" s="1">
        <v>35971</v>
      </c>
      <c r="F1868" s="2">
        <v>0.39583333333333331</v>
      </c>
      <c r="G1868" t="s">
        <v>2</v>
      </c>
      <c r="H1868">
        <v>62</v>
      </c>
    </row>
    <row r="1869" spans="3:8">
      <c r="C1869" s="9"/>
      <c r="E1869" s="1">
        <v>35971</v>
      </c>
      <c r="F1869" s="2">
        <v>0.40625</v>
      </c>
      <c r="G1869" t="s">
        <v>2</v>
      </c>
      <c r="H1869">
        <v>62</v>
      </c>
    </row>
    <row r="1870" spans="3:8">
      <c r="C1870" s="9"/>
      <c r="E1870" s="1">
        <v>35971</v>
      </c>
      <c r="F1870" s="2">
        <v>0.41666666666666669</v>
      </c>
      <c r="G1870" t="s">
        <v>2</v>
      </c>
      <c r="H1870">
        <v>62</v>
      </c>
    </row>
    <row r="1871" spans="3:8">
      <c r="C1871" s="9"/>
      <c r="E1871" s="1">
        <v>35971</v>
      </c>
      <c r="F1871" s="2">
        <v>0.42708333333333331</v>
      </c>
      <c r="G1871" t="s">
        <v>2</v>
      </c>
      <c r="H1871">
        <v>62</v>
      </c>
    </row>
    <row r="1872" spans="3:8">
      <c r="C1872" s="9"/>
      <c r="E1872" s="1">
        <v>35971</v>
      </c>
      <c r="F1872" s="2">
        <v>0.4375</v>
      </c>
      <c r="G1872" t="s">
        <v>2</v>
      </c>
      <c r="H1872">
        <v>62</v>
      </c>
    </row>
    <row r="1873" spans="3:8">
      <c r="C1873" s="9"/>
      <c r="E1873" s="1">
        <v>35971</v>
      </c>
      <c r="F1873" s="2">
        <v>0.44791666666666669</v>
      </c>
      <c r="G1873" t="s">
        <v>2</v>
      </c>
      <c r="H1873">
        <v>62</v>
      </c>
    </row>
    <row r="1874" spans="3:8">
      <c r="C1874" s="9"/>
      <c r="E1874" s="1">
        <v>35971</v>
      </c>
      <c r="F1874" s="2">
        <v>0.45833333333333331</v>
      </c>
      <c r="G1874" t="s">
        <v>2</v>
      </c>
      <c r="H1874">
        <v>60</v>
      </c>
    </row>
    <row r="1875" spans="3:8">
      <c r="C1875" s="9"/>
      <c r="E1875" s="1">
        <v>35971</v>
      </c>
      <c r="F1875" s="2">
        <v>0.46875</v>
      </c>
      <c r="G1875" t="s">
        <v>2</v>
      </c>
      <c r="H1875">
        <v>60</v>
      </c>
    </row>
    <row r="1876" spans="3:8">
      <c r="C1876" s="9"/>
      <c r="E1876" s="1">
        <v>35971</v>
      </c>
      <c r="F1876" s="2">
        <v>0.47916666666666669</v>
      </c>
      <c r="G1876" t="s">
        <v>2</v>
      </c>
      <c r="H1876">
        <v>60</v>
      </c>
    </row>
    <row r="1877" spans="3:8">
      <c r="C1877" s="9"/>
      <c r="E1877" s="1">
        <v>35971</v>
      </c>
      <c r="F1877" s="2">
        <v>0.48958333333333331</v>
      </c>
      <c r="G1877" t="s">
        <v>2</v>
      </c>
      <c r="H1877">
        <v>60</v>
      </c>
    </row>
    <row r="1878" spans="3:8">
      <c r="C1878" s="9"/>
      <c r="E1878" s="1">
        <v>35971</v>
      </c>
      <c r="F1878" s="2">
        <v>0.5</v>
      </c>
      <c r="G1878" t="s">
        <v>2</v>
      </c>
      <c r="H1878">
        <v>60</v>
      </c>
    </row>
    <row r="1879" spans="3:8">
      <c r="C1879" s="9"/>
      <c r="E1879" s="1">
        <v>35971</v>
      </c>
      <c r="F1879" s="2">
        <v>0.51041666666666663</v>
      </c>
      <c r="G1879" t="s">
        <v>2</v>
      </c>
      <c r="H1879">
        <v>60</v>
      </c>
    </row>
    <row r="1880" spans="3:8">
      <c r="C1880" s="9"/>
      <c r="E1880" s="1">
        <v>35971</v>
      </c>
      <c r="F1880" s="2">
        <v>0.52083333333333337</v>
      </c>
      <c r="G1880" t="s">
        <v>2</v>
      </c>
      <c r="H1880">
        <v>60</v>
      </c>
    </row>
    <row r="1881" spans="3:8">
      <c r="C1881" s="9"/>
      <c r="E1881" s="1">
        <v>35971</v>
      </c>
      <c r="F1881" s="2">
        <v>0.53125</v>
      </c>
      <c r="G1881" t="s">
        <v>2</v>
      </c>
      <c r="H1881">
        <v>60</v>
      </c>
    </row>
    <row r="1882" spans="3:8">
      <c r="C1882" s="9"/>
      <c r="E1882" s="1">
        <v>35971</v>
      </c>
      <c r="F1882" s="2">
        <v>0.54166666666666663</v>
      </c>
      <c r="G1882" t="s">
        <v>2</v>
      </c>
      <c r="H1882">
        <v>60</v>
      </c>
    </row>
    <row r="1883" spans="3:8">
      <c r="C1883" s="9"/>
      <c r="E1883" s="1">
        <v>35971</v>
      </c>
      <c r="F1883" s="2">
        <v>0.55208333333333337</v>
      </c>
      <c r="G1883" t="s">
        <v>2</v>
      </c>
      <c r="H1883">
        <v>59</v>
      </c>
    </row>
    <row r="1884" spans="3:8">
      <c r="C1884" s="9"/>
      <c r="E1884" s="1">
        <v>35971</v>
      </c>
      <c r="F1884" s="2">
        <v>0.5625</v>
      </c>
      <c r="G1884" t="s">
        <v>2</v>
      </c>
      <c r="H1884">
        <v>59</v>
      </c>
    </row>
    <row r="1885" spans="3:8">
      <c r="C1885" s="9"/>
      <c r="E1885" s="1">
        <v>35971</v>
      </c>
      <c r="F1885" s="2">
        <v>0.57291666666666663</v>
      </c>
      <c r="G1885" t="s">
        <v>2</v>
      </c>
      <c r="H1885">
        <v>59</v>
      </c>
    </row>
    <row r="1886" spans="3:8">
      <c r="C1886" s="9"/>
      <c r="E1886" s="1">
        <v>35971</v>
      </c>
      <c r="F1886" s="2">
        <v>0.58333333333333337</v>
      </c>
      <c r="G1886" t="s">
        <v>2</v>
      </c>
      <c r="H1886">
        <v>59</v>
      </c>
    </row>
    <row r="1887" spans="3:8">
      <c r="C1887" s="9"/>
      <c r="E1887" s="1">
        <v>35971</v>
      </c>
      <c r="F1887" s="2">
        <v>0.59375</v>
      </c>
      <c r="G1887" t="s">
        <v>2</v>
      </c>
      <c r="H1887">
        <v>60</v>
      </c>
    </row>
    <row r="1888" spans="3:8">
      <c r="C1888" s="9"/>
      <c r="E1888" s="1">
        <v>35971</v>
      </c>
      <c r="F1888" s="2">
        <v>0.60416666666666663</v>
      </c>
      <c r="G1888" t="s">
        <v>2</v>
      </c>
      <c r="H1888">
        <v>60</v>
      </c>
    </row>
    <row r="1889" spans="3:8">
      <c r="C1889" s="9"/>
      <c r="E1889" s="1">
        <v>35971</v>
      </c>
      <c r="F1889" s="2">
        <v>0.61458333333333337</v>
      </c>
      <c r="G1889" t="s">
        <v>2</v>
      </c>
      <c r="H1889">
        <v>60</v>
      </c>
    </row>
    <row r="1890" spans="3:8">
      <c r="C1890" s="9"/>
      <c r="E1890" s="1">
        <v>35971</v>
      </c>
      <c r="F1890" s="2">
        <v>0.625</v>
      </c>
      <c r="G1890" t="s">
        <v>2</v>
      </c>
      <c r="H1890">
        <v>60</v>
      </c>
    </row>
    <row r="1891" spans="3:8">
      <c r="C1891" s="9"/>
      <c r="E1891" s="1">
        <v>35971</v>
      </c>
      <c r="F1891" s="2">
        <v>0.63541666666666663</v>
      </c>
      <c r="G1891" t="s">
        <v>2</v>
      </c>
      <c r="H1891">
        <v>62</v>
      </c>
    </row>
    <row r="1892" spans="3:8">
      <c r="C1892" s="9"/>
      <c r="E1892" s="1">
        <v>35971</v>
      </c>
      <c r="F1892" s="2">
        <v>0.64583333333333337</v>
      </c>
      <c r="G1892" t="s">
        <v>2</v>
      </c>
      <c r="H1892">
        <v>62</v>
      </c>
    </row>
    <row r="1893" spans="3:8">
      <c r="C1893" s="9"/>
      <c r="E1893" s="1">
        <v>35971</v>
      </c>
      <c r="F1893" s="2">
        <v>0.65625</v>
      </c>
      <c r="G1893" t="s">
        <v>2</v>
      </c>
      <c r="H1893">
        <v>63</v>
      </c>
    </row>
    <row r="1894" spans="3:8">
      <c r="C1894" s="9"/>
      <c r="E1894" s="1">
        <v>35971</v>
      </c>
      <c r="F1894" s="2">
        <v>0.66666666666666663</v>
      </c>
      <c r="G1894" t="s">
        <v>2</v>
      </c>
      <c r="H1894">
        <v>65</v>
      </c>
    </row>
    <row r="1895" spans="3:8">
      <c r="C1895" s="9"/>
      <c r="E1895" s="1">
        <v>35971</v>
      </c>
      <c r="F1895" s="2">
        <v>0.67708333333333337</v>
      </c>
      <c r="G1895" t="s">
        <v>2</v>
      </c>
      <c r="H1895">
        <v>65</v>
      </c>
    </row>
    <row r="1896" spans="3:8">
      <c r="C1896" s="9"/>
      <c r="E1896" s="1">
        <v>35971</v>
      </c>
      <c r="F1896" s="2">
        <v>0.6875</v>
      </c>
      <c r="G1896" t="s">
        <v>2</v>
      </c>
      <c r="H1896">
        <v>66</v>
      </c>
    </row>
    <row r="1897" spans="3:8">
      <c r="C1897" s="9"/>
      <c r="E1897" s="1">
        <v>35971</v>
      </c>
      <c r="F1897" s="2">
        <v>0.69791666666666663</v>
      </c>
      <c r="G1897" t="s">
        <v>2</v>
      </c>
      <c r="H1897">
        <v>68</v>
      </c>
    </row>
    <row r="1898" spans="3:8">
      <c r="C1898" s="9"/>
      <c r="E1898" s="1">
        <v>35971</v>
      </c>
      <c r="F1898" s="2">
        <v>0.70833333333333337</v>
      </c>
      <c r="G1898" t="s">
        <v>2</v>
      </c>
      <c r="H1898">
        <v>70</v>
      </c>
    </row>
    <row r="1899" spans="3:8">
      <c r="C1899" s="9"/>
      <c r="E1899" s="1">
        <v>35971</v>
      </c>
      <c r="F1899" s="2">
        <v>0.71875</v>
      </c>
      <c r="G1899" t="s">
        <v>2</v>
      </c>
      <c r="H1899">
        <v>73</v>
      </c>
    </row>
    <row r="1900" spans="3:8">
      <c r="C1900" s="9"/>
      <c r="E1900" s="1">
        <v>35971</v>
      </c>
      <c r="F1900" s="2">
        <v>0.72916666666666663</v>
      </c>
      <c r="G1900" t="s">
        <v>2</v>
      </c>
      <c r="H1900">
        <v>75</v>
      </c>
    </row>
    <row r="1901" spans="3:8">
      <c r="C1901" s="9"/>
      <c r="E1901" s="1">
        <v>35971</v>
      </c>
      <c r="F1901" s="2">
        <v>0.73958333333333337</v>
      </c>
      <c r="G1901" t="s">
        <v>2</v>
      </c>
      <c r="H1901">
        <v>76</v>
      </c>
    </row>
    <row r="1902" spans="3:8">
      <c r="C1902" s="9"/>
      <c r="E1902" s="1">
        <v>35971</v>
      </c>
      <c r="F1902" s="2">
        <v>0.75</v>
      </c>
      <c r="G1902" t="s">
        <v>2</v>
      </c>
      <c r="H1902">
        <v>78</v>
      </c>
    </row>
    <row r="1903" spans="3:8">
      <c r="C1903" s="9"/>
      <c r="E1903" s="1">
        <v>35971</v>
      </c>
      <c r="F1903" s="2">
        <v>0.76041666666666663</v>
      </c>
      <c r="G1903" t="s">
        <v>2</v>
      </c>
      <c r="H1903">
        <v>80</v>
      </c>
    </row>
    <row r="1904" spans="3:8">
      <c r="C1904" s="9"/>
      <c r="E1904" s="1">
        <v>35971</v>
      </c>
      <c r="F1904" s="2">
        <v>0.77083333333333337</v>
      </c>
      <c r="G1904" t="s">
        <v>2</v>
      </c>
      <c r="H1904">
        <v>80</v>
      </c>
    </row>
    <row r="1905" spans="3:8">
      <c r="C1905" s="9"/>
      <c r="E1905" s="1">
        <v>35971</v>
      </c>
      <c r="F1905" s="2">
        <v>0.78125</v>
      </c>
      <c r="G1905" t="s">
        <v>2</v>
      </c>
      <c r="H1905">
        <v>82</v>
      </c>
    </row>
    <row r="1906" spans="3:8">
      <c r="C1906" s="9"/>
      <c r="E1906" s="1">
        <v>35971</v>
      </c>
      <c r="F1906" s="2">
        <v>0.79166666666666663</v>
      </c>
      <c r="G1906" t="s">
        <v>2</v>
      </c>
      <c r="H1906">
        <v>84</v>
      </c>
    </row>
    <row r="1907" spans="3:8">
      <c r="C1907" s="9"/>
      <c r="E1907" s="1">
        <v>35971</v>
      </c>
      <c r="F1907" s="2">
        <v>0.80208333333333337</v>
      </c>
      <c r="G1907" t="s">
        <v>2</v>
      </c>
      <c r="H1907">
        <v>84</v>
      </c>
    </row>
    <row r="1908" spans="3:8">
      <c r="C1908" s="9"/>
      <c r="E1908" s="1">
        <v>35971</v>
      </c>
      <c r="F1908" s="2">
        <v>0.8125</v>
      </c>
      <c r="G1908" t="s">
        <v>2</v>
      </c>
      <c r="H1908">
        <v>86</v>
      </c>
    </row>
    <row r="1909" spans="3:8">
      <c r="C1909" s="9"/>
      <c r="E1909" s="1">
        <v>35971</v>
      </c>
      <c r="F1909" s="2">
        <v>0.82291666666666663</v>
      </c>
      <c r="G1909" t="s">
        <v>2</v>
      </c>
      <c r="H1909">
        <v>86</v>
      </c>
    </row>
    <row r="1910" spans="3:8">
      <c r="C1910" s="9"/>
      <c r="E1910" s="1">
        <v>35971</v>
      </c>
      <c r="F1910" s="2">
        <v>0.83333333333333337</v>
      </c>
      <c r="G1910" t="s">
        <v>2</v>
      </c>
      <c r="H1910">
        <v>86</v>
      </c>
    </row>
    <row r="1911" spans="3:8">
      <c r="C1911" s="9"/>
      <c r="E1911" s="1">
        <v>35971</v>
      </c>
      <c r="F1911" s="2">
        <v>0.84375</v>
      </c>
      <c r="G1911" t="s">
        <v>2</v>
      </c>
      <c r="H1911">
        <v>88</v>
      </c>
    </row>
    <row r="1912" spans="3:8">
      <c r="C1912" s="9"/>
      <c r="E1912" s="1">
        <v>35971</v>
      </c>
      <c r="F1912" s="2">
        <v>0.85416666666666663</v>
      </c>
      <c r="G1912" t="s">
        <v>2</v>
      </c>
      <c r="H1912">
        <v>88</v>
      </c>
    </row>
    <row r="1913" spans="3:8">
      <c r="C1913" s="9"/>
      <c r="E1913" s="1">
        <v>35971</v>
      </c>
      <c r="F1913" s="2">
        <v>0.86458333333333337</v>
      </c>
      <c r="G1913" t="s">
        <v>2</v>
      </c>
      <c r="H1913">
        <v>88</v>
      </c>
    </row>
    <row r="1914" spans="3:8">
      <c r="C1914" s="9"/>
      <c r="E1914" s="1">
        <v>35971</v>
      </c>
      <c r="F1914" s="2">
        <v>0.875</v>
      </c>
      <c r="G1914" t="s">
        <v>2</v>
      </c>
      <c r="H1914">
        <v>88</v>
      </c>
    </row>
    <row r="1915" spans="3:8">
      <c r="C1915" s="9"/>
      <c r="E1915" s="1">
        <v>35971</v>
      </c>
      <c r="F1915" s="2">
        <v>0.88541666666666663</v>
      </c>
      <c r="G1915" t="s">
        <v>2</v>
      </c>
      <c r="H1915">
        <v>88</v>
      </c>
    </row>
    <row r="1916" spans="3:8">
      <c r="C1916" s="9"/>
      <c r="E1916" s="1">
        <v>35971</v>
      </c>
      <c r="F1916" s="2">
        <v>0.89583333333333337</v>
      </c>
      <c r="G1916" t="s">
        <v>2</v>
      </c>
      <c r="H1916">
        <v>88</v>
      </c>
    </row>
    <row r="1917" spans="3:8">
      <c r="C1917" s="9"/>
      <c r="E1917" s="1">
        <v>35971</v>
      </c>
      <c r="F1917" s="2">
        <v>0.90625</v>
      </c>
      <c r="G1917" t="s">
        <v>2</v>
      </c>
      <c r="H1917">
        <v>88</v>
      </c>
    </row>
    <row r="1918" spans="3:8">
      <c r="C1918" s="9"/>
      <c r="E1918" s="1">
        <v>35971</v>
      </c>
      <c r="F1918" s="2">
        <v>0.91666666666666663</v>
      </c>
      <c r="G1918" t="s">
        <v>2</v>
      </c>
      <c r="H1918">
        <v>88</v>
      </c>
    </row>
    <row r="1919" spans="3:8">
      <c r="C1919" s="9"/>
      <c r="E1919" s="1">
        <v>35971</v>
      </c>
      <c r="F1919" s="2">
        <v>0.92708333333333337</v>
      </c>
      <c r="G1919" t="s">
        <v>2</v>
      </c>
      <c r="H1919">
        <v>88</v>
      </c>
    </row>
    <row r="1920" spans="3:8">
      <c r="C1920" s="9"/>
      <c r="E1920" s="1">
        <v>35971</v>
      </c>
      <c r="F1920" s="2">
        <v>0.9375</v>
      </c>
      <c r="G1920" t="s">
        <v>2</v>
      </c>
      <c r="H1920">
        <v>88</v>
      </c>
    </row>
    <row r="1921" spans="3:8">
      <c r="C1921" s="9"/>
      <c r="E1921" s="1">
        <v>35971</v>
      </c>
      <c r="F1921" s="2">
        <v>0.94791666666666663</v>
      </c>
      <c r="G1921" t="s">
        <v>2</v>
      </c>
      <c r="H1921">
        <v>88</v>
      </c>
    </row>
    <row r="1922" spans="3:8">
      <c r="C1922" s="9"/>
      <c r="E1922" s="1">
        <v>35971</v>
      </c>
      <c r="F1922" s="2">
        <v>0.95833333333333337</v>
      </c>
      <c r="G1922" t="s">
        <v>2</v>
      </c>
      <c r="H1922">
        <v>88</v>
      </c>
    </row>
    <row r="1923" spans="3:8">
      <c r="C1923" s="9"/>
      <c r="E1923" s="1">
        <v>35971</v>
      </c>
      <c r="F1923" s="2">
        <v>0.96875</v>
      </c>
      <c r="G1923" t="s">
        <v>2</v>
      </c>
      <c r="H1923">
        <v>86</v>
      </c>
    </row>
    <row r="1924" spans="3:8">
      <c r="C1924" s="9"/>
      <c r="E1924" s="1">
        <v>35971</v>
      </c>
      <c r="F1924" s="2">
        <v>0.97916666666666663</v>
      </c>
      <c r="G1924" t="s">
        <v>2</v>
      </c>
      <c r="H1924">
        <v>86</v>
      </c>
    </row>
    <row r="1925" spans="3:8">
      <c r="C1925" s="9"/>
      <c r="E1925" s="1">
        <v>35971</v>
      </c>
      <c r="F1925" s="2">
        <v>0.98958333333333337</v>
      </c>
      <c r="G1925" t="s">
        <v>2</v>
      </c>
      <c r="H1925">
        <v>86</v>
      </c>
    </row>
    <row r="1926" spans="3:8">
      <c r="C1926" s="9"/>
      <c r="E1926" s="1">
        <v>35972</v>
      </c>
      <c r="F1926" s="2">
        <v>0</v>
      </c>
      <c r="G1926" t="s">
        <v>2</v>
      </c>
      <c r="H1926">
        <v>86</v>
      </c>
    </row>
    <row r="1927" spans="3:8">
      <c r="C1927" s="9"/>
      <c r="E1927" s="1">
        <v>35972</v>
      </c>
      <c r="F1927" s="2">
        <v>1.0416666666666666E-2</v>
      </c>
      <c r="G1927" t="s">
        <v>2</v>
      </c>
      <c r="H1927">
        <v>84</v>
      </c>
    </row>
    <row r="1928" spans="3:8">
      <c r="C1928" s="9"/>
      <c r="E1928" s="1">
        <v>35972</v>
      </c>
      <c r="F1928" s="2">
        <v>2.0833333333333332E-2</v>
      </c>
      <c r="G1928" t="s">
        <v>2</v>
      </c>
      <c r="H1928">
        <v>84</v>
      </c>
    </row>
    <row r="1929" spans="3:8">
      <c r="C1929" s="9"/>
      <c r="E1929" s="1">
        <v>35972</v>
      </c>
      <c r="F1929" s="2">
        <v>3.125E-2</v>
      </c>
      <c r="G1929" t="s">
        <v>2</v>
      </c>
      <c r="H1929">
        <v>84</v>
      </c>
    </row>
    <row r="1930" spans="3:8">
      <c r="C1930" s="9"/>
      <c r="E1930" s="1">
        <v>35972</v>
      </c>
      <c r="F1930" s="2">
        <v>4.1666666666666664E-2</v>
      </c>
      <c r="G1930" t="s">
        <v>2</v>
      </c>
      <c r="H1930">
        <v>84</v>
      </c>
    </row>
    <row r="1931" spans="3:8">
      <c r="C1931" s="9"/>
      <c r="E1931" s="1">
        <v>35972</v>
      </c>
      <c r="F1931" s="2">
        <v>5.2083333333333336E-2</v>
      </c>
      <c r="G1931" t="s">
        <v>2</v>
      </c>
      <c r="H1931">
        <v>82</v>
      </c>
    </row>
    <row r="1932" spans="3:8">
      <c r="C1932" s="9"/>
      <c r="E1932" s="1">
        <v>35972</v>
      </c>
      <c r="F1932" s="2">
        <v>6.25E-2</v>
      </c>
      <c r="G1932" t="s">
        <v>2</v>
      </c>
      <c r="H1932">
        <v>82</v>
      </c>
    </row>
    <row r="1933" spans="3:8">
      <c r="C1933" s="9"/>
      <c r="E1933" s="1">
        <v>35972</v>
      </c>
      <c r="F1933" s="2">
        <v>7.2916666666666671E-2</v>
      </c>
      <c r="G1933" t="s">
        <v>2</v>
      </c>
      <c r="H1933">
        <v>82</v>
      </c>
    </row>
    <row r="1934" spans="3:8">
      <c r="C1934" s="9"/>
      <c r="E1934" s="1">
        <v>35972</v>
      </c>
      <c r="F1934" s="2">
        <v>8.3333333333333329E-2</v>
      </c>
      <c r="G1934" t="s">
        <v>2</v>
      </c>
      <c r="H1934">
        <v>82</v>
      </c>
    </row>
    <row r="1935" spans="3:8">
      <c r="C1935" s="9"/>
      <c r="E1935" s="1">
        <v>35972</v>
      </c>
      <c r="F1935" s="2">
        <v>9.375E-2</v>
      </c>
      <c r="G1935" t="s">
        <v>2</v>
      </c>
      <c r="H1935">
        <v>80</v>
      </c>
    </row>
    <row r="1936" spans="3:8">
      <c r="C1936" s="9"/>
      <c r="E1936" s="1">
        <v>35972</v>
      </c>
      <c r="F1936" s="2">
        <v>0.10416666666666667</v>
      </c>
      <c r="G1936" t="s">
        <v>2</v>
      </c>
      <c r="H1936">
        <v>80</v>
      </c>
    </row>
    <row r="1937" spans="3:8">
      <c r="C1937" s="9"/>
      <c r="E1937" s="1">
        <v>35972</v>
      </c>
      <c r="F1937" s="2">
        <v>0.11458333333333333</v>
      </c>
      <c r="G1937" t="s">
        <v>2</v>
      </c>
      <c r="H1937">
        <v>80</v>
      </c>
    </row>
    <row r="1938" spans="3:8">
      <c r="C1938" s="9"/>
      <c r="E1938" s="1">
        <v>35972</v>
      </c>
      <c r="F1938" s="2">
        <v>0.125</v>
      </c>
      <c r="G1938" t="s">
        <v>2</v>
      </c>
      <c r="H1938">
        <v>78</v>
      </c>
    </row>
    <row r="1939" spans="3:8">
      <c r="C1939" s="9"/>
      <c r="E1939" s="1">
        <v>35972</v>
      </c>
      <c r="F1939" s="2">
        <v>0.13541666666666666</v>
      </c>
      <c r="G1939" t="s">
        <v>2</v>
      </c>
      <c r="H1939">
        <v>78</v>
      </c>
    </row>
    <row r="1940" spans="3:8">
      <c r="C1940" s="9"/>
      <c r="E1940" s="1">
        <v>35972</v>
      </c>
      <c r="F1940" s="2">
        <v>0.14583333333333334</v>
      </c>
      <c r="G1940" t="s">
        <v>2</v>
      </c>
      <c r="H1940">
        <v>78</v>
      </c>
    </row>
    <row r="1941" spans="3:8">
      <c r="C1941" s="9"/>
      <c r="E1941" s="1">
        <v>35972</v>
      </c>
      <c r="F1941" s="2">
        <v>0.15625</v>
      </c>
      <c r="G1941" t="s">
        <v>2</v>
      </c>
      <c r="H1941">
        <v>78</v>
      </c>
    </row>
    <row r="1942" spans="3:8">
      <c r="C1942" s="9"/>
      <c r="E1942" s="1">
        <v>35972</v>
      </c>
      <c r="F1942" s="2">
        <v>0.16666666666666666</v>
      </c>
      <c r="G1942" t="s">
        <v>2</v>
      </c>
      <c r="H1942">
        <v>76</v>
      </c>
    </row>
    <row r="1943" spans="3:8">
      <c r="C1943" s="9"/>
      <c r="E1943" s="1">
        <v>35972</v>
      </c>
      <c r="F1943" s="2">
        <v>0.17708333333333334</v>
      </c>
      <c r="G1943" t="s">
        <v>2</v>
      </c>
      <c r="H1943">
        <v>76</v>
      </c>
    </row>
    <row r="1944" spans="3:8">
      <c r="C1944" s="9"/>
      <c r="E1944" s="1">
        <v>35972</v>
      </c>
      <c r="F1944" s="2">
        <v>0.1875</v>
      </c>
      <c r="G1944" t="s">
        <v>2</v>
      </c>
      <c r="H1944">
        <v>76</v>
      </c>
    </row>
    <row r="1945" spans="3:8">
      <c r="C1945" s="9"/>
      <c r="E1945" s="1">
        <v>35972</v>
      </c>
      <c r="F1945" s="2">
        <v>0.19791666666666666</v>
      </c>
      <c r="G1945" t="s">
        <v>2</v>
      </c>
      <c r="H1945">
        <v>76</v>
      </c>
    </row>
    <row r="1946" spans="3:8">
      <c r="C1946" s="9"/>
      <c r="E1946" s="1">
        <v>35972</v>
      </c>
      <c r="F1946" s="2">
        <v>0.20833333333333334</v>
      </c>
      <c r="G1946" t="s">
        <v>2</v>
      </c>
      <c r="H1946">
        <v>76</v>
      </c>
    </row>
    <row r="1947" spans="3:8">
      <c r="C1947" s="9"/>
      <c r="E1947" s="1">
        <v>35972</v>
      </c>
      <c r="F1947" s="2">
        <v>0.21875</v>
      </c>
      <c r="G1947" t="s">
        <v>2</v>
      </c>
      <c r="H1947">
        <v>75</v>
      </c>
    </row>
    <row r="1948" spans="3:8">
      <c r="C1948" s="9"/>
      <c r="E1948" s="1">
        <v>35972</v>
      </c>
      <c r="F1948" s="2">
        <v>0.22916666666666666</v>
      </c>
      <c r="G1948" t="s">
        <v>2</v>
      </c>
      <c r="H1948">
        <v>75</v>
      </c>
    </row>
    <row r="1949" spans="3:8">
      <c r="C1949" s="9"/>
      <c r="E1949" s="1">
        <v>35972</v>
      </c>
      <c r="F1949" s="2">
        <v>0.23958333333333334</v>
      </c>
      <c r="G1949" t="s">
        <v>2</v>
      </c>
      <c r="H1949">
        <v>75</v>
      </c>
    </row>
    <row r="1950" spans="3:8">
      <c r="C1950" s="9"/>
      <c r="E1950" s="1">
        <v>35972</v>
      </c>
      <c r="F1950" s="2">
        <v>0.25</v>
      </c>
      <c r="G1950" t="s">
        <v>2</v>
      </c>
      <c r="H1950">
        <v>75</v>
      </c>
    </row>
    <row r="1951" spans="3:8">
      <c r="C1951" s="9"/>
      <c r="E1951" s="1">
        <v>35972</v>
      </c>
      <c r="F1951" s="2">
        <v>0.26041666666666669</v>
      </c>
      <c r="G1951" t="s">
        <v>2</v>
      </c>
      <c r="H1951">
        <v>75</v>
      </c>
    </row>
    <row r="1952" spans="3:8">
      <c r="C1952" s="9"/>
      <c r="E1952" s="1">
        <v>35972</v>
      </c>
      <c r="F1952" s="2">
        <v>0.27083333333333331</v>
      </c>
      <c r="G1952" t="s">
        <v>2</v>
      </c>
      <c r="H1952">
        <v>73</v>
      </c>
    </row>
    <row r="1953" spans="3:8">
      <c r="C1953" s="9"/>
      <c r="E1953" s="1">
        <v>35972</v>
      </c>
      <c r="F1953" s="2">
        <v>0.28125</v>
      </c>
      <c r="G1953" t="s">
        <v>2</v>
      </c>
      <c r="H1953">
        <v>73</v>
      </c>
    </row>
    <row r="1954" spans="3:8">
      <c r="C1954" s="9"/>
      <c r="E1954" s="1">
        <v>35972</v>
      </c>
      <c r="F1954" s="2">
        <v>0.29166666666666669</v>
      </c>
      <c r="G1954" t="s">
        <v>2</v>
      </c>
      <c r="H1954">
        <v>73</v>
      </c>
    </row>
    <row r="1955" spans="3:8">
      <c r="C1955" s="9"/>
      <c r="E1955" s="1">
        <v>35972</v>
      </c>
      <c r="F1955" s="2">
        <v>0.30208333333333331</v>
      </c>
      <c r="G1955" t="s">
        <v>2</v>
      </c>
      <c r="H1955">
        <v>73</v>
      </c>
    </row>
    <row r="1956" spans="3:8">
      <c r="C1956" s="9"/>
      <c r="E1956" s="1">
        <v>35972</v>
      </c>
      <c r="F1956" s="2">
        <v>0.3125</v>
      </c>
      <c r="G1956" t="s">
        <v>2</v>
      </c>
      <c r="H1956">
        <v>73</v>
      </c>
    </row>
    <row r="1957" spans="3:8">
      <c r="C1957" s="9"/>
      <c r="E1957" s="1">
        <v>35972</v>
      </c>
      <c r="F1957" s="2">
        <v>0.32291666666666669</v>
      </c>
      <c r="G1957" t="s">
        <v>2</v>
      </c>
      <c r="H1957">
        <v>71</v>
      </c>
    </row>
    <row r="1958" spans="3:8">
      <c r="C1958" s="9"/>
      <c r="E1958" s="1">
        <v>35972</v>
      </c>
      <c r="F1958" s="2">
        <v>0.33333333333333331</v>
      </c>
      <c r="G1958" t="s">
        <v>2</v>
      </c>
      <c r="H1958">
        <v>71</v>
      </c>
    </row>
    <row r="1959" spans="3:8">
      <c r="C1959" s="9"/>
      <c r="E1959" s="1">
        <v>35972</v>
      </c>
      <c r="F1959" s="2">
        <v>0.34375</v>
      </c>
      <c r="G1959" t="s">
        <v>2</v>
      </c>
      <c r="H1959">
        <v>71</v>
      </c>
    </row>
    <row r="1960" spans="3:8">
      <c r="C1960" s="9"/>
      <c r="E1960" s="1">
        <v>35972</v>
      </c>
      <c r="F1960" s="2">
        <v>0.35416666666666669</v>
      </c>
      <c r="G1960" t="s">
        <v>2</v>
      </c>
      <c r="H1960">
        <v>71</v>
      </c>
    </row>
    <row r="1961" spans="3:8">
      <c r="C1961" s="9"/>
      <c r="E1961" s="1">
        <v>35972</v>
      </c>
      <c r="F1961" s="2">
        <v>0.36458333333333331</v>
      </c>
      <c r="G1961" t="s">
        <v>2</v>
      </c>
      <c r="H1961">
        <v>71</v>
      </c>
    </row>
    <row r="1962" spans="3:8">
      <c r="C1962" s="9"/>
      <c r="E1962" s="1">
        <v>35972</v>
      </c>
      <c r="F1962" s="2">
        <v>0.375</v>
      </c>
      <c r="G1962" t="s">
        <v>2</v>
      </c>
      <c r="H1962">
        <v>70</v>
      </c>
    </row>
    <row r="1963" spans="3:8">
      <c r="C1963" s="9"/>
      <c r="E1963" s="1">
        <v>35972</v>
      </c>
      <c r="F1963" s="2">
        <v>0.38541666666666669</v>
      </c>
      <c r="G1963" t="s">
        <v>2</v>
      </c>
      <c r="H1963">
        <v>70</v>
      </c>
    </row>
    <row r="1964" spans="3:8">
      <c r="C1964" s="9"/>
      <c r="E1964" s="1">
        <v>35972</v>
      </c>
      <c r="F1964" s="2">
        <v>0.39583333333333331</v>
      </c>
      <c r="G1964" t="s">
        <v>2</v>
      </c>
      <c r="H1964">
        <v>70</v>
      </c>
    </row>
    <row r="1965" spans="3:8">
      <c r="C1965" s="9"/>
      <c r="E1965" s="1">
        <v>35972</v>
      </c>
      <c r="F1965" s="2">
        <v>0.40625</v>
      </c>
      <c r="G1965" t="s">
        <v>2</v>
      </c>
      <c r="H1965">
        <v>70</v>
      </c>
    </row>
    <row r="1966" spans="3:8">
      <c r="C1966" s="9"/>
      <c r="E1966" s="1">
        <v>35972</v>
      </c>
      <c r="F1966" s="2">
        <v>0.41666666666666669</v>
      </c>
      <c r="G1966" t="s">
        <v>2</v>
      </c>
      <c r="H1966">
        <v>70</v>
      </c>
    </row>
    <row r="1967" spans="3:8">
      <c r="C1967" s="9"/>
      <c r="E1967" s="1">
        <v>35972</v>
      </c>
      <c r="F1967" s="2">
        <v>0.42708333333333331</v>
      </c>
      <c r="G1967" t="s">
        <v>2</v>
      </c>
      <c r="H1967">
        <v>70</v>
      </c>
    </row>
    <row r="1968" spans="3:8">
      <c r="C1968" s="9"/>
      <c r="E1968" s="1">
        <v>35972</v>
      </c>
      <c r="F1968" s="2">
        <v>0.4375</v>
      </c>
      <c r="G1968" t="s">
        <v>2</v>
      </c>
      <c r="H1968">
        <v>70</v>
      </c>
    </row>
    <row r="1969" spans="3:8">
      <c r="C1969" s="9"/>
      <c r="E1969" s="1">
        <v>35972</v>
      </c>
      <c r="F1969" s="2">
        <v>0.44791666666666669</v>
      </c>
      <c r="G1969" t="s">
        <v>2</v>
      </c>
      <c r="H1969">
        <v>68</v>
      </c>
    </row>
    <row r="1970" spans="3:8">
      <c r="C1970" s="9"/>
      <c r="E1970" s="1">
        <v>35972</v>
      </c>
      <c r="F1970" s="2">
        <v>0.45833333333333331</v>
      </c>
      <c r="G1970" t="s">
        <v>2</v>
      </c>
      <c r="H1970">
        <v>68</v>
      </c>
    </row>
    <row r="1971" spans="3:8">
      <c r="C1971" s="9"/>
      <c r="E1971" s="1">
        <v>35972</v>
      </c>
      <c r="F1971" s="2">
        <v>0.46875</v>
      </c>
      <c r="G1971" t="s">
        <v>2</v>
      </c>
      <c r="H1971">
        <v>68</v>
      </c>
    </row>
    <row r="1972" spans="3:8">
      <c r="C1972" s="9"/>
      <c r="E1972" s="1">
        <v>35972</v>
      </c>
      <c r="F1972" s="2">
        <v>0.47916666666666669</v>
      </c>
      <c r="G1972" t="s">
        <v>2</v>
      </c>
      <c r="H1972">
        <v>68</v>
      </c>
    </row>
    <row r="1973" spans="3:8">
      <c r="C1973" s="9"/>
      <c r="E1973" s="1">
        <v>35972</v>
      </c>
      <c r="F1973" s="2">
        <v>0.48958333333333331</v>
      </c>
      <c r="G1973" t="s">
        <v>2</v>
      </c>
      <c r="H1973">
        <v>68</v>
      </c>
    </row>
    <row r="1974" spans="3:8">
      <c r="C1974" s="9"/>
      <c r="E1974" s="1">
        <v>35972</v>
      </c>
      <c r="F1974" s="2">
        <v>0.5</v>
      </c>
      <c r="G1974" t="s">
        <v>2</v>
      </c>
      <c r="H1974">
        <v>68</v>
      </c>
    </row>
    <row r="1975" spans="3:8">
      <c r="C1975" s="9"/>
      <c r="E1975" s="1">
        <v>35972</v>
      </c>
      <c r="F1975" s="2">
        <v>0.51041666666666663</v>
      </c>
      <c r="G1975" t="s">
        <v>2</v>
      </c>
      <c r="H1975">
        <v>68</v>
      </c>
    </row>
    <row r="1976" spans="3:8">
      <c r="C1976" s="9"/>
      <c r="E1976" s="1">
        <v>35972</v>
      </c>
      <c r="F1976" s="2">
        <v>0.52083333333333337</v>
      </c>
      <c r="G1976" t="s">
        <v>2</v>
      </c>
      <c r="H1976">
        <v>68</v>
      </c>
    </row>
    <row r="1977" spans="3:8">
      <c r="C1977" s="9"/>
      <c r="E1977" s="1">
        <v>35972</v>
      </c>
      <c r="F1977" s="2">
        <v>0.53125</v>
      </c>
      <c r="G1977" t="s">
        <v>2</v>
      </c>
      <c r="H1977">
        <v>68</v>
      </c>
    </row>
    <row r="1978" spans="3:8">
      <c r="C1978" s="9"/>
      <c r="E1978" s="1">
        <v>35972</v>
      </c>
      <c r="F1978" s="2">
        <v>0.54166666666666663</v>
      </c>
      <c r="G1978" t="s">
        <v>2</v>
      </c>
      <c r="H1978">
        <v>68</v>
      </c>
    </row>
    <row r="1979" spans="3:8">
      <c r="C1979" s="9"/>
      <c r="E1979" s="1">
        <v>35972</v>
      </c>
      <c r="F1979" s="2">
        <v>0.55208333333333337</v>
      </c>
      <c r="G1979" t="s">
        <v>2</v>
      </c>
      <c r="H1979">
        <v>68</v>
      </c>
    </row>
    <row r="1980" spans="3:8">
      <c r="C1980" s="9"/>
      <c r="E1980" s="1">
        <v>35972</v>
      </c>
      <c r="F1980" s="2">
        <v>0.5625</v>
      </c>
      <c r="G1980" t="s">
        <v>2</v>
      </c>
      <c r="H1980">
        <v>68</v>
      </c>
    </row>
    <row r="1981" spans="3:8">
      <c r="C1981" s="9"/>
      <c r="E1981" s="1">
        <v>35972</v>
      </c>
      <c r="F1981" s="2">
        <v>0.57291666666666663</v>
      </c>
      <c r="G1981" t="s">
        <v>2</v>
      </c>
      <c r="H1981">
        <v>68</v>
      </c>
    </row>
    <row r="1982" spans="3:8">
      <c r="C1982" s="9"/>
      <c r="E1982" s="1">
        <v>35972</v>
      </c>
      <c r="F1982" s="2">
        <v>0.58333333333333337</v>
      </c>
      <c r="G1982" t="s">
        <v>2</v>
      </c>
      <c r="H1982">
        <v>65</v>
      </c>
    </row>
    <row r="1983" spans="3:8">
      <c r="C1983" s="9"/>
      <c r="E1983" s="1">
        <v>35972</v>
      </c>
      <c r="F1983" s="2">
        <v>0.59375</v>
      </c>
      <c r="G1983" t="s">
        <v>2</v>
      </c>
      <c r="H1983">
        <v>62</v>
      </c>
    </row>
    <row r="1984" spans="3:8">
      <c r="C1984" s="9"/>
      <c r="E1984" s="1">
        <v>35972</v>
      </c>
      <c r="F1984" s="2">
        <v>0.60416666666666663</v>
      </c>
      <c r="G1984" t="s">
        <v>2</v>
      </c>
      <c r="H1984">
        <v>62</v>
      </c>
    </row>
    <row r="1985" spans="3:8">
      <c r="C1985" s="9"/>
      <c r="E1985" s="1">
        <v>35972</v>
      </c>
      <c r="F1985" s="2">
        <v>0.61458333333333337</v>
      </c>
      <c r="G1985" t="s">
        <v>2</v>
      </c>
      <c r="H1985">
        <v>60</v>
      </c>
    </row>
    <row r="1986" spans="3:8">
      <c r="C1986" s="9"/>
      <c r="E1986" s="1">
        <v>35972</v>
      </c>
      <c r="F1986" s="2">
        <v>0.625</v>
      </c>
      <c r="G1986" t="s">
        <v>2</v>
      </c>
      <c r="H1986">
        <v>59</v>
      </c>
    </row>
    <row r="1987" spans="3:8">
      <c r="C1987" s="9"/>
      <c r="E1987" s="1">
        <v>35972</v>
      </c>
      <c r="F1987" s="2">
        <v>0.63541666666666663</v>
      </c>
      <c r="G1987" t="s">
        <v>2</v>
      </c>
      <c r="H1987">
        <v>59</v>
      </c>
    </row>
    <row r="1988" spans="3:8">
      <c r="C1988" s="9"/>
      <c r="E1988" s="1">
        <v>35972</v>
      </c>
      <c r="F1988" s="2">
        <v>0.64583333333333337</v>
      </c>
      <c r="G1988" t="s">
        <v>2</v>
      </c>
      <c r="H1988">
        <v>57</v>
      </c>
    </row>
    <row r="1989" spans="3:8">
      <c r="C1989" s="9"/>
      <c r="E1989" s="1">
        <v>35972</v>
      </c>
      <c r="F1989" s="2">
        <v>0.65625</v>
      </c>
      <c r="G1989" t="s">
        <v>2</v>
      </c>
      <c r="H1989">
        <v>56</v>
      </c>
    </row>
    <row r="1990" spans="3:8">
      <c r="C1990" s="9"/>
      <c r="E1990" s="1">
        <v>35972</v>
      </c>
      <c r="F1990" s="2">
        <v>0.66666666666666663</v>
      </c>
      <c r="G1990" t="s">
        <v>2</v>
      </c>
      <c r="H1990">
        <v>55</v>
      </c>
    </row>
    <row r="1991" spans="3:8">
      <c r="C1991" s="9"/>
      <c r="E1991" s="1">
        <v>35972</v>
      </c>
      <c r="F1991" s="2">
        <v>0.67708333333333337</v>
      </c>
      <c r="G1991" t="s">
        <v>2</v>
      </c>
      <c r="H1991">
        <v>55</v>
      </c>
    </row>
    <row r="1992" spans="3:8">
      <c r="C1992" s="9"/>
      <c r="E1992" s="1">
        <v>35972</v>
      </c>
      <c r="F1992" s="2">
        <v>0.6875</v>
      </c>
      <c r="G1992" t="s">
        <v>2</v>
      </c>
      <c r="H1992">
        <v>55</v>
      </c>
    </row>
    <row r="1993" spans="3:8">
      <c r="C1993" s="9"/>
      <c r="E1993" s="1">
        <v>35972</v>
      </c>
      <c r="F1993" s="2">
        <v>0.69791666666666663</v>
      </c>
      <c r="G1993" t="s">
        <v>2</v>
      </c>
      <c r="H1993">
        <v>55</v>
      </c>
    </row>
    <row r="1994" spans="3:8">
      <c r="C1994" s="9"/>
      <c r="E1994" s="1">
        <v>35972</v>
      </c>
      <c r="F1994" s="2">
        <v>0.70833333333333337</v>
      </c>
      <c r="G1994" t="s">
        <v>2</v>
      </c>
      <c r="H1994">
        <v>56</v>
      </c>
    </row>
    <row r="1995" spans="3:8">
      <c r="C1995" s="9"/>
      <c r="E1995" s="1">
        <v>35972</v>
      </c>
      <c r="F1995" s="2">
        <v>0.71875</v>
      </c>
      <c r="G1995" t="s">
        <v>2</v>
      </c>
      <c r="H1995">
        <v>57</v>
      </c>
    </row>
    <row r="1996" spans="3:8">
      <c r="C1996" s="9"/>
      <c r="E1996" s="1">
        <v>35972</v>
      </c>
      <c r="F1996" s="2">
        <v>0.72916666666666663</v>
      </c>
      <c r="G1996" t="s">
        <v>2</v>
      </c>
      <c r="H1996">
        <v>59</v>
      </c>
    </row>
    <row r="1997" spans="3:8">
      <c r="C1997" s="9"/>
      <c r="E1997" s="1">
        <v>35972</v>
      </c>
      <c r="F1997" s="2">
        <v>0.73958333333333337</v>
      </c>
      <c r="G1997" t="s">
        <v>2</v>
      </c>
      <c r="H1997">
        <v>62</v>
      </c>
    </row>
    <row r="1998" spans="3:8">
      <c r="C1998" s="9"/>
      <c r="E1998" s="1">
        <v>35972</v>
      </c>
      <c r="F1998" s="2">
        <v>0.75</v>
      </c>
      <c r="G1998" t="s">
        <v>2</v>
      </c>
      <c r="H1998">
        <v>62</v>
      </c>
    </row>
    <row r="1999" spans="3:8">
      <c r="C1999" s="9"/>
      <c r="E1999" s="1">
        <v>35972</v>
      </c>
      <c r="F1999" s="2">
        <v>0.76041666666666663</v>
      </c>
      <c r="G1999" t="s">
        <v>2</v>
      </c>
      <c r="H1999">
        <v>63</v>
      </c>
    </row>
    <row r="2000" spans="3:8">
      <c r="C2000" s="9"/>
      <c r="E2000" s="1">
        <v>35972</v>
      </c>
      <c r="F2000" s="2">
        <v>0.77083333333333337</v>
      </c>
      <c r="G2000" t="s">
        <v>2</v>
      </c>
      <c r="H2000">
        <v>65</v>
      </c>
    </row>
    <row r="2001" spans="3:8">
      <c r="C2001" s="9"/>
      <c r="E2001" s="1">
        <v>35972</v>
      </c>
      <c r="F2001" s="2">
        <v>0.78125</v>
      </c>
      <c r="G2001" t="s">
        <v>2</v>
      </c>
      <c r="H2001">
        <v>65</v>
      </c>
    </row>
    <row r="2002" spans="3:8">
      <c r="C2002" s="9"/>
      <c r="E2002" s="1">
        <v>35972</v>
      </c>
      <c r="F2002" s="2">
        <v>0.79166666666666663</v>
      </c>
      <c r="G2002" t="s">
        <v>2</v>
      </c>
      <c r="H2002">
        <v>66</v>
      </c>
    </row>
    <row r="2003" spans="3:8">
      <c r="C2003" s="9"/>
      <c r="E2003" s="1">
        <v>35972</v>
      </c>
      <c r="F2003" s="2">
        <v>0.80208333333333337</v>
      </c>
      <c r="G2003" t="s">
        <v>2</v>
      </c>
      <c r="H2003">
        <v>66</v>
      </c>
    </row>
    <row r="2004" spans="3:8">
      <c r="C2004" s="9"/>
      <c r="E2004" s="1">
        <v>35972</v>
      </c>
      <c r="F2004" s="2">
        <v>0.8125</v>
      </c>
      <c r="G2004" t="s">
        <v>2</v>
      </c>
      <c r="H2004">
        <v>68</v>
      </c>
    </row>
    <row r="2005" spans="3:8">
      <c r="C2005" s="9"/>
      <c r="E2005" s="1">
        <v>35972</v>
      </c>
      <c r="F2005" s="2">
        <v>0.82291666666666663</v>
      </c>
      <c r="G2005" t="s">
        <v>2</v>
      </c>
      <c r="H2005">
        <v>68</v>
      </c>
    </row>
    <row r="2006" spans="3:8">
      <c r="C2006" s="9"/>
      <c r="E2006" s="1">
        <v>35972</v>
      </c>
      <c r="F2006" s="2">
        <v>0.83333333333333337</v>
      </c>
      <c r="G2006" t="s">
        <v>2</v>
      </c>
      <c r="H2006">
        <v>70</v>
      </c>
    </row>
    <row r="2007" spans="3:8">
      <c r="C2007" s="9"/>
      <c r="E2007" s="1">
        <v>35972</v>
      </c>
      <c r="F2007" s="2">
        <v>0.84375</v>
      </c>
      <c r="G2007" t="s">
        <v>2</v>
      </c>
      <c r="H2007">
        <v>70</v>
      </c>
    </row>
    <row r="2008" spans="3:8">
      <c r="C2008" s="9"/>
      <c r="E2008" s="1">
        <v>35972</v>
      </c>
      <c r="F2008" s="2">
        <v>0.85416666666666663</v>
      </c>
      <c r="G2008" t="s">
        <v>2</v>
      </c>
      <c r="H2008">
        <v>70</v>
      </c>
    </row>
    <row r="2009" spans="3:8">
      <c r="C2009" s="9"/>
      <c r="E2009" s="1">
        <v>35972</v>
      </c>
      <c r="F2009" s="2">
        <v>0.86458333333333337</v>
      </c>
      <c r="G2009" t="s">
        <v>2</v>
      </c>
      <c r="H2009">
        <v>70</v>
      </c>
    </row>
    <row r="2010" spans="3:8">
      <c r="C2010" s="9"/>
      <c r="E2010" s="1">
        <v>35972</v>
      </c>
      <c r="F2010" s="2">
        <v>0.875</v>
      </c>
      <c r="G2010" t="s">
        <v>2</v>
      </c>
      <c r="H2010">
        <v>70</v>
      </c>
    </row>
    <row r="2011" spans="3:8">
      <c r="C2011" s="9"/>
      <c r="E2011" s="1">
        <v>35972</v>
      </c>
      <c r="F2011" s="2">
        <v>0.88541666666666663</v>
      </c>
      <c r="G2011" t="s">
        <v>2</v>
      </c>
      <c r="H2011">
        <v>70</v>
      </c>
    </row>
    <row r="2012" spans="3:8">
      <c r="C2012" s="9"/>
      <c r="E2012" s="1">
        <v>35972</v>
      </c>
      <c r="F2012" s="2">
        <v>0.89583333333333337</v>
      </c>
      <c r="G2012" t="s">
        <v>2</v>
      </c>
      <c r="H2012">
        <v>70</v>
      </c>
    </row>
    <row r="2013" spans="3:8">
      <c r="C2013" s="9"/>
      <c r="E2013" s="1">
        <v>35972</v>
      </c>
      <c r="F2013" s="2">
        <v>0.90625</v>
      </c>
      <c r="G2013" t="s">
        <v>2</v>
      </c>
      <c r="H2013">
        <v>70</v>
      </c>
    </row>
    <row r="2014" spans="3:8">
      <c r="C2014" s="9"/>
      <c r="E2014" s="1">
        <v>35972</v>
      </c>
      <c r="F2014" s="2">
        <v>0.91666666666666663</v>
      </c>
      <c r="G2014" t="s">
        <v>2</v>
      </c>
      <c r="H2014">
        <v>70</v>
      </c>
    </row>
    <row r="2015" spans="3:8">
      <c r="C2015" s="9"/>
      <c r="E2015" s="1">
        <v>35972</v>
      </c>
      <c r="F2015" s="2">
        <v>0.92708333333333337</v>
      </c>
      <c r="G2015" t="s">
        <v>2</v>
      </c>
      <c r="H2015">
        <v>70</v>
      </c>
    </row>
    <row r="2016" spans="3:8">
      <c r="C2016" s="9"/>
      <c r="E2016" s="1">
        <v>35972</v>
      </c>
      <c r="F2016" s="2">
        <v>0.9375</v>
      </c>
      <c r="G2016" t="s">
        <v>2</v>
      </c>
      <c r="H2016">
        <v>70</v>
      </c>
    </row>
    <row r="2017" spans="3:8">
      <c r="C2017" s="9"/>
      <c r="E2017" s="1">
        <v>35972</v>
      </c>
      <c r="F2017" s="2">
        <v>0.94791666666666663</v>
      </c>
      <c r="G2017" t="s">
        <v>2</v>
      </c>
      <c r="H2017">
        <v>70</v>
      </c>
    </row>
    <row r="2018" spans="3:8">
      <c r="C2018" s="9"/>
      <c r="E2018" s="1">
        <v>35972</v>
      </c>
      <c r="F2018" s="2">
        <v>0.95833333333333337</v>
      </c>
      <c r="G2018" t="s">
        <v>2</v>
      </c>
      <c r="H2018">
        <v>68</v>
      </c>
    </row>
    <row r="2019" spans="3:8">
      <c r="C2019" s="9"/>
      <c r="E2019" s="1">
        <v>35972</v>
      </c>
      <c r="F2019" s="2">
        <v>0.96875</v>
      </c>
      <c r="G2019" t="s">
        <v>2</v>
      </c>
      <c r="H2019">
        <v>68</v>
      </c>
    </row>
    <row r="2020" spans="3:8">
      <c r="C2020" s="9"/>
      <c r="E2020" s="1">
        <v>35972</v>
      </c>
      <c r="F2020" s="2">
        <v>0.97916666666666663</v>
      </c>
      <c r="G2020" t="s">
        <v>2</v>
      </c>
      <c r="H2020">
        <v>68</v>
      </c>
    </row>
    <row r="2021" spans="3:8">
      <c r="C2021" s="9"/>
      <c r="E2021" s="1">
        <v>35972</v>
      </c>
      <c r="F2021" s="2">
        <v>0.98958333333333337</v>
      </c>
      <c r="G2021" t="s">
        <v>2</v>
      </c>
      <c r="H2021">
        <v>68</v>
      </c>
    </row>
    <row r="2022" spans="3:8">
      <c r="C2022" s="9"/>
      <c r="E2022" s="1">
        <v>35973</v>
      </c>
      <c r="F2022" s="2">
        <v>0</v>
      </c>
      <c r="G2022" t="s">
        <v>2</v>
      </c>
      <c r="H2022">
        <v>68</v>
      </c>
    </row>
    <row r="2023" spans="3:8">
      <c r="C2023" s="9"/>
      <c r="E2023" s="1">
        <v>35973</v>
      </c>
      <c r="F2023" s="2">
        <v>1.0416666666666666E-2</v>
      </c>
      <c r="G2023" t="s">
        <v>2</v>
      </c>
      <c r="H2023">
        <v>68</v>
      </c>
    </row>
    <row r="2024" spans="3:8">
      <c r="C2024" s="9"/>
      <c r="E2024" s="1">
        <v>35973</v>
      </c>
      <c r="F2024" s="2">
        <v>2.0833333333333332E-2</v>
      </c>
      <c r="G2024" t="s">
        <v>2</v>
      </c>
      <c r="H2024">
        <v>66</v>
      </c>
    </row>
    <row r="2025" spans="3:8">
      <c r="C2025" s="9"/>
      <c r="E2025" s="1">
        <v>35973</v>
      </c>
      <c r="F2025" s="2">
        <v>3.125E-2</v>
      </c>
      <c r="G2025" t="s">
        <v>2</v>
      </c>
      <c r="H2025">
        <v>66</v>
      </c>
    </row>
    <row r="2026" spans="3:8">
      <c r="C2026" s="9"/>
      <c r="E2026" s="1">
        <v>35973</v>
      </c>
      <c r="F2026" s="2">
        <v>4.1666666666666664E-2</v>
      </c>
      <c r="G2026" t="s">
        <v>2</v>
      </c>
      <c r="H2026">
        <v>66</v>
      </c>
    </row>
    <row r="2027" spans="3:8">
      <c r="C2027" s="9"/>
      <c r="E2027" s="1">
        <v>35973</v>
      </c>
      <c r="F2027" s="2">
        <v>5.2083333333333336E-2</v>
      </c>
      <c r="G2027" t="s">
        <v>2</v>
      </c>
      <c r="H2027">
        <v>65</v>
      </c>
    </row>
    <row r="2028" spans="3:8">
      <c r="C2028" s="9"/>
      <c r="E2028" s="1">
        <v>35973</v>
      </c>
      <c r="F2028" s="2">
        <v>6.25E-2</v>
      </c>
      <c r="G2028" t="s">
        <v>2</v>
      </c>
      <c r="H2028">
        <v>65</v>
      </c>
    </row>
    <row r="2029" spans="3:8">
      <c r="C2029" s="9"/>
      <c r="E2029" s="1">
        <v>35973</v>
      </c>
      <c r="F2029" s="2">
        <v>7.2916666666666671E-2</v>
      </c>
      <c r="G2029" t="s">
        <v>2</v>
      </c>
      <c r="H2029">
        <v>65</v>
      </c>
    </row>
    <row r="2030" spans="3:8">
      <c r="C2030" s="9"/>
      <c r="E2030" s="1">
        <v>35973</v>
      </c>
      <c r="F2030" s="2">
        <v>8.3333333333333329E-2</v>
      </c>
      <c r="G2030" t="s">
        <v>2</v>
      </c>
      <c r="H2030">
        <v>65</v>
      </c>
    </row>
    <row r="2031" spans="3:8">
      <c r="C2031" s="9"/>
      <c r="E2031" s="1">
        <v>35973</v>
      </c>
      <c r="F2031" s="2">
        <v>9.375E-2</v>
      </c>
      <c r="G2031" t="s">
        <v>2</v>
      </c>
      <c r="H2031">
        <v>63</v>
      </c>
    </row>
    <row r="2032" spans="3:8">
      <c r="C2032" s="9"/>
      <c r="E2032" s="1">
        <v>35973</v>
      </c>
      <c r="F2032" s="2">
        <v>0.10416666666666667</v>
      </c>
      <c r="G2032" t="s">
        <v>2</v>
      </c>
      <c r="H2032">
        <v>63</v>
      </c>
    </row>
    <row r="2033" spans="3:8">
      <c r="C2033" s="9"/>
      <c r="E2033" s="1">
        <v>35973</v>
      </c>
      <c r="F2033" s="2">
        <v>0.11458333333333333</v>
      </c>
      <c r="G2033" t="s">
        <v>2</v>
      </c>
      <c r="H2033">
        <v>63</v>
      </c>
    </row>
    <row r="2034" spans="3:8">
      <c r="C2034" s="9"/>
      <c r="E2034" s="1">
        <v>35973</v>
      </c>
      <c r="F2034" s="2">
        <v>0.125</v>
      </c>
      <c r="G2034" t="s">
        <v>2</v>
      </c>
      <c r="H2034">
        <v>62</v>
      </c>
    </row>
    <row r="2035" spans="3:8">
      <c r="C2035" s="9"/>
      <c r="E2035" s="1">
        <v>35973</v>
      </c>
      <c r="F2035" s="2">
        <v>0.13541666666666666</v>
      </c>
      <c r="G2035" t="s">
        <v>2</v>
      </c>
      <c r="H2035">
        <v>62</v>
      </c>
    </row>
    <row r="2036" spans="3:8">
      <c r="C2036" s="9"/>
      <c r="E2036" s="1">
        <v>35973</v>
      </c>
      <c r="F2036" s="2">
        <v>0.14583333333333334</v>
      </c>
      <c r="G2036" t="s">
        <v>2</v>
      </c>
      <c r="H2036">
        <v>62</v>
      </c>
    </row>
    <row r="2037" spans="3:8">
      <c r="C2037" s="9"/>
      <c r="E2037" s="1">
        <v>35973</v>
      </c>
      <c r="F2037" s="2">
        <v>0.15625</v>
      </c>
      <c r="G2037" t="s">
        <v>2</v>
      </c>
      <c r="H2037">
        <v>62</v>
      </c>
    </row>
    <row r="2038" spans="3:8">
      <c r="C2038" s="9"/>
      <c r="E2038" s="1">
        <v>35973</v>
      </c>
      <c r="F2038" s="2">
        <v>0.16666666666666666</v>
      </c>
      <c r="G2038" t="s">
        <v>2</v>
      </c>
      <c r="H2038">
        <v>60</v>
      </c>
    </row>
    <row r="2039" spans="3:8">
      <c r="C2039" s="9"/>
      <c r="E2039" s="1">
        <v>35973</v>
      </c>
      <c r="F2039" s="2">
        <v>0.17708333333333334</v>
      </c>
      <c r="G2039" t="s">
        <v>2</v>
      </c>
      <c r="H2039">
        <v>60</v>
      </c>
    </row>
    <row r="2040" spans="3:8">
      <c r="C2040" s="9"/>
      <c r="E2040" s="1">
        <v>35973</v>
      </c>
      <c r="F2040" s="2">
        <v>0.1875</v>
      </c>
      <c r="G2040" t="s">
        <v>2</v>
      </c>
      <c r="H2040">
        <v>60</v>
      </c>
    </row>
    <row r="2041" spans="3:8">
      <c r="C2041" s="9"/>
      <c r="E2041" s="1">
        <v>35973</v>
      </c>
      <c r="F2041" s="2">
        <v>0.19791666666666666</v>
      </c>
      <c r="G2041" t="s">
        <v>2</v>
      </c>
      <c r="H2041">
        <v>60</v>
      </c>
    </row>
    <row r="2042" spans="3:8">
      <c r="C2042" s="9"/>
      <c r="E2042" s="1">
        <v>35973</v>
      </c>
      <c r="F2042" s="2">
        <v>0.20833333333333334</v>
      </c>
      <c r="G2042" t="s">
        <v>2</v>
      </c>
      <c r="H2042">
        <v>60</v>
      </c>
    </row>
    <row r="2043" spans="3:8">
      <c r="C2043" s="9"/>
      <c r="E2043" s="1">
        <v>35973</v>
      </c>
      <c r="F2043" s="2">
        <v>0.21875</v>
      </c>
      <c r="G2043" t="s">
        <v>2</v>
      </c>
      <c r="H2043">
        <v>59</v>
      </c>
    </row>
    <row r="2044" spans="3:8">
      <c r="C2044" s="9"/>
      <c r="E2044" s="1">
        <v>35973</v>
      </c>
      <c r="F2044" s="2">
        <v>0.22916666666666666</v>
      </c>
      <c r="G2044" t="s">
        <v>2</v>
      </c>
      <c r="H2044">
        <v>59</v>
      </c>
    </row>
    <row r="2045" spans="3:8">
      <c r="C2045" s="9"/>
      <c r="E2045" s="1">
        <v>35973</v>
      </c>
      <c r="F2045" s="2">
        <v>0.23958333333333334</v>
      </c>
      <c r="G2045" t="s">
        <v>2</v>
      </c>
      <c r="H2045">
        <v>59</v>
      </c>
    </row>
    <row r="2046" spans="3:8">
      <c r="C2046" s="9"/>
      <c r="E2046" s="1">
        <v>35973</v>
      </c>
      <c r="F2046" s="2">
        <v>0.25</v>
      </c>
      <c r="G2046" t="s">
        <v>2</v>
      </c>
      <c r="H2046">
        <v>59</v>
      </c>
    </row>
    <row r="2047" spans="3:8">
      <c r="C2047" s="9"/>
      <c r="E2047" s="1">
        <v>35973</v>
      </c>
      <c r="F2047" s="2">
        <v>0.26041666666666669</v>
      </c>
      <c r="G2047" t="s">
        <v>2</v>
      </c>
      <c r="H2047">
        <v>57</v>
      </c>
    </row>
    <row r="2048" spans="3:8">
      <c r="C2048" s="9"/>
      <c r="E2048" s="1">
        <v>35973</v>
      </c>
      <c r="F2048" s="2">
        <v>0.27083333333333331</v>
      </c>
      <c r="G2048" t="s">
        <v>2</v>
      </c>
      <c r="H2048">
        <v>57</v>
      </c>
    </row>
    <row r="2049" spans="3:8">
      <c r="C2049" s="9"/>
      <c r="E2049" s="1">
        <v>35973</v>
      </c>
      <c r="F2049" s="2">
        <v>0.28125</v>
      </c>
      <c r="G2049" t="s">
        <v>2</v>
      </c>
      <c r="H2049">
        <v>57</v>
      </c>
    </row>
    <row r="2050" spans="3:8">
      <c r="C2050" s="9"/>
      <c r="E2050" s="1">
        <v>35973</v>
      </c>
      <c r="F2050" s="2">
        <v>0.29166666666666669</v>
      </c>
      <c r="G2050" t="s">
        <v>2</v>
      </c>
      <c r="H2050">
        <v>57</v>
      </c>
    </row>
    <row r="2051" spans="3:8">
      <c r="C2051" s="9"/>
      <c r="E2051" s="1">
        <v>35973</v>
      </c>
      <c r="F2051" s="2">
        <v>0.30208333333333331</v>
      </c>
      <c r="G2051" t="s">
        <v>2</v>
      </c>
      <c r="H2051">
        <v>57</v>
      </c>
    </row>
    <row r="2052" spans="3:8">
      <c r="C2052" s="9"/>
      <c r="E2052" s="1">
        <v>35973</v>
      </c>
      <c r="F2052" s="2">
        <v>0.3125</v>
      </c>
      <c r="G2052" t="s">
        <v>2</v>
      </c>
      <c r="H2052">
        <v>56</v>
      </c>
    </row>
    <row r="2053" spans="3:8">
      <c r="C2053" s="9"/>
      <c r="E2053" s="1">
        <v>35973</v>
      </c>
      <c r="F2053" s="2">
        <v>0.32291666666666669</v>
      </c>
      <c r="G2053" t="s">
        <v>2</v>
      </c>
      <c r="H2053">
        <v>56</v>
      </c>
    </row>
    <row r="2054" spans="3:8">
      <c r="C2054" s="9"/>
      <c r="E2054" s="1">
        <v>35973</v>
      </c>
      <c r="F2054" s="2">
        <v>0.33333333333333331</v>
      </c>
      <c r="G2054" t="s">
        <v>2</v>
      </c>
      <c r="H2054">
        <v>56</v>
      </c>
    </row>
    <row r="2055" spans="3:8">
      <c r="C2055" s="9"/>
      <c r="E2055" s="1">
        <v>35973</v>
      </c>
      <c r="F2055" s="2">
        <v>0.34375</v>
      </c>
      <c r="G2055" t="s">
        <v>2</v>
      </c>
      <c r="H2055">
        <v>56</v>
      </c>
    </row>
    <row r="2056" spans="3:8">
      <c r="C2056" s="9"/>
      <c r="E2056" s="1">
        <v>35973</v>
      </c>
      <c r="F2056" s="2">
        <v>0.35416666666666669</v>
      </c>
      <c r="G2056" t="s">
        <v>2</v>
      </c>
      <c r="H2056">
        <v>56</v>
      </c>
    </row>
    <row r="2057" spans="3:8">
      <c r="C2057" s="9"/>
      <c r="E2057" s="1">
        <v>35973</v>
      </c>
      <c r="F2057" s="2">
        <v>0.36458333333333331</v>
      </c>
      <c r="G2057" t="s">
        <v>2</v>
      </c>
      <c r="H2057">
        <v>56</v>
      </c>
    </row>
    <row r="2058" spans="3:8">
      <c r="C2058" s="9"/>
      <c r="E2058" s="1">
        <v>35973</v>
      </c>
      <c r="F2058" s="2">
        <v>0.375</v>
      </c>
      <c r="G2058" t="s">
        <v>2</v>
      </c>
      <c r="H2058">
        <v>55</v>
      </c>
    </row>
    <row r="2059" spans="3:8">
      <c r="C2059" s="9"/>
      <c r="E2059" s="1">
        <v>35973</v>
      </c>
      <c r="F2059" s="2">
        <v>0.38541666666666669</v>
      </c>
      <c r="G2059" t="s">
        <v>2</v>
      </c>
      <c r="H2059">
        <v>55</v>
      </c>
    </row>
    <row r="2060" spans="3:8">
      <c r="C2060" s="9"/>
      <c r="E2060" s="1">
        <v>35973</v>
      </c>
      <c r="F2060" s="2">
        <v>0.39583333333333331</v>
      </c>
      <c r="G2060" t="s">
        <v>2</v>
      </c>
      <c r="H2060">
        <v>55</v>
      </c>
    </row>
    <row r="2061" spans="3:8">
      <c r="C2061" s="9"/>
      <c r="E2061" s="1">
        <v>35973</v>
      </c>
      <c r="F2061" s="2">
        <v>0.40625</v>
      </c>
      <c r="G2061" t="s">
        <v>2</v>
      </c>
      <c r="H2061">
        <v>55</v>
      </c>
    </row>
    <row r="2062" spans="3:8">
      <c r="C2062" s="9"/>
      <c r="E2062" s="1">
        <v>35973</v>
      </c>
      <c r="F2062" s="2">
        <v>0.41666666666666669</v>
      </c>
      <c r="G2062" t="s">
        <v>2</v>
      </c>
      <c r="H2062">
        <v>55</v>
      </c>
    </row>
    <row r="2063" spans="3:8">
      <c r="C2063" s="9"/>
      <c r="E2063" s="1">
        <v>35973</v>
      </c>
      <c r="F2063" s="2">
        <v>0.42708333333333331</v>
      </c>
      <c r="G2063" t="s">
        <v>2</v>
      </c>
      <c r="H2063">
        <v>55</v>
      </c>
    </row>
    <row r="2064" spans="3:8">
      <c r="C2064" s="9"/>
      <c r="E2064" s="1">
        <v>35973</v>
      </c>
      <c r="F2064" s="2">
        <v>0.4375</v>
      </c>
      <c r="G2064" t="s">
        <v>2</v>
      </c>
      <c r="H2064">
        <v>53</v>
      </c>
    </row>
    <row r="2065" spans="3:8">
      <c r="C2065" s="9"/>
      <c r="E2065" s="1">
        <v>35973</v>
      </c>
      <c r="F2065" s="2">
        <v>0.44791666666666669</v>
      </c>
      <c r="G2065" t="s">
        <v>2</v>
      </c>
      <c r="H2065">
        <v>53</v>
      </c>
    </row>
    <row r="2066" spans="3:8">
      <c r="C2066" s="9"/>
      <c r="E2066" s="1">
        <v>35973</v>
      </c>
      <c r="F2066" s="2">
        <v>0.45833333333333331</v>
      </c>
      <c r="G2066" t="s">
        <v>2</v>
      </c>
      <c r="H2066">
        <v>53</v>
      </c>
    </row>
    <row r="2067" spans="3:8">
      <c r="C2067" s="9"/>
      <c r="E2067" s="1">
        <v>35973</v>
      </c>
      <c r="F2067" s="2">
        <v>0.46875</v>
      </c>
      <c r="G2067" t="s">
        <v>2</v>
      </c>
      <c r="H2067">
        <v>53</v>
      </c>
    </row>
    <row r="2068" spans="3:8">
      <c r="C2068" s="9"/>
      <c r="E2068" s="1">
        <v>35973</v>
      </c>
      <c r="F2068" s="2">
        <v>0.47916666666666669</v>
      </c>
      <c r="G2068" t="s">
        <v>2</v>
      </c>
      <c r="H2068">
        <v>53</v>
      </c>
    </row>
    <row r="2069" spans="3:8">
      <c r="C2069" s="9"/>
      <c r="E2069" s="1">
        <v>35973</v>
      </c>
      <c r="F2069" s="2">
        <v>0.48958333333333331</v>
      </c>
      <c r="G2069" t="s">
        <v>2</v>
      </c>
      <c r="H2069">
        <v>53</v>
      </c>
    </row>
    <row r="2070" spans="3:8">
      <c r="C2070" s="9"/>
      <c r="E2070" s="1">
        <v>35973</v>
      </c>
      <c r="F2070" s="2">
        <v>0.5</v>
      </c>
      <c r="G2070" t="s">
        <v>2</v>
      </c>
      <c r="H2070">
        <v>53</v>
      </c>
    </row>
    <row r="2071" spans="3:8">
      <c r="C2071" s="9"/>
      <c r="E2071" s="1">
        <v>35973</v>
      </c>
      <c r="F2071" s="2">
        <v>0.51041666666666663</v>
      </c>
      <c r="G2071" t="s">
        <v>2</v>
      </c>
      <c r="H2071">
        <v>52</v>
      </c>
    </row>
    <row r="2072" spans="3:8">
      <c r="C2072" s="9"/>
      <c r="E2072" s="1">
        <v>35973</v>
      </c>
      <c r="F2072" s="2">
        <v>0.52083333333333337</v>
      </c>
      <c r="G2072" t="s">
        <v>2</v>
      </c>
      <c r="H2072">
        <v>52</v>
      </c>
    </row>
    <row r="2073" spans="3:8">
      <c r="C2073" s="9"/>
      <c r="E2073" s="1">
        <v>35973</v>
      </c>
      <c r="F2073" s="2">
        <v>0.53125</v>
      </c>
      <c r="G2073" t="s">
        <v>2</v>
      </c>
      <c r="H2073">
        <v>52</v>
      </c>
    </row>
    <row r="2074" spans="3:8">
      <c r="C2074" s="9"/>
      <c r="E2074" s="1">
        <v>35973</v>
      </c>
      <c r="F2074" s="2">
        <v>0.54166666666666663</v>
      </c>
      <c r="G2074" t="s">
        <v>2</v>
      </c>
      <c r="H2074">
        <v>52</v>
      </c>
    </row>
    <row r="2075" spans="3:8">
      <c r="C2075" s="9"/>
      <c r="E2075" s="1">
        <v>35973</v>
      </c>
      <c r="F2075" s="2">
        <v>0.55208333333333337</v>
      </c>
      <c r="G2075" t="s">
        <v>2</v>
      </c>
      <c r="H2075">
        <v>52</v>
      </c>
    </row>
    <row r="2076" spans="3:8">
      <c r="C2076" s="9"/>
      <c r="E2076" s="1">
        <v>35973</v>
      </c>
      <c r="F2076" s="2">
        <v>0.5625</v>
      </c>
      <c r="G2076" t="s">
        <v>2</v>
      </c>
      <c r="H2076">
        <v>52</v>
      </c>
    </row>
    <row r="2077" spans="3:8">
      <c r="C2077" s="9"/>
      <c r="E2077" s="1">
        <v>35973</v>
      </c>
      <c r="F2077" s="2">
        <v>0.57291666666666663</v>
      </c>
      <c r="G2077" t="s">
        <v>2</v>
      </c>
      <c r="H2077">
        <v>52</v>
      </c>
    </row>
    <row r="2078" spans="3:8">
      <c r="C2078" s="9"/>
      <c r="E2078" s="1">
        <v>35973</v>
      </c>
      <c r="F2078" s="2">
        <v>0.58333333333333337</v>
      </c>
      <c r="G2078" t="s">
        <v>2</v>
      </c>
      <c r="H2078">
        <v>52</v>
      </c>
    </row>
    <row r="2079" spans="3:8">
      <c r="C2079" s="9"/>
      <c r="E2079" s="1">
        <v>35973</v>
      </c>
      <c r="F2079" s="2">
        <v>0.59375</v>
      </c>
      <c r="G2079" t="s">
        <v>2</v>
      </c>
      <c r="H2079">
        <v>52</v>
      </c>
    </row>
    <row r="2080" spans="3:8">
      <c r="C2080" s="9"/>
      <c r="E2080" s="1">
        <v>35973</v>
      </c>
      <c r="F2080" s="2">
        <v>0.60416666666666663</v>
      </c>
      <c r="G2080" t="s">
        <v>2</v>
      </c>
      <c r="H2080">
        <v>52</v>
      </c>
    </row>
    <row r="2081" spans="3:8">
      <c r="C2081" s="9"/>
      <c r="E2081" s="1">
        <v>35973</v>
      </c>
      <c r="F2081" s="2">
        <v>0.61458333333333337</v>
      </c>
      <c r="G2081" t="s">
        <v>2</v>
      </c>
      <c r="H2081">
        <v>52</v>
      </c>
    </row>
    <row r="2082" spans="3:8">
      <c r="C2082" s="9"/>
      <c r="E2082" s="1">
        <v>35973</v>
      </c>
      <c r="F2082" s="2">
        <v>0.625</v>
      </c>
      <c r="G2082" t="s">
        <v>2</v>
      </c>
      <c r="H2082">
        <v>52</v>
      </c>
    </row>
    <row r="2083" spans="3:8">
      <c r="C2083" s="9"/>
      <c r="E2083" s="1">
        <v>35973</v>
      </c>
      <c r="F2083" s="2">
        <v>0.63541666666666663</v>
      </c>
      <c r="G2083" t="s">
        <v>2</v>
      </c>
      <c r="H2083">
        <v>52</v>
      </c>
    </row>
    <row r="2084" spans="3:8">
      <c r="C2084" s="9"/>
      <c r="E2084" s="1">
        <v>35973</v>
      </c>
      <c r="F2084" s="2">
        <v>0.64583333333333337</v>
      </c>
      <c r="G2084" t="s">
        <v>2</v>
      </c>
      <c r="H2084">
        <v>52</v>
      </c>
    </row>
    <row r="2085" spans="3:8">
      <c r="C2085" s="9"/>
      <c r="E2085" s="1">
        <v>35973</v>
      </c>
      <c r="F2085" s="2">
        <v>0.65625</v>
      </c>
      <c r="G2085" t="s">
        <v>2</v>
      </c>
      <c r="H2085">
        <v>53</v>
      </c>
    </row>
    <row r="2086" spans="3:8">
      <c r="C2086" s="9"/>
      <c r="E2086" s="1">
        <v>35973</v>
      </c>
      <c r="F2086" s="2">
        <v>0.66666666666666663</v>
      </c>
      <c r="G2086" t="s">
        <v>2</v>
      </c>
      <c r="H2086">
        <v>55</v>
      </c>
    </row>
    <row r="2087" spans="3:8">
      <c r="C2087" s="9"/>
      <c r="E2087" s="1">
        <v>35973</v>
      </c>
      <c r="F2087" s="2">
        <v>0.67708333333333337</v>
      </c>
      <c r="G2087" t="s">
        <v>2</v>
      </c>
      <c r="H2087">
        <v>55</v>
      </c>
    </row>
    <row r="2088" spans="3:8">
      <c r="C2088" s="9"/>
      <c r="E2088" s="1">
        <v>35973</v>
      </c>
      <c r="F2088" s="2">
        <v>0.6875</v>
      </c>
      <c r="G2088" t="s">
        <v>2</v>
      </c>
      <c r="H2088">
        <v>56</v>
      </c>
    </row>
    <row r="2089" spans="3:8">
      <c r="C2089" s="9"/>
      <c r="E2089" s="1">
        <v>35973</v>
      </c>
      <c r="F2089" s="2">
        <v>0.69791666666666663</v>
      </c>
      <c r="G2089" t="s">
        <v>2</v>
      </c>
      <c r="H2089">
        <v>57</v>
      </c>
    </row>
    <row r="2090" spans="3:8">
      <c r="C2090" s="9"/>
      <c r="E2090" s="1">
        <v>35973</v>
      </c>
      <c r="F2090" s="2">
        <v>0.70833333333333337</v>
      </c>
      <c r="G2090" t="s">
        <v>2</v>
      </c>
      <c r="H2090">
        <v>59</v>
      </c>
    </row>
    <row r="2091" spans="3:8">
      <c r="C2091" s="9"/>
      <c r="E2091" s="1">
        <v>35973</v>
      </c>
      <c r="F2091" s="2">
        <v>0.71875</v>
      </c>
      <c r="G2091" t="s">
        <v>2</v>
      </c>
      <c r="H2091">
        <v>62</v>
      </c>
    </row>
    <row r="2092" spans="3:8">
      <c r="C2092" s="9"/>
      <c r="E2092" s="1">
        <v>35973</v>
      </c>
      <c r="F2092" s="2">
        <v>0.72916666666666663</v>
      </c>
      <c r="G2092" t="s">
        <v>2</v>
      </c>
      <c r="H2092">
        <v>63</v>
      </c>
    </row>
    <row r="2093" spans="3:8">
      <c r="C2093" s="9"/>
      <c r="E2093" s="1">
        <v>35973</v>
      </c>
      <c r="F2093" s="2">
        <v>0.73958333333333337</v>
      </c>
      <c r="G2093" t="s">
        <v>2</v>
      </c>
      <c r="H2093">
        <v>63</v>
      </c>
    </row>
    <row r="2094" spans="3:8">
      <c r="C2094" s="9"/>
      <c r="E2094" s="1">
        <v>35973</v>
      </c>
      <c r="F2094" s="2">
        <v>0.75</v>
      </c>
      <c r="G2094" t="s">
        <v>2</v>
      </c>
      <c r="H2094">
        <v>65</v>
      </c>
    </row>
    <row r="2095" spans="3:8">
      <c r="C2095" s="9"/>
      <c r="E2095" s="1">
        <v>35973</v>
      </c>
      <c r="F2095" s="2">
        <v>0.76041666666666663</v>
      </c>
      <c r="G2095" t="s">
        <v>2</v>
      </c>
      <c r="H2095">
        <v>66</v>
      </c>
    </row>
    <row r="2096" spans="3:8">
      <c r="C2096" s="9"/>
      <c r="E2096" s="1">
        <v>35973</v>
      </c>
      <c r="F2096" s="2">
        <v>0.77083333333333337</v>
      </c>
      <c r="G2096" t="s">
        <v>2</v>
      </c>
      <c r="H2096">
        <v>66</v>
      </c>
    </row>
    <row r="2097" spans="3:8">
      <c r="C2097" s="9"/>
      <c r="E2097" s="1">
        <v>35973</v>
      </c>
      <c r="F2097" s="2">
        <v>0.78125</v>
      </c>
      <c r="G2097" t="s">
        <v>2</v>
      </c>
      <c r="H2097">
        <v>70</v>
      </c>
    </row>
    <row r="2098" spans="3:8">
      <c r="C2098" s="9"/>
      <c r="E2098" s="1">
        <v>35973</v>
      </c>
      <c r="F2098" s="2">
        <v>0.79166666666666663</v>
      </c>
      <c r="G2098" t="s">
        <v>2</v>
      </c>
      <c r="H2098">
        <v>71</v>
      </c>
    </row>
    <row r="2099" spans="3:8">
      <c r="C2099" s="9"/>
      <c r="E2099" s="1">
        <v>35973</v>
      </c>
      <c r="F2099" s="2">
        <v>0.80208333333333337</v>
      </c>
      <c r="G2099" t="s">
        <v>2</v>
      </c>
      <c r="H2099">
        <v>76</v>
      </c>
    </row>
    <row r="2100" spans="3:8">
      <c r="C2100" s="9"/>
      <c r="E2100" s="1">
        <v>35973</v>
      </c>
      <c r="F2100" s="2">
        <v>0.8125</v>
      </c>
      <c r="G2100" t="s">
        <v>2</v>
      </c>
      <c r="H2100">
        <v>78</v>
      </c>
    </row>
    <row r="2101" spans="3:8">
      <c r="C2101" s="9"/>
      <c r="E2101" s="1">
        <v>35973</v>
      </c>
      <c r="F2101" s="2">
        <v>0.82291666666666663</v>
      </c>
      <c r="G2101" t="s">
        <v>2</v>
      </c>
      <c r="H2101">
        <v>78</v>
      </c>
    </row>
    <row r="2102" spans="3:8">
      <c r="C2102" s="9"/>
      <c r="E2102" s="1">
        <v>35973</v>
      </c>
      <c r="F2102" s="2">
        <v>0.83333333333333337</v>
      </c>
      <c r="G2102" t="s">
        <v>2</v>
      </c>
      <c r="H2102">
        <v>80</v>
      </c>
    </row>
    <row r="2103" spans="3:8">
      <c r="C2103" s="9"/>
      <c r="E2103" s="1">
        <v>35973</v>
      </c>
      <c r="F2103" s="2">
        <v>0.84375</v>
      </c>
      <c r="G2103" t="s">
        <v>2</v>
      </c>
      <c r="H2103">
        <v>80</v>
      </c>
    </row>
    <row r="2104" spans="3:8">
      <c r="C2104" s="9"/>
      <c r="E2104" s="1">
        <v>35973</v>
      </c>
      <c r="F2104" s="2">
        <v>0.85416666666666663</v>
      </c>
      <c r="G2104" t="s">
        <v>2</v>
      </c>
      <c r="H2104">
        <v>80</v>
      </c>
    </row>
    <row r="2105" spans="3:8">
      <c r="C2105" s="9"/>
      <c r="E2105" s="1">
        <v>35973</v>
      </c>
      <c r="F2105" s="2">
        <v>0.86458333333333337</v>
      </c>
      <c r="G2105" t="s">
        <v>2</v>
      </c>
      <c r="H2105">
        <v>80</v>
      </c>
    </row>
    <row r="2106" spans="3:8">
      <c r="C2106" s="9"/>
      <c r="E2106" s="1">
        <v>35973</v>
      </c>
      <c r="F2106" s="2">
        <v>0.875</v>
      </c>
      <c r="G2106" t="s">
        <v>2</v>
      </c>
      <c r="H2106">
        <v>82</v>
      </c>
    </row>
    <row r="2107" spans="3:8">
      <c r="C2107" s="9"/>
      <c r="E2107" s="1">
        <v>35973</v>
      </c>
      <c r="F2107" s="2">
        <v>0.88541666666666663</v>
      </c>
      <c r="G2107" t="s">
        <v>2</v>
      </c>
      <c r="H2107">
        <v>80</v>
      </c>
    </row>
    <row r="2108" spans="3:8">
      <c r="C2108" s="9"/>
      <c r="E2108" s="1">
        <v>35973</v>
      </c>
      <c r="F2108" s="2">
        <v>0.89583333333333337</v>
      </c>
      <c r="G2108" t="s">
        <v>2</v>
      </c>
      <c r="H2108">
        <v>80</v>
      </c>
    </row>
    <row r="2109" spans="3:8">
      <c r="C2109" s="9"/>
      <c r="E2109" s="1">
        <v>35973</v>
      </c>
      <c r="F2109" s="2">
        <v>0.90625</v>
      </c>
      <c r="G2109" t="s">
        <v>2</v>
      </c>
      <c r="H2109">
        <v>80</v>
      </c>
    </row>
    <row r="2110" spans="3:8">
      <c r="C2110" s="9"/>
      <c r="E2110" s="1">
        <v>35973</v>
      </c>
      <c r="F2110" s="2">
        <v>0.91666666666666663</v>
      </c>
      <c r="G2110" t="s">
        <v>2</v>
      </c>
      <c r="H2110">
        <v>80</v>
      </c>
    </row>
    <row r="2111" spans="3:8">
      <c r="C2111" s="9"/>
      <c r="E2111" s="1">
        <v>35973</v>
      </c>
      <c r="F2111" s="2">
        <v>0.92708333333333337</v>
      </c>
      <c r="G2111" t="s">
        <v>2</v>
      </c>
      <c r="H2111">
        <v>80</v>
      </c>
    </row>
    <row r="2112" spans="3:8">
      <c r="C2112" s="9"/>
      <c r="E2112" s="1">
        <v>35973</v>
      </c>
      <c r="F2112" s="2">
        <v>0.9375</v>
      </c>
      <c r="G2112" t="s">
        <v>2</v>
      </c>
      <c r="H2112">
        <v>80</v>
      </c>
    </row>
    <row r="2113" spans="3:8">
      <c r="C2113" s="9"/>
      <c r="E2113" s="1">
        <v>35973</v>
      </c>
      <c r="F2113" s="2">
        <v>0.94791666666666663</v>
      </c>
      <c r="G2113" t="s">
        <v>2</v>
      </c>
      <c r="H2113">
        <v>80</v>
      </c>
    </row>
    <row r="2114" spans="3:8">
      <c r="C2114" s="9"/>
      <c r="E2114" s="1">
        <v>35973</v>
      </c>
      <c r="F2114" s="2">
        <v>0.95833333333333337</v>
      </c>
      <c r="G2114" t="s">
        <v>2</v>
      </c>
      <c r="H2114">
        <v>80</v>
      </c>
    </row>
    <row r="2115" spans="3:8">
      <c r="C2115" s="9"/>
      <c r="E2115" s="1">
        <v>35973</v>
      </c>
      <c r="F2115" s="2">
        <v>0.96875</v>
      </c>
      <c r="G2115" t="s">
        <v>2</v>
      </c>
      <c r="H2115">
        <v>80</v>
      </c>
    </row>
    <row r="2116" spans="3:8">
      <c r="C2116" s="9"/>
      <c r="E2116" s="1">
        <v>35973</v>
      </c>
      <c r="F2116" s="2">
        <v>0.97916666666666663</v>
      </c>
      <c r="G2116" t="s">
        <v>2</v>
      </c>
      <c r="H2116">
        <v>78</v>
      </c>
    </row>
    <row r="2117" spans="3:8">
      <c r="C2117" s="9"/>
      <c r="E2117" s="1">
        <v>35973</v>
      </c>
      <c r="F2117" s="2">
        <v>0.98958333333333337</v>
      </c>
      <c r="G2117" t="s">
        <v>2</v>
      </c>
      <c r="H2117">
        <v>78</v>
      </c>
    </row>
    <row r="2118" spans="3:8">
      <c r="C2118" s="9"/>
      <c r="E2118" s="1">
        <v>35974</v>
      </c>
      <c r="F2118" s="2">
        <v>0</v>
      </c>
      <c r="G2118" t="s">
        <v>2</v>
      </c>
      <c r="H2118">
        <v>78</v>
      </c>
    </row>
    <row r="2119" spans="3:8">
      <c r="C2119" s="9"/>
      <c r="E2119" s="1">
        <v>35974</v>
      </c>
      <c r="F2119" s="2">
        <v>1.0416666666666666E-2</v>
      </c>
      <c r="G2119" t="s">
        <v>2</v>
      </c>
      <c r="H2119">
        <v>76</v>
      </c>
    </row>
    <row r="2120" spans="3:8">
      <c r="C2120" s="9"/>
      <c r="E2120" s="1">
        <v>35974</v>
      </c>
      <c r="F2120" s="2">
        <v>2.0833333333333332E-2</v>
      </c>
      <c r="G2120" t="s">
        <v>2</v>
      </c>
      <c r="H2120">
        <v>76</v>
      </c>
    </row>
    <row r="2121" spans="3:8">
      <c r="C2121" s="9"/>
      <c r="E2121" s="1">
        <v>35974</v>
      </c>
      <c r="F2121" s="2">
        <v>3.125E-2</v>
      </c>
      <c r="G2121" t="s">
        <v>2</v>
      </c>
      <c r="H2121">
        <v>76</v>
      </c>
    </row>
    <row r="2122" spans="3:8">
      <c r="C2122" s="9"/>
      <c r="E2122" s="1">
        <v>35974</v>
      </c>
      <c r="F2122" s="2">
        <v>4.1666666666666664E-2</v>
      </c>
      <c r="G2122" t="s">
        <v>2</v>
      </c>
      <c r="H2122">
        <v>76</v>
      </c>
    </row>
    <row r="2123" spans="3:8">
      <c r="C2123" s="9"/>
      <c r="E2123" s="1">
        <v>35974</v>
      </c>
      <c r="F2123" s="2">
        <v>5.2083333333333336E-2</v>
      </c>
      <c r="G2123" t="s">
        <v>2</v>
      </c>
      <c r="H2123">
        <v>75</v>
      </c>
    </row>
    <row r="2124" spans="3:8">
      <c r="C2124" s="9"/>
      <c r="E2124" s="1">
        <v>35974</v>
      </c>
      <c r="F2124" s="2">
        <v>6.25E-2</v>
      </c>
      <c r="G2124" t="s">
        <v>2</v>
      </c>
      <c r="H2124">
        <v>75</v>
      </c>
    </row>
    <row r="2125" spans="3:8">
      <c r="C2125" s="9"/>
      <c r="E2125" s="1">
        <v>35974</v>
      </c>
      <c r="F2125" s="2">
        <v>7.2916666666666671E-2</v>
      </c>
      <c r="G2125" t="s">
        <v>2</v>
      </c>
      <c r="H2125">
        <v>75</v>
      </c>
    </row>
    <row r="2126" spans="3:8">
      <c r="C2126" s="9"/>
      <c r="E2126" s="1">
        <v>35974</v>
      </c>
      <c r="F2126" s="2">
        <v>8.3333333333333329E-2</v>
      </c>
      <c r="G2126" t="s">
        <v>2</v>
      </c>
      <c r="H2126">
        <v>75</v>
      </c>
    </row>
    <row r="2127" spans="3:8">
      <c r="C2127" s="9"/>
      <c r="E2127" s="1">
        <v>35974</v>
      </c>
      <c r="F2127" s="2">
        <v>9.375E-2</v>
      </c>
      <c r="G2127" t="s">
        <v>2</v>
      </c>
      <c r="H2127">
        <v>73</v>
      </c>
    </row>
    <row r="2128" spans="3:8">
      <c r="C2128" s="9"/>
      <c r="E2128" s="1">
        <v>35974</v>
      </c>
      <c r="F2128" s="2">
        <v>0.10416666666666667</v>
      </c>
      <c r="G2128" t="s">
        <v>2</v>
      </c>
      <c r="H2128">
        <v>73</v>
      </c>
    </row>
    <row r="2129" spans="3:8">
      <c r="C2129" s="9"/>
      <c r="E2129" s="1">
        <v>35974</v>
      </c>
      <c r="F2129" s="2">
        <v>0.11458333333333333</v>
      </c>
      <c r="G2129" t="s">
        <v>2</v>
      </c>
      <c r="H2129">
        <v>73</v>
      </c>
    </row>
    <row r="2130" spans="3:8">
      <c r="C2130" s="9"/>
      <c r="E2130" s="1">
        <v>35974</v>
      </c>
      <c r="F2130" s="2">
        <v>0.125</v>
      </c>
      <c r="G2130" t="s">
        <v>2</v>
      </c>
      <c r="H2130">
        <v>73</v>
      </c>
    </row>
    <row r="2131" spans="3:8">
      <c r="C2131" s="9"/>
      <c r="E2131" s="1">
        <v>35974</v>
      </c>
      <c r="F2131" s="2">
        <v>0.13541666666666666</v>
      </c>
      <c r="G2131" t="s">
        <v>2</v>
      </c>
      <c r="H2131">
        <v>71</v>
      </c>
    </row>
    <row r="2132" spans="3:8">
      <c r="C2132" s="9"/>
      <c r="E2132" s="1">
        <v>35974</v>
      </c>
      <c r="F2132" s="2">
        <v>0.14583333333333334</v>
      </c>
      <c r="G2132" t="s">
        <v>2</v>
      </c>
      <c r="H2132">
        <v>71</v>
      </c>
    </row>
    <row r="2133" spans="3:8">
      <c r="C2133" s="9"/>
      <c r="E2133" s="1">
        <v>35974</v>
      </c>
      <c r="F2133" s="2">
        <v>0.15625</v>
      </c>
      <c r="G2133" t="s">
        <v>2</v>
      </c>
      <c r="H2133">
        <v>71</v>
      </c>
    </row>
    <row r="2134" spans="3:8">
      <c r="C2134" s="9"/>
      <c r="E2134" s="1">
        <v>35974</v>
      </c>
      <c r="F2134" s="2">
        <v>0.16666666666666666</v>
      </c>
      <c r="G2134" t="s">
        <v>2</v>
      </c>
      <c r="H2134">
        <v>71</v>
      </c>
    </row>
    <row r="2135" spans="3:8">
      <c r="C2135" s="9"/>
      <c r="E2135" s="1">
        <v>35974</v>
      </c>
      <c r="F2135" s="2">
        <v>0.17708333333333334</v>
      </c>
      <c r="G2135" t="s">
        <v>2</v>
      </c>
      <c r="H2135">
        <v>71</v>
      </c>
    </row>
    <row r="2136" spans="3:8">
      <c r="C2136" s="9"/>
      <c r="E2136" s="1">
        <v>35974</v>
      </c>
      <c r="F2136" s="2">
        <v>0.1875</v>
      </c>
      <c r="G2136" t="s">
        <v>2</v>
      </c>
      <c r="H2136">
        <v>70</v>
      </c>
    </row>
    <row r="2137" spans="3:8">
      <c r="C2137" s="9"/>
      <c r="E2137" s="1">
        <v>35974</v>
      </c>
      <c r="F2137" s="2">
        <v>0.19791666666666666</v>
      </c>
      <c r="G2137" t="s">
        <v>2</v>
      </c>
      <c r="H2137">
        <v>70</v>
      </c>
    </row>
    <row r="2138" spans="3:8">
      <c r="C2138" s="9"/>
      <c r="E2138" s="1">
        <v>35974</v>
      </c>
      <c r="F2138" s="2">
        <v>0.20833333333333334</v>
      </c>
      <c r="G2138" t="s">
        <v>2</v>
      </c>
      <c r="H2138">
        <v>70</v>
      </c>
    </row>
    <row r="2139" spans="3:8">
      <c r="C2139" s="9"/>
      <c r="E2139" s="1">
        <v>35974</v>
      </c>
      <c r="F2139" s="2">
        <v>0.21875</v>
      </c>
      <c r="G2139" t="s">
        <v>2</v>
      </c>
      <c r="H2139">
        <v>70</v>
      </c>
    </row>
    <row r="2140" spans="3:8">
      <c r="C2140" s="9"/>
      <c r="E2140" s="1">
        <v>35974</v>
      </c>
      <c r="F2140" s="2">
        <v>0.22916666666666666</v>
      </c>
      <c r="G2140" t="s">
        <v>2</v>
      </c>
      <c r="H2140">
        <v>68</v>
      </c>
    </row>
    <row r="2141" spans="3:8">
      <c r="C2141" s="9"/>
      <c r="E2141" s="1">
        <v>35974</v>
      </c>
      <c r="F2141" s="2">
        <v>0.23958333333333334</v>
      </c>
      <c r="G2141" t="s">
        <v>2</v>
      </c>
      <c r="H2141">
        <v>68</v>
      </c>
    </row>
    <row r="2142" spans="3:8">
      <c r="C2142" s="9"/>
      <c r="E2142" s="1">
        <v>35974</v>
      </c>
      <c r="F2142" s="2">
        <v>0.25</v>
      </c>
      <c r="G2142" t="s">
        <v>2</v>
      </c>
      <c r="H2142">
        <v>68</v>
      </c>
    </row>
    <row r="2143" spans="3:8">
      <c r="C2143" s="9"/>
      <c r="E2143" s="1">
        <v>35974</v>
      </c>
      <c r="F2143" s="2">
        <v>0.26041666666666669</v>
      </c>
      <c r="G2143" t="s">
        <v>2</v>
      </c>
      <c r="H2143">
        <v>68</v>
      </c>
    </row>
    <row r="2144" spans="3:8">
      <c r="C2144" s="9"/>
      <c r="E2144" s="1">
        <v>35974</v>
      </c>
      <c r="F2144" s="2">
        <v>0.27083333333333331</v>
      </c>
      <c r="G2144" t="s">
        <v>2</v>
      </c>
      <c r="H2144">
        <v>68</v>
      </c>
    </row>
    <row r="2145" spans="3:8">
      <c r="C2145" s="9"/>
      <c r="E2145" s="1">
        <v>35974</v>
      </c>
      <c r="F2145" s="2">
        <v>0.28125</v>
      </c>
      <c r="G2145" t="s">
        <v>2</v>
      </c>
      <c r="H2145">
        <v>66</v>
      </c>
    </row>
    <row r="2146" spans="3:8">
      <c r="C2146" s="9"/>
      <c r="E2146" s="1">
        <v>35974</v>
      </c>
      <c r="F2146" s="2">
        <v>0.29166666666666669</v>
      </c>
      <c r="G2146" t="s">
        <v>2</v>
      </c>
      <c r="H2146">
        <v>66</v>
      </c>
    </row>
    <row r="2147" spans="3:8">
      <c r="C2147" s="9"/>
      <c r="E2147" s="1">
        <v>35974</v>
      </c>
      <c r="F2147" s="2">
        <v>0.30208333333333331</v>
      </c>
      <c r="G2147" t="s">
        <v>2</v>
      </c>
      <c r="H2147">
        <v>66</v>
      </c>
    </row>
    <row r="2148" spans="3:8">
      <c r="C2148" s="9"/>
      <c r="E2148" s="1">
        <v>35974</v>
      </c>
      <c r="F2148" s="2">
        <v>0.3125</v>
      </c>
      <c r="G2148" t="s">
        <v>2</v>
      </c>
      <c r="H2148">
        <v>66</v>
      </c>
    </row>
    <row r="2149" spans="3:8">
      <c r="C2149" s="9"/>
      <c r="E2149" s="1">
        <v>35974</v>
      </c>
      <c r="F2149" s="2">
        <v>0.32291666666666669</v>
      </c>
      <c r="G2149" t="s">
        <v>2</v>
      </c>
      <c r="H2149">
        <v>65</v>
      </c>
    </row>
    <row r="2150" spans="3:8">
      <c r="C2150" s="9"/>
      <c r="E2150" s="1">
        <v>35974</v>
      </c>
      <c r="F2150" s="2">
        <v>0.33333333333333331</v>
      </c>
      <c r="G2150" t="s">
        <v>2</v>
      </c>
      <c r="H2150">
        <v>65</v>
      </c>
    </row>
    <row r="2151" spans="3:8">
      <c r="C2151" s="9"/>
      <c r="E2151" s="1">
        <v>35974</v>
      </c>
      <c r="F2151" s="2">
        <v>0.34375</v>
      </c>
      <c r="G2151" t="s">
        <v>2</v>
      </c>
      <c r="H2151">
        <v>65</v>
      </c>
    </row>
    <row r="2152" spans="3:8">
      <c r="C2152" s="9"/>
      <c r="E2152" s="1">
        <v>35974</v>
      </c>
      <c r="F2152" s="2">
        <v>0.35416666666666669</v>
      </c>
      <c r="G2152" t="s">
        <v>2</v>
      </c>
      <c r="H2152">
        <v>65</v>
      </c>
    </row>
    <row r="2153" spans="3:8">
      <c r="C2153" s="9"/>
      <c r="E2153" s="1">
        <v>35974</v>
      </c>
      <c r="F2153" s="2">
        <v>0.36458333333333331</v>
      </c>
      <c r="G2153" t="s">
        <v>2</v>
      </c>
      <c r="H2153">
        <v>65</v>
      </c>
    </row>
    <row r="2154" spans="3:8">
      <c r="C2154" s="9"/>
      <c r="E2154" s="1">
        <v>35974</v>
      </c>
      <c r="F2154" s="2">
        <v>0.375</v>
      </c>
      <c r="G2154" t="s">
        <v>2</v>
      </c>
      <c r="H2154">
        <v>65</v>
      </c>
    </row>
    <row r="2155" spans="3:8">
      <c r="C2155" s="9"/>
      <c r="E2155" s="1">
        <v>35974</v>
      </c>
      <c r="F2155" s="2">
        <v>0.38541666666666669</v>
      </c>
      <c r="G2155" t="s">
        <v>2</v>
      </c>
      <c r="H2155">
        <v>63</v>
      </c>
    </row>
    <row r="2156" spans="3:8">
      <c r="C2156" s="9"/>
      <c r="E2156" s="1">
        <v>35974</v>
      </c>
      <c r="F2156" s="2">
        <v>0.39583333333333331</v>
      </c>
      <c r="G2156" t="s">
        <v>2</v>
      </c>
      <c r="H2156">
        <v>63</v>
      </c>
    </row>
    <row r="2157" spans="3:8">
      <c r="C2157" s="9"/>
      <c r="E2157" s="1">
        <v>35974</v>
      </c>
      <c r="F2157" s="2">
        <v>0.40625</v>
      </c>
      <c r="G2157" t="s">
        <v>2</v>
      </c>
      <c r="H2157">
        <v>63</v>
      </c>
    </row>
    <row r="2158" spans="3:8">
      <c r="C2158" s="9"/>
      <c r="E2158" s="1">
        <v>35974</v>
      </c>
      <c r="F2158" s="2">
        <v>0.41666666666666669</v>
      </c>
      <c r="G2158" t="s">
        <v>2</v>
      </c>
      <c r="H2158">
        <v>63</v>
      </c>
    </row>
    <row r="2159" spans="3:8">
      <c r="C2159" s="9"/>
      <c r="E2159" s="1">
        <v>35974</v>
      </c>
      <c r="F2159" s="2">
        <v>0.42708333333333331</v>
      </c>
      <c r="G2159" t="s">
        <v>2</v>
      </c>
      <c r="H2159">
        <v>63</v>
      </c>
    </row>
    <row r="2160" spans="3:8">
      <c r="C2160" s="9"/>
      <c r="E2160" s="1">
        <v>35974</v>
      </c>
      <c r="F2160" s="2">
        <v>0.4375</v>
      </c>
      <c r="G2160" t="s">
        <v>2</v>
      </c>
      <c r="H2160">
        <v>63</v>
      </c>
    </row>
    <row r="2161" spans="3:8">
      <c r="C2161" s="9"/>
      <c r="E2161" s="1">
        <v>35974</v>
      </c>
      <c r="F2161" s="2">
        <v>0.44791666666666669</v>
      </c>
      <c r="G2161" t="s">
        <v>2</v>
      </c>
      <c r="H2161">
        <v>62</v>
      </c>
    </row>
    <row r="2162" spans="3:8">
      <c r="C2162" s="9"/>
      <c r="E2162" s="1">
        <v>35974</v>
      </c>
      <c r="F2162" s="2">
        <v>0.45833333333333331</v>
      </c>
      <c r="G2162" t="s">
        <v>2</v>
      </c>
      <c r="H2162">
        <v>62</v>
      </c>
    </row>
    <row r="2163" spans="3:8">
      <c r="C2163" s="9"/>
      <c r="E2163" s="1">
        <v>35974</v>
      </c>
      <c r="F2163" s="2">
        <v>0.46875</v>
      </c>
      <c r="G2163" t="s">
        <v>2</v>
      </c>
      <c r="H2163">
        <v>62</v>
      </c>
    </row>
    <row r="2164" spans="3:8">
      <c r="C2164" s="9"/>
      <c r="E2164" s="1">
        <v>35974</v>
      </c>
      <c r="F2164" s="2">
        <v>0.47916666666666669</v>
      </c>
      <c r="G2164" t="s">
        <v>2</v>
      </c>
      <c r="H2164">
        <v>62</v>
      </c>
    </row>
    <row r="2165" spans="3:8">
      <c r="C2165" s="9"/>
      <c r="E2165" s="1">
        <v>35974</v>
      </c>
      <c r="F2165" s="2">
        <v>0.48958333333333331</v>
      </c>
      <c r="G2165" t="s">
        <v>2</v>
      </c>
      <c r="H2165">
        <v>62</v>
      </c>
    </row>
    <row r="2166" spans="3:8">
      <c r="C2166" s="9"/>
      <c r="E2166" s="1">
        <v>35974</v>
      </c>
      <c r="F2166" s="2">
        <v>0.5</v>
      </c>
      <c r="G2166" t="s">
        <v>2</v>
      </c>
      <c r="H2166">
        <v>60</v>
      </c>
    </row>
    <row r="2167" spans="3:8">
      <c r="C2167" s="9"/>
      <c r="E2167" s="1">
        <v>35974</v>
      </c>
      <c r="F2167" s="2">
        <v>0.51041666666666663</v>
      </c>
      <c r="G2167" t="s">
        <v>2</v>
      </c>
      <c r="H2167">
        <v>60</v>
      </c>
    </row>
    <row r="2168" spans="3:8">
      <c r="C2168" s="9"/>
      <c r="E2168" s="1">
        <v>35974</v>
      </c>
      <c r="F2168" s="2">
        <v>0.52083333333333337</v>
      </c>
      <c r="G2168" t="s">
        <v>2</v>
      </c>
      <c r="H2168">
        <v>60</v>
      </c>
    </row>
    <row r="2169" spans="3:8">
      <c r="C2169" s="9"/>
      <c r="E2169" s="1">
        <v>35974</v>
      </c>
      <c r="F2169" s="2">
        <v>0.53125</v>
      </c>
      <c r="G2169" t="s">
        <v>2</v>
      </c>
      <c r="H2169">
        <v>60</v>
      </c>
    </row>
    <row r="2170" spans="3:8">
      <c r="C2170" s="9"/>
      <c r="E2170" s="1">
        <v>35974</v>
      </c>
      <c r="F2170" s="2">
        <v>0.54166666666666663</v>
      </c>
      <c r="G2170" t="s">
        <v>2</v>
      </c>
      <c r="H2170">
        <v>60</v>
      </c>
    </row>
    <row r="2171" spans="3:8">
      <c r="C2171" s="9"/>
      <c r="E2171" s="1">
        <v>35974</v>
      </c>
      <c r="F2171" s="2">
        <v>0.55208333333333337</v>
      </c>
      <c r="G2171" t="s">
        <v>2</v>
      </c>
      <c r="H2171">
        <v>60</v>
      </c>
    </row>
    <row r="2172" spans="3:8">
      <c r="C2172" s="9"/>
      <c r="E2172" s="1">
        <v>35974</v>
      </c>
      <c r="F2172" s="2">
        <v>0.5625</v>
      </c>
      <c r="G2172" t="s">
        <v>2</v>
      </c>
      <c r="H2172">
        <v>60</v>
      </c>
    </row>
    <row r="2173" spans="3:8">
      <c r="C2173" s="9"/>
      <c r="E2173" s="1">
        <v>35974</v>
      </c>
      <c r="F2173" s="2">
        <v>0.57291666666666663</v>
      </c>
      <c r="G2173" t="s">
        <v>2</v>
      </c>
      <c r="H2173">
        <v>60</v>
      </c>
    </row>
    <row r="2174" spans="3:8">
      <c r="C2174" s="9"/>
      <c r="E2174" s="1">
        <v>35974</v>
      </c>
      <c r="F2174" s="2">
        <v>0.58333333333333337</v>
      </c>
      <c r="G2174" t="s">
        <v>2</v>
      </c>
      <c r="H2174">
        <v>60</v>
      </c>
    </row>
    <row r="2175" spans="3:8">
      <c r="C2175" s="9"/>
      <c r="E2175" s="1">
        <v>35974</v>
      </c>
      <c r="F2175" s="2">
        <v>0.59375</v>
      </c>
      <c r="G2175" t="s">
        <v>2</v>
      </c>
      <c r="H2175">
        <v>60</v>
      </c>
    </row>
    <row r="2176" spans="3:8">
      <c r="C2176" s="9"/>
      <c r="E2176" s="1">
        <v>35974</v>
      </c>
      <c r="F2176" s="2">
        <v>0.60416666666666663</v>
      </c>
      <c r="G2176" t="s">
        <v>2</v>
      </c>
      <c r="H2176">
        <v>60</v>
      </c>
    </row>
    <row r="2177" spans="3:8">
      <c r="C2177" s="9"/>
      <c r="E2177" s="1">
        <v>35974</v>
      </c>
      <c r="F2177" s="2">
        <v>0.61458333333333337</v>
      </c>
      <c r="G2177" t="s">
        <v>2</v>
      </c>
      <c r="H2177">
        <v>60</v>
      </c>
    </row>
    <row r="2178" spans="3:8">
      <c r="C2178" s="9"/>
      <c r="E2178" s="1">
        <v>35974</v>
      </c>
      <c r="F2178" s="2">
        <v>0.625</v>
      </c>
      <c r="G2178" t="s">
        <v>2</v>
      </c>
      <c r="H2178">
        <v>62</v>
      </c>
    </row>
    <row r="2179" spans="3:8">
      <c r="C2179" s="9"/>
      <c r="E2179" s="1">
        <v>35974</v>
      </c>
      <c r="F2179" s="2">
        <v>0.63541666666666663</v>
      </c>
      <c r="G2179" t="s">
        <v>2</v>
      </c>
      <c r="H2179">
        <v>62</v>
      </c>
    </row>
    <row r="2180" spans="3:8">
      <c r="C2180" s="9"/>
      <c r="E2180" s="1">
        <v>35974</v>
      </c>
      <c r="F2180" s="2">
        <v>0.64583333333333337</v>
      </c>
      <c r="G2180" t="s">
        <v>2</v>
      </c>
      <c r="H2180">
        <v>63</v>
      </c>
    </row>
    <row r="2181" spans="3:8">
      <c r="C2181" s="9"/>
      <c r="E2181" s="1">
        <v>35974</v>
      </c>
      <c r="F2181" s="2">
        <v>0.65625</v>
      </c>
      <c r="G2181" t="s">
        <v>2</v>
      </c>
      <c r="H2181">
        <v>63</v>
      </c>
    </row>
    <row r="2182" spans="3:8">
      <c r="C2182" s="9"/>
      <c r="E2182" s="1">
        <v>35974</v>
      </c>
      <c r="F2182" s="2">
        <v>0.66666666666666663</v>
      </c>
      <c r="G2182" t="s">
        <v>2</v>
      </c>
      <c r="H2182">
        <v>65</v>
      </c>
    </row>
    <row r="2183" spans="3:8">
      <c r="C2183" s="9"/>
      <c r="E2183" s="1">
        <v>35974</v>
      </c>
      <c r="F2183" s="2">
        <v>0.67708333333333337</v>
      </c>
      <c r="G2183" t="s">
        <v>2</v>
      </c>
      <c r="H2183">
        <v>66</v>
      </c>
    </row>
    <row r="2184" spans="3:8">
      <c r="C2184" s="9"/>
      <c r="E2184" s="1">
        <v>35974</v>
      </c>
      <c r="F2184" s="2">
        <v>0.6875</v>
      </c>
      <c r="G2184" t="s">
        <v>2</v>
      </c>
      <c r="H2184">
        <v>66</v>
      </c>
    </row>
    <row r="2185" spans="3:8">
      <c r="C2185" s="9"/>
      <c r="E2185" s="1">
        <v>35974</v>
      </c>
      <c r="F2185" s="2">
        <v>0.69791666666666663</v>
      </c>
      <c r="G2185" t="s">
        <v>2</v>
      </c>
      <c r="H2185">
        <v>68</v>
      </c>
    </row>
    <row r="2186" spans="3:8">
      <c r="C2186" s="9"/>
      <c r="E2186" s="1">
        <v>35974</v>
      </c>
      <c r="F2186" s="2">
        <v>0.70833333333333337</v>
      </c>
      <c r="G2186" t="s">
        <v>2</v>
      </c>
      <c r="H2186">
        <v>70</v>
      </c>
    </row>
    <row r="2187" spans="3:8">
      <c r="C2187" s="9"/>
      <c r="E2187" s="1">
        <v>35974</v>
      </c>
      <c r="F2187" s="2">
        <v>0.71875</v>
      </c>
      <c r="G2187" t="s">
        <v>2</v>
      </c>
      <c r="H2187">
        <v>71</v>
      </c>
    </row>
    <row r="2188" spans="3:8">
      <c r="C2188" s="9"/>
      <c r="E2188" s="1">
        <v>35974</v>
      </c>
      <c r="F2188" s="2">
        <v>0.72916666666666663</v>
      </c>
      <c r="G2188" t="s">
        <v>2</v>
      </c>
      <c r="H2188">
        <v>73</v>
      </c>
    </row>
    <row r="2189" spans="3:8">
      <c r="C2189" s="9"/>
      <c r="E2189" s="1">
        <v>35974</v>
      </c>
      <c r="F2189" s="2">
        <v>0.73958333333333337</v>
      </c>
      <c r="G2189" t="s">
        <v>2</v>
      </c>
      <c r="H2189">
        <v>73</v>
      </c>
    </row>
    <row r="2190" spans="3:8">
      <c r="C2190" s="9"/>
      <c r="E2190" s="1">
        <v>35974</v>
      </c>
      <c r="F2190" s="2">
        <v>0.75</v>
      </c>
      <c r="G2190" t="s">
        <v>2</v>
      </c>
      <c r="H2190">
        <v>75</v>
      </c>
    </row>
    <row r="2191" spans="3:8">
      <c r="C2191" s="9"/>
      <c r="E2191" s="1">
        <v>35974</v>
      </c>
      <c r="F2191" s="2">
        <v>0.76041666666666663</v>
      </c>
      <c r="G2191" t="s">
        <v>2</v>
      </c>
      <c r="H2191">
        <v>76</v>
      </c>
    </row>
    <row r="2192" spans="3:8">
      <c r="C2192" s="9"/>
      <c r="E2192" s="1">
        <v>35974</v>
      </c>
      <c r="F2192" s="2">
        <v>0.77083333333333337</v>
      </c>
      <c r="G2192" t="s">
        <v>2</v>
      </c>
      <c r="H2192">
        <v>78</v>
      </c>
    </row>
    <row r="2193" spans="3:8">
      <c r="C2193" s="9"/>
      <c r="E2193" s="1">
        <v>35974</v>
      </c>
      <c r="F2193" s="2">
        <v>0.78125</v>
      </c>
      <c r="G2193" t="s">
        <v>2</v>
      </c>
      <c r="H2193">
        <v>78</v>
      </c>
    </row>
    <row r="2194" spans="3:8">
      <c r="C2194" s="9"/>
      <c r="E2194" s="1">
        <v>35974</v>
      </c>
      <c r="F2194" s="2">
        <v>0.79166666666666663</v>
      </c>
      <c r="G2194" t="s">
        <v>2</v>
      </c>
      <c r="H2194">
        <v>78</v>
      </c>
    </row>
    <row r="2195" spans="3:8">
      <c r="C2195" s="9"/>
      <c r="E2195" s="1">
        <v>35974</v>
      </c>
      <c r="F2195" s="2">
        <v>0.80208333333333337</v>
      </c>
      <c r="G2195" t="s">
        <v>2</v>
      </c>
      <c r="H2195">
        <v>80</v>
      </c>
    </row>
    <row r="2196" spans="3:8">
      <c r="C2196" s="9"/>
      <c r="E2196" s="1">
        <v>35974</v>
      </c>
      <c r="F2196" s="2">
        <v>0.8125</v>
      </c>
      <c r="G2196" t="s">
        <v>2</v>
      </c>
      <c r="H2196">
        <v>80</v>
      </c>
    </row>
    <row r="2197" spans="3:8">
      <c r="C2197" s="9"/>
      <c r="E2197" s="1">
        <v>35974</v>
      </c>
      <c r="F2197" s="2">
        <v>0.82291666666666663</v>
      </c>
      <c r="G2197" t="s">
        <v>2</v>
      </c>
      <c r="H2197">
        <v>80</v>
      </c>
    </row>
    <row r="2198" spans="3:8">
      <c r="C2198" s="9"/>
      <c r="E2198" s="1">
        <v>35974</v>
      </c>
      <c r="F2198" s="2">
        <v>0.83333333333333337</v>
      </c>
      <c r="G2198" t="s">
        <v>2</v>
      </c>
      <c r="H2198">
        <v>82</v>
      </c>
    </row>
    <row r="2199" spans="3:8">
      <c r="C2199" s="9"/>
      <c r="E2199" s="1">
        <v>35974</v>
      </c>
      <c r="F2199" s="2">
        <v>0.84375</v>
      </c>
      <c r="G2199" t="s">
        <v>2</v>
      </c>
      <c r="H2199">
        <v>82</v>
      </c>
    </row>
    <row r="2200" spans="3:8">
      <c r="C2200" s="9"/>
      <c r="E2200" s="1">
        <v>35974</v>
      </c>
      <c r="F2200" s="2">
        <v>0.85416666666666663</v>
      </c>
      <c r="G2200" t="s">
        <v>2</v>
      </c>
      <c r="H2200">
        <v>82</v>
      </c>
    </row>
    <row r="2201" spans="3:8">
      <c r="C2201" s="9"/>
      <c r="E2201" s="1">
        <v>35974</v>
      </c>
      <c r="F2201" s="2">
        <v>0.86458333333333337</v>
      </c>
      <c r="G2201" t="s">
        <v>2</v>
      </c>
      <c r="H2201">
        <v>82</v>
      </c>
    </row>
    <row r="2202" spans="3:8">
      <c r="C2202" s="9"/>
      <c r="E2202" s="1">
        <v>35974</v>
      </c>
      <c r="F2202" s="2">
        <v>0.875</v>
      </c>
      <c r="G2202" t="s">
        <v>2</v>
      </c>
      <c r="H2202">
        <v>82</v>
      </c>
    </row>
    <row r="2203" spans="3:8">
      <c r="C2203" s="9"/>
      <c r="E2203" s="1">
        <v>35974</v>
      </c>
      <c r="F2203" s="2">
        <v>0.88541666666666663</v>
      </c>
      <c r="G2203" t="s">
        <v>2</v>
      </c>
      <c r="H2203">
        <v>82</v>
      </c>
    </row>
    <row r="2204" spans="3:8">
      <c r="C2204" s="9"/>
      <c r="E2204" s="1">
        <v>35974</v>
      </c>
      <c r="F2204" s="2">
        <v>0.89583333333333337</v>
      </c>
      <c r="G2204" t="s">
        <v>2</v>
      </c>
      <c r="H2204">
        <v>82</v>
      </c>
    </row>
    <row r="2205" spans="3:8">
      <c r="C2205" s="9"/>
      <c r="E2205" s="1">
        <v>35974</v>
      </c>
      <c r="F2205" s="2">
        <v>0.90625</v>
      </c>
      <c r="G2205" t="s">
        <v>2</v>
      </c>
      <c r="H2205">
        <v>82</v>
      </c>
    </row>
    <row r="2206" spans="3:8">
      <c r="C2206" s="9"/>
      <c r="E2206" s="1">
        <v>35974</v>
      </c>
      <c r="F2206" s="2">
        <v>0.91666666666666663</v>
      </c>
      <c r="G2206" t="s">
        <v>2</v>
      </c>
      <c r="H2206">
        <v>82</v>
      </c>
    </row>
    <row r="2207" spans="3:8">
      <c r="C2207" s="9"/>
      <c r="E2207" s="1">
        <v>35974</v>
      </c>
      <c r="F2207" s="2">
        <v>0.92708333333333337</v>
      </c>
      <c r="G2207" t="s">
        <v>2</v>
      </c>
      <c r="H2207">
        <v>82</v>
      </c>
    </row>
    <row r="2208" spans="3:8">
      <c r="C2208" s="9"/>
      <c r="E2208" s="1">
        <v>35974</v>
      </c>
      <c r="F2208" s="2">
        <v>0.9375</v>
      </c>
      <c r="G2208" t="s">
        <v>2</v>
      </c>
      <c r="H2208">
        <v>82</v>
      </c>
    </row>
    <row r="2209" spans="3:8">
      <c r="C2209" s="9"/>
      <c r="E2209" s="1">
        <v>35974</v>
      </c>
      <c r="F2209" s="2">
        <v>0.94791666666666663</v>
      </c>
      <c r="G2209" t="s">
        <v>2</v>
      </c>
      <c r="H2209">
        <v>82</v>
      </c>
    </row>
    <row r="2210" spans="3:8">
      <c r="C2210" s="9"/>
      <c r="E2210" s="1">
        <v>35974</v>
      </c>
      <c r="F2210" s="2">
        <v>0.95833333333333337</v>
      </c>
      <c r="G2210" t="s">
        <v>2</v>
      </c>
      <c r="H2210">
        <v>82</v>
      </c>
    </row>
    <row r="2211" spans="3:8">
      <c r="C2211" s="9"/>
      <c r="E2211" s="1">
        <v>35974</v>
      </c>
      <c r="F2211" s="2">
        <v>0.96875</v>
      </c>
      <c r="G2211" t="s">
        <v>2</v>
      </c>
      <c r="H2211">
        <v>82</v>
      </c>
    </row>
    <row r="2212" spans="3:8">
      <c r="C2212" s="9"/>
      <c r="E2212" s="1">
        <v>35974</v>
      </c>
      <c r="F2212" s="2">
        <v>0.97916666666666663</v>
      </c>
      <c r="G2212" t="s">
        <v>2</v>
      </c>
      <c r="H2212">
        <v>82</v>
      </c>
    </row>
    <row r="2213" spans="3:8">
      <c r="C2213" s="9"/>
      <c r="E2213" s="1">
        <v>35974</v>
      </c>
      <c r="F2213" s="2">
        <v>0.98958333333333337</v>
      </c>
      <c r="G2213" t="s">
        <v>2</v>
      </c>
      <c r="H2213">
        <v>80</v>
      </c>
    </row>
    <row r="2214" spans="3:8">
      <c r="C2214" s="9"/>
      <c r="E2214" s="1">
        <v>35975</v>
      </c>
      <c r="F2214" s="2">
        <v>0</v>
      </c>
      <c r="G2214" t="s">
        <v>2</v>
      </c>
      <c r="H2214">
        <v>80</v>
      </c>
    </row>
    <row r="2215" spans="3:8">
      <c r="C2215" s="9"/>
      <c r="E2215" s="1">
        <v>35975</v>
      </c>
      <c r="F2215" s="2">
        <v>1.0416666666666666E-2</v>
      </c>
      <c r="G2215" t="s">
        <v>2</v>
      </c>
      <c r="H2215">
        <v>80</v>
      </c>
    </row>
    <row r="2216" spans="3:8">
      <c r="C2216" s="9"/>
      <c r="E2216" s="1">
        <v>35975</v>
      </c>
      <c r="F2216" s="2">
        <v>2.0833333333333332E-2</v>
      </c>
      <c r="G2216" t="s">
        <v>2</v>
      </c>
      <c r="H2216">
        <v>80</v>
      </c>
    </row>
    <row r="2217" spans="3:8">
      <c r="C2217" s="9"/>
      <c r="E2217" s="1">
        <v>35975</v>
      </c>
      <c r="F2217" s="2">
        <v>3.125E-2</v>
      </c>
      <c r="G2217" t="s">
        <v>2</v>
      </c>
      <c r="H2217">
        <v>80</v>
      </c>
    </row>
    <row r="2218" spans="3:8">
      <c r="C2218" s="9"/>
      <c r="E2218" s="1">
        <v>35975</v>
      </c>
      <c r="F2218" s="2">
        <v>4.1666666666666664E-2</v>
      </c>
      <c r="G2218" t="s">
        <v>2</v>
      </c>
      <c r="H2218">
        <v>78</v>
      </c>
    </row>
    <row r="2219" spans="3:8">
      <c r="C2219" s="9"/>
      <c r="E2219" s="1">
        <v>35975</v>
      </c>
      <c r="F2219" s="2">
        <v>5.2083333333333336E-2</v>
      </c>
      <c r="G2219" t="s">
        <v>2</v>
      </c>
      <c r="H2219">
        <v>78</v>
      </c>
    </row>
    <row r="2220" spans="3:8">
      <c r="C2220" s="9"/>
      <c r="E2220" s="1">
        <v>35975</v>
      </c>
      <c r="F2220" s="2">
        <v>6.25E-2</v>
      </c>
      <c r="G2220" t="s">
        <v>2</v>
      </c>
      <c r="H2220">
        <v>78</v>
      </c>
    </row>
    <row r="2221" spans="3:8">
      <c r="C2221" s="9"/>
      <c r="E2221" s="1">
        <v>35975</v>
      </c>
      <c r="F2221" s="2">
        <v>7.2916666666666671E-2</v>
      </c>
      <c r="G2221" t="s">
        <v>2</v>
      </c>
      <c r="H2221">
        <v>78</v>
      </c>
    </row>
    <row r="2222" spans="3:8">
      <c r="C2222" s="9"/>
      <c r="E2222" s="1">
        <v>35975</v>
      </c>
      <c r="F2222" s="2">
        <v>8.3333333333333329E-2</v>
      </c>
      <c r="G2222" t="s">
        <v>2</v>
      </c>
      <c r="H2222">
        <v>76</v>
      </c>
    </row>
    <row r="2223" spans="3:8">
      <c r="C2223" s="9"/>
      <c r="E2223" s="1">
        <v>35975</v>
      </c>
      <c r="F2223" s="2">
        <v>9.375E-2</v>
      </c>
      <c r="G2223" t="s">
        <v>2</v>
      </c>
      <c r="H2223">
        <v>76</v>
      </c>
    </row>
    <row r="2224" spans="3:8">
      <c r="C2224" s="9"/>
      <c r="E2224" s="1">
        <v>35975</v>
      </c>
      <c r="F2224" s="2">
        <v>0.10416666666666667</v>
      </c>
      <c r="G2224" t="s">
        <v>2</v>
      </c>
      <c r="H2224">
        <v>76</v>
      </c>
    </row>
    <row r="2225" spans="3:8">
      <c r="C2225" s="9"/>
      <c r="E2225" s="1">
        <v>35975</v>
      </c>
      <c r="F2225" s="2">
        <v>0.11458333333333333</v>
      </c>
      <c r="G2225" t="s">
        <v>2</v>
      </c>
      <c r="H2225">
        <v>76</v>
      </c>
    </row>
    <row r="2226" spans="3:8">
      <c r="C2226" s="9"/>
      <c r="E2226" s="1">
        <v>35975</v>
      </c>
      <c r="F2226" s="2">
        <v>0.125</v>
      </c>
      <c r="G2226" t="s">
        <v>2</v>
      </c>
      <c r="H2226">
        <v>75</v>
      </c>
    </row>
    <row r="2227" spans="3:8">
      <c r="C2227" s="9"/>
      <c r="E2227" s="1">
        <v>35975</v>
      </c>
      <c r="F2227" s="2">
        <v>0.13541666666666666</v>
      </c>
      <c r="G2227" t="s">
        <v>2</v>
      </c>
      <c r="H2227">
        <v>75</v>
      </c>
    </row>
    <row r="2228" spans="3:8">
      <c r="C2228" s="9"/>
      <c r="E2228" s="1">
        <v>35975</v>
      </c>
      <c r="F2228" s="2">
        <v>0.14583333333333334</v>
      </c>
      <c r="G2228" t="s">
        <v>2</v>
      </c>
      <c r="H2228">
        <v>75</v>
      </c>
    </row>
    <row r="2229" spans="3:8">
      <c r="C2229" s="9"/>
      <c r="E2229" s="1">
        <v>35975</v>
      </c>
      <c r="F2229" s="2">
        <v>0.15625</v>
      </c>
      <c r="G2229" t="s">
        <v>2</v>
      </c>
      <c r="H2229">
        <v>75</v>
      </c>
    </row>
    <row r="2230" spans="3:8">
      <c r="C2230" s="9"/>
      <c r="E2230" s="1">
        <v>35975</v>
      </c>
      <c r="F2230" s="2">
        <v>0.16666666666666666</v>
      </c>
      <c r="G2230" t="s">
        <v>2</v>
      </c>
      <c r="H2230">
        <v>75</v>
      </c>
    </row>
    <row r="2231" spans="3:8">
      <c r="C2231" s="9"/>
      <c r="E2231" s="1">
        <v>35975</v>
      </c>
      <c r="F2231" s="2">
        <v>0.17708333333333334</v>
      </c>
      <c r="G2231" t="s">
        <v>2</v>
      </c>
      <c r="H2231">
        <v>73</v>
      </c>
    </row>
    <row r="2232" spans="3:8">
      <c r="C2232" s="9"/>
      <c r="E2232" s="1">
        <v>35975</v>
      </c>
      <c r="F2232" s="2">
        <v>0.1875</v>
      </c>
      <c r="G2232" t="s">
        <v>2</v>
      </c>
      <c r="H2232">
        <v>73</v>
      </c>
    </row>
    <row r="2233" spans="3:8">
      <c r="C2233" s="9"/>
      <c r="E2233" s="1">
        <v>35975</v>
      </c>
      <c r="F2233" s="2">
        <v>0.19791666666666666</v>
      </c>
      <c r="G2233" t="s">
        <v>2</v>
      </c>
      <c r="H2233">
        <v>73</v>
      </c>
    </row>
    <row r="2234" spans="3:8">
      <c r="C2234" s="9"/>
      <c r="E2234" s="1">
        <v>35975</v>
      </c>
      <c r="F2234" s="2">
        <v>0.20833333333333334</v>
      </c>
      <c r="G2234" t="s">
        <v>2</v>
      </c>
      <c r="H2234">
        <v>73</v>
      </c>
    </row>
    <row r="2235" spans="3:8">
      <c r="C2235" s="9"/>
      <c r="E2235" s="1">
        <v>35975</v>
      </c>
      <c r="F2235" s="2">
        <v>0.21875</v>
      </c>
      <c r="G2235" t="s">
        <v>2</v>
      </c>
      <c r="H2235">
        <v>73</v>
      </c>
    </row>
    <row r="2236" spans="3:8">
      <c r="C2236" s="9"/>
      <c r="E2236" s="1">
        <v>35975</v>
      </c>
      <c r="F2236" s="2">
        <v>0.22916666666666666</v>
      </c>
      <c r="G2236" t="s">
        <v>2</v>
      </c>
      <c r="H2236">
        <v>71</v>
      </c>
    </row>
    <row r="2237" spans="3:8">
      <c r="C2237" s="9"/>
      <c r="E2237" s="1">
        <v>35975</v>
      </c>
      <c r="F2237" s="2">
        <v>0.23958333333333334</v>
      </c>
      <c r="G2237" t="s">
        <v>2</v>
      </c>
      <c r="H2237">
        <v>71</v>
      </c>
    </row>
    <row r="2238" spans="3:8">
      <c r="C2238" s="9"/>
      <c r="E2238" s="1">
        <v>35975</v>
      </c>
      <c r="F2238" s="2">
        <v>0.25</v>
      </c>
      <c r="G2238" t="s">
        <v>2</v>
      </c>
      <c r="H2238">
        <v>71</v>
      </c>
    </row>
    <row r="2239" spans="3:8">
      <c r="C2239" s="9"/>
      <c r="E2239" s="1">
        <v>35975</v>
      </c>
      <c r="F2239" s="2">
        <v>0.26041666666666669</v>
      </c>
      <c r="G2239" t="s">
        <v>2</v>
      </c>
      <c r="H2239">
        <v>71</v>
      </c>
    </row>
    <row r="2240" spans="3:8">
      <c r="C2240" s="9"/>
      <c r="E2240" s="1">
        <v>35975</v>
      </c>
      <c r="F2240" s="2">
        <v>0.27083333333333331</v>
      </c>
      <c r="G2240" t="s">
        <v>2</v>
      </c>
      <c r="H2240">
        <v>71</v>
      </c>
    </row>
    <row r="2241" spans="3:8">
      <c r="C2241" s="9"/>
      <c r="E2241" s="1">
        <v>35975</v>
      </c>
      <c r="F2241" s="2">
        <v>0.28125</v>
      </c>
      <c r="G2241" t="s">
        <v>2</v>
      </c>
      <c r="H2241">
        <v>70</v>
      </c>
    </row>
    <row r="2242" spans="3:8">
      <c r="C2242" s="9"/>
      <c r="E2242" s="1">
        <v>35975</v>
      </c>
      <c r="F2242" s="2">
        <v>0.29166666666666669</v>
      </c>
      <c r="G2242" t="s">
        <v>2</v>
      </c>
      <c r="H2242">
        <v>70</v>
      </c>
    </row>
    <row r="2243" spans="3:8">
      <c r="C2243" s="9"/>
      <c r="E2243" s="1">
        <v>35975</v>
      </c>
      <c r="F2243" s="2">
        <v>0.30208333333333331</v>
      </c>
      <c r="G2243" t="s">
        <v>2</v>
      </c>
      <c r="H2243">
        <v>70</v>
      </c>
    </row>
    <row r="2244" spans="3:8">
      <c r="C2244" s="9"/>
      <c r="E2244" s="1">
        <v>35975</v>
      </c>
      <c r="F2244" s="2">
        <v>0.3125</v>
      </c>
      <c r="G2244" t="s">
        <v>2</v>
      </c>
      <c r="H2244">
        <v>70</v>
      </c>
    </row>
    <row r="2245" spans="3:8">
      <c r="C2245" s="9"/>
      <c r="E2245" s="1">
        <v>35975</v>
      </c>
      <c r="F2245" s="2">
        <v>0.32291666666666669</v>
      </c>
      <c r="G2245" t="s">
        <v>2</v>
      </c>
      <c r="H2245">
        <v>70</v>
      </c>
    </row>
    <row r="2246" spans="3:8">
      <c r="C2246" s="9"/>
      <c r="E2246" s="1">
        <v>35975</v>
      </c>
      <c r="F2246" s="2">
        <v>0.33333333333333331</v>
      </c>
      <c r="G2246" t="s">
        <v>2</v>
      </c>
      <c r="H2246">
        <v>68</v>
      </c>
    </row>
    <row r="2247" spans="3:8">
      <c r="C2247" s="9"/>
      <c r="E2247" s="1">
        <v>35975</v>
      </c>
      <c r="F2247" s="2">
        <v>0.34375</v>
      </c>
      <c r="G2247" t="s">
        <v>2</v>
      </c>
      <c r="H2247">
        <v>68</v>
      </c>
    </row>
    <row r="2248" spans="3:8">
      <c r="C2248" s="9"/>
      <c r="E2248" s="1">
        <v>35975</v>
      </c>
      <c r="F2248" s="2">
        <v>0.35416666666666669</v>
      </c>
      <c r="G2248" t="s">
        <v>2</v>
      </c>
      <c r="H2248">
        <v>68</v>
      </c>
    </row>
    <row r="2249" spans="3:8">
      <c r="C2249" s="9"/>
      <c r="E2249" s="1">
        <v>35975</v>
      </c>
      <c r="F2249" s="2">
        <v>0.36458333333333331</v>
      </c>
      <c r="G2249" t="s">
        <v>2</v>
      </c>
      <c r="H2249">
        <v>68</v>
      </c>
    </row>
    <row r="2250" spans="3:8">
      <c r="C2250" s="9"/>
      <c r="E2250" s="1">
        <v>35975</v>
      </c>
      <c r="F2250" s="2">
        <v>0.375</v>
      </c>
      <c r="G2250" t="s">
        <v>2</v>
      </c>
      <c r="H2250">
        <v>68</v>
      </c>
    </row>
    <row r="2251" spans="3:8">
      <c r="C2251" s="9"/>
      <c r="E2251" s="1">
        <v>35975</v>
      </c>
      <c r="F2251" s="2">
        <v>0.38541666666666669</v>
      </c>
      <c r="G2251" t="s">
        <v>2</v>
      </c>
      <c r="H2251">
        <v>68</v>
      </c>
    </row>
    <row r="2252" spans="3:8">
      <c r="C2252" s="9"/>
      <c r="E2252" s="1">
        <v>35975</v>
      </c>
      <c r="F2252" s="2">
        <v>0.39583333333333331</v>
      </c>
      <c r="G2252" t="s">
        <v>2</v>
      </c>
      <c r="H2252">
        <v>66</v>
      </c>
    </row>
    <row r="2253" spans="3:8">
      <c r="C2253" s="9"/>
      <c r="E2253" s="1">
        <v>35975</v>
      </c>
      <c r="F2253" s="2">
        <v>0.40625</v>
      </c>
      <c r="G2253" t="s">
        <v>2</v>
      </c>
      <c r="H2253">
        <v>66</v>
      </c>
    </row>
    <row r="2254" spans="3:8">
      <c r="C2254" s="9"/>
      <c r="E2254" s="1">
        <v>35975</v>
      </c>
      <c r="F2254" s="2">
        <v>0.41666666666666669</v>
      </c>
      <c r="G2254" t="s">
        <v>2</v>
      </c>
      <c r="H2254">
        <v>66</v>
      </c>
    </row>
    <row r="2255" spans="3:8">
      <c r="C2255" s="9"/>
      <c r="E2255" s="1">
        <v>35975</v>
      </c>
      <c r="F2255" s="2">
        <v>0.42708333333333331</v>
      </c>
      <c r="G2255" t="s">
        <v>2</v>
      </c>
      <c r="H2255">
        <v>66</v>
      </c>
    </row>
    <row r="2256" spans="3:8">
      <c r="C2256" s="9"/>
      <c r="E2256" s="1">
        <v>35975</v>
      </c>
      <c r="F2256" s="2">
        <v>0.4375</v>
      </c>
      <c r="G2256" t="s">
        <v>2</v>
      </c>
      <c r="H2256">
        <v>65</v>
      </c>
    </row>
    <row r="2257" spans="3:8">
      <c r="C2257" s="9"/>
      <c r="E2257" s="1">
        <v>35975</v>
      </c>
      <c r="F2257" s="2">
        <v>0.44791666666666669</v>
      </c>
      <c r="G2257" t="s">
        <v>2</v>
      </c>
      <c r="H2257">
        <v>65</v>
      </c>
    </row>
    <row r="2258" spans="3:8">
      <c r="C2258" s="9"/>
      <c r="E2258" s="1">
        <v>35975</v>
      </c>
      <c r="F2258" s="2">
        <v>0.45833333333333331</v>
      </c>
      <c r="G2258" t="s">
        <v>2</v>
      </c>
      <c r="H2258">
        <v>65</v>
      </c>
    </row>
    <row r="2259" spans="3:8">
      <c r="C2259" s="9"/>
      <c r="E2259" s="1">
        <v>35975</v>
      </c>
      <c r="F2259" s="2">
        <v>0.46875</v>
      </c>
      <c r="G2259" t="s">
        <v>2</v>
      </c>
      <c r="H2259">
        <v>65</v>
      </c>
    </row>
    <row r="2260" spans="3:8">
      <c r="C2260" s="9"/>
      <c r="E2260" s="1">
        <v>35975</v>
      </c>
      <c r="F2260" s="2">
        <v>0.47916666666666669</v>
      </c>
      <c r="G2260" t="s">
        <v>2</v>
      </c>
      <c r="H2260">
        <v>65</v>
      </c>
    </row>
    <row r="2261" spans="3:8">
      <c r="C2261" s="9"/>
      <c r="E2261" s="1">
        <v>35975</v>
      </c>
      <c r="F2261" s="2">
        <v>0.48958333333333331</v>
      </c>
      <c r="G2261" t="s">
        <v>2</v>
      </c>
      <c r="H2261">
        <v>65</v>
      </c>
    </row>
    <row r="2262" spans="3:8">
      <c r="C2262" s="9"/>
      <c r="E2262" s="1">
        <v>35975</v>
      </c>
      <c r="F2262" s="2">
        <v>0.5</v>
      </c>
      <c r="G2262" t="s">
        <v>2</v>
      </c>
      <c r="H2262">
        <v>63</v>
      </c>
    </row>
    <row r="2263" spans="3:8">
      <c r="C2263" s="9"/>
      <c r="E2263" s="1">
        <v>35975</v>
      </c>
      <c r="F2263" s="2">
        <v>0.51041666666666663</v>
      </c>
      <c r="G2263" t="s">
        <v>2</v>
      </c>
      <c r="H2263">
        <v>63</v>
      </c>
    </row>
    <row r="2264" spans="3:8">
      <c r="C2264" s="9"/>
      <c r="E2264" s="1">
        <v>35975</v>
      </c>
      <c r="F2264" s="2">
        <v>0.52083333333333337</v>
      </c>
      <c r="G2264" t="s">
        <v>2</v>
      </c>
      <c r="H2264">
        <v>65</v>
      </c>
    </row>
    <row r="2265" spans="3:8">
      <c r="C2265" s="9"/>
      <c r="E2265" s="1">
        <v>35975</v>
      </c>
      <c r="F2265" s="2">
        <v>0.53125</v>
      </c>
      <c r="G2265" t="s">
        <v>2</v>
      </c>
      <c r="H2265">
        <v>63</v>
      </c>
    </row>
    <row r="2266" spans="3:8">
      <c r="C2266" s="9"/>
      <c r="E2266" s="1">
        <v>35975</v>
      </c>
      <c r="F2266" s="2">
        <v>0.54166666666666663</v>
      </c>
      <c r="G2266" t="s">
        <v>2</v>
      </c>
      <c r="H2266">
        <v>63</v>
      </c>
    </row>
    <row r="2267" spans="3:8">
      <c r="C2267" s="9"/>
      <c r="E2267" s="1">
        <v>35975</v>
      </c>
      <c r="F2267" s="2">
        <v>0.55208333333333337</v>
      </c>
      <c r="G2267" t="s">
        <v>2</v>
      </c>
      <c r="H2267">
        <v>63</v>
      </c>
    </row>
    <row r="2268" spans="3:8">
      <c r="C2268" s="9"/>
      <c r="E2268" s="1">
        <v>35975</v>
      </c>
      <c r="F2268" s="2">
        <v>0.5625</v>
      </c>
      <c r="G2268" t="s">
        <v>2</v>
      </c>
      <c r="H2268">
        <v>62</v>
      </c>
    </row>
    <row r="2269" spans="3:8">
      <c r="C2269" s="9"/>
      <c r="E2269" s="1">
        <v>35975</v>
      </c>
      <c r="F2269" s="2">
        <v>0.57291666666666663</v>
      </c>
      <c r="G2269" t="s">
        <v>2</v>
      </c>
      <c r="H2269">
        <v>62</v>
      </c>
    </row>
    <row r="2270" spans="3:8">
      <c r="C2270" s="9"/>
      <c r="E2270" s="1">
        <v>35975</v>
      </c>
      <c r="F2270" s="2">
        <v>0.58333333333333337</v>
      </c>
      <c r="G2270" t="s">
        <v>2</v>
      </c>
      <c r="H2270">
        <v>62</v>
      </c>
    </row>
    <row r="2271" spans="3:8">
      <c r="C2271" s="9"/>
      <c r="E2271" s="1">
        <v>35975</v>
      </c>
      <c r="F2271" s="2">
        <v>0.59375</v>
      </c>
      <c r="G2271" t="s">
        <v>2</v>
      </c>
      <c r="H2271">
        <v>63</v>
      </c>
    </row>
    <row r="2272" spans="3:8">
      <c r="C2272" s="9"/>
      <c r="E2272" s="1">
        <v>35975</v>
      </c>
      <c r="F2272" s="2">
        <v>0.60416666666666663</v>
      </c>
      <c r="G2272" t="s">
        <v>2</v>
      </c>
      <c r="H2272">
        <v>63</v>
      </c>
    </row>
    <row r="2273" spans="3:8">
      <c r="C2273" s="9"/>
      <c r="E2273" s="1">
        <v>35975</v>
      </c>
      <c r="F2273" s="2">
        <v>0.61458333333333337</v>
      </c>
      <c r="G2273" t="s">
        <v>2</v>
      </c>
      <c r="H2273">
        <v>63</v>
      </c>
    </row>
    <row r="2274" spans="3:8">
      <c r="C2274" s="9"/>
      <c r="E2274" s="1">
        <v>35975</v>
      </c>
      <c r="F2274" s="2">
        <v>0.625</v>
      </c>
      <c r="G2274" t="s">
        <v>2</v>
      </c>
      <c r="H2274">
        <v>63</v>
      </c>
    </row>
    <row r="2275" spans="3:8">
      <c r="C2275" s="9"/>
      <c r="E2275" s="1">
        <v>35975</v>
      </c>
      <c r="F2275" s="2">
        <v>0.63541666666666663</v>
      </c>
      <c r="G2275" t="s">
        <v>2</v>
      </c>
      <c r="H2275">
        <v>63</v>
      </c>
    </row>
    <row r="2276" spans="3:8">
      <c r="C2276" s="9"/>
      <c r="E2276" s="1">
        <v>35975</v>
      </c>
      <c r="F2276" s="2">
        <v>0.64583333333333337</v>
      </c>
      <c r="G2276" t="s">
        <v>2</v>
      </c>
      <c r="H2276">
        <v>65</v>
      </c>
    </row>
    <row r="2277" spans="3:8">
      <c r="C2277" s="9"/>
      <c r="E2277" s="1">
        <v>35975</v>
      </c>
      <c r="F2277" s="2">
        <v>0.65625</v>
      </c>
      <c r="G2277" t="s">
        <v>2</v>
      </c>
      <c r="H2277">
        <v>65</v>
      </c>
    </row>
    <row r="2278" spans="3:8">
      <c r="C2278" s="9"/>
      <c r="E2278" s="1">
        <v>35975</v>
      </c>
      <c r="F2278" s="2">
        <v>0.66666666666666663</v>
      </c>
      <c r="G2278" t="s">
        <v>2</v>
      </c>
      <c r="H2278">
        <v>66</v>
      </c>
    </row>
    <row r="2279" spans="3:8">
      <c r="C2279" s="9"/>
      <c r="E2279" s="1">
        <v>35975</v>
      </c>
      <c r="F2279" s="2">
        <v>0.67708333333333337</v>
      </c>
      <c r="G2279" t="s">
        <v>2</v>
      </c>
      <c r="H2279">
        <v>66</v>
      </c>
    </row>
    <row r="2280" spans="3:8">
      <c r="C2280" s="9"/>
      <c r="E2280" s="1">
        <v>35975</v>
      </c>
      <c r="F2280" s="2">
        <v>0.6875</v>
      </c>
      <c r="G2280" t="s">
        <v>2</v>
      </c>
      <c r="H2280">
        <v>68</v>
      </c>
    </row>
    <row r="2281" spans="3:8">
      <c r="C2281" s="9"/>
      <c r="E2281" s="1">
        <v>35975</v>
      </c>
      <c r="F2281" s="2">
        <v>0.69791666666666663</v>
      </c>
      <c r="G2281" t="s">
        <v>2</v>
      </c>
      <c r="H2281">
        <v>70</v>
      </c>
    </row>
    <row r="2282" spans="3:8">
      <c r="C2282" s="9"/>
      <c r="E2282" s="1">
        <v>35975</v>
      </c>
      <c r="F2282" s="2">
        <v>0.70833333333333337</v>
      </c>
      <c r="G2282" t="s">
        <v>2</v>
      </c>
      <c r="H2282">
        <v>70</v>
      </c>
    </row>
    <row r="2283" spans="3:8">
      <c r="C2283" s="9"/>
      <c r="E2283" s="1">
        <v>35975</v>
      </c>
      <c r="F2283" s="2">
        <v>0.71875</v>
      </c>
      <c r="G2283" t="s">
        <v>2</v>
      </c>
      <c r="H2283">
        <v>71</v>
      </c>
    </row>
    <row r="2284" spans="3:8">
      <c r="C2284" s="9"/>
      <c r="E2284" s="1">
        <v>35975</v>
      </c>
      <c r="F2284" s="2">
        <v>0.72916666666666663</v>
      </c>
      <c r="G2284" t="s">
        <v>2</v>
      </c>
      <c r="H2284">
        <v>73</v>
      </c>
    </row>
    <row r="2285" spans="3:8">
      <c r="C2285" s="9"/>
      <c r="E2285" s="1">
        <v>35975</v>
      </c>
      <c r="F2285" s="2">
        <v>0.73958333333333337</v>
      </c>
      <c r="G2285" t="s">
        <v>2</v>
      </c>
      <c r="H2285">
        <v>75</v>
      </c>
    </row>
    <row r="2286" spans="3:8">
      <c r="C2286" s="9"/>
      <c r="E2286" s="1">
        <v>35975</v>
      </c>
      <c r="F2286" s="2">
        <v>0.75</v>
      </c>
      <c r="G2286" t="s">
        <v>2</v>
      </c>
      <c r="H2286">
        <v>75</v>
      </c>
    </row>
    <row r="2287" spans="3:8">
      <c r="C2287" s="9"/>
      <c r="E2287" s="1">
        <v>35975</v>
      </c>
      <c r="F2287" s="2">
        <v>0.76041666666666663</v>
      </c>
      <c r="G2287" t="s">
        <v>2</v>
      </c>
      <c r="H2287">
        <v>76</v>
      </c>
    </row>
    <row r="2288" spans="3:8">
      <c r="C2288" s="9"/>
      <c r="E2288" s="1">
        <v>35975</v>
      </c>
      <c r="F2288" s="2">
        <v>0.77083333333333337</v>
      </c>
      <c r="G2288" t="s">
        <v>2</v>
      </c>
      <c r="H2288">
        <v>76</v>
      </c>
    </row>
    <row r="2289" spans="3:8">
      <c r="C2289" s="9"/>
      <c r="E2289" s="1">
        <v>35975</v>
      </c>
      <c r="F2289" s="2">
        <v>0.78125</v>
      </c>
      <c r="G2289" t="s">
        <v>2</v>
      </c>
      <c r="H2289">
        <v>78</v>
      </c>
    </row>
    <row r="2290" spans="3:8">
      <c r="C2290" s="9"/>
      <c r="E2290" s="1">
        <v>35975</v>
      </c>
      <c r="F2290" s="2">
        <v>0.79166666666666663</v>
      </c>
      <c r="G2290" t="s">
        <v>2</v>
      </c>
      <c r="H2290">
        <v>78</v>
      </c>
    </row>
    <row r="2291" spans="3:8">
      <c r="C2291" s="9"/>
      <c r="E2291" s="1">
        <v>35975</v>
      </c>
      <c r="F2291" s="2">
        <v>0.80208333333333337</v>
      </c>
      <c r="G2291" t="s">
        <v>2</v>
      </c>
      <c r="H2291">
        <v>78</v>
      </c>
    </row>
    <row r="2292" spans="3:8">
      <c r="C2292" s="9"/>
      <c r="E2292" s="1">
        <v>35975</v>
      </c>
      <c r="F2292" s="2">
        <v>0.8125</v>
      </c>
      <c r="G2292" t="s">
        <v>2</v>
      </c>
      <c r="H2292">
        <v>78</v>
      </c>
    </row>
    <row r="2293" spans="3:8">
      <c r="C2293" s="9"/>
      <c r="E2293" s="1">
        <v>35975</v>
      </c>
      <c r="F2293" s="2">
        <v>0.82291666666666663</v>
      </c>
      <c r="G2293" t="s">
        <v>2</v>
      </c>
      <c r="H2293">
        <v>76</v>
      </c>
    </row>
    <row r="2294" spans="3:8">
      <c r="C2294" s="9"/>
      <c r="E2294" s="1">
        <v>35975</v>
      </c>
      <c r="F2294" s="2">
        <v>0.83333333333333337</v>
      </c>
      <c r="G2294" t="s">
        <v>2</v>
      </c>
      <c r="H2294">
        <v>76</v>
      </c>
    </row>
    <row r="2295" spans="3:8">
      <c r="C2295" s="9"/>
      <c r="E2295" s="1">
        <v>35975</v>
      </c>
      <c r="F2295" s="2">
        <v>0.84375</v>
      </c>
      <c r="G2295" t="s">
        <v>2</v>
      </c>
      <c r="H2295">
        <v>71</v>
      </c>
    </row>
    <row r="2296" spans="3:8">
      <c r="C2296" s="9"/>
      <c r="E2296" s="1">
        <v>35975</v>
      </c>
      <c r="F2296" s="2">
        <v>0.85416666666666663</v>
      </c>
      <c r="G2296" t="s">
        <v>2</v>
      </c>
      <c r="H2296">
        <v>68</v>
      </c>
    </row>
    <row r="2297" spans="3:8">
      <c r="C2297" s="9"/>
      <c r="E2297" s="1">
        <v>35975</v>
      </c>
      <c r="F2297" s="2">
        <v>0.86458333333333337</v>
      </c>
      <c r="G2297" t="s">
        <v>2</v>
      </c>
      <c r="H2297">
        <v>65</v>
      </c>
    </row>
    <row r="2298" spans="3:8">
      <c r="C2298" s="9"/>
      <c r="E2298" s="1">
        <v>35975</v>
      </c>
      <c r="F2298" s="2">
        <v>0.875</v>
      </c>
      <c r="G2298" t="s">
        <v>2</v>
      </c>
      <c r="H2298">
        <v>63</v>
      </c>
    </row>
    <row r="2299" spans="3:8">
      <c r="C2299" s="9"/>
      <c r="E2299" s="1">
        <v>35975</v>
      </c>
      <c r="F2299" s="2">
        <v>0.88541666666666663</v>
      </c>
      <c r="G2299" t="s">
        <v>2</v>
      </c>
      <c r="H2299">
        <v>62</v>
      </c>
    </row>
    <row r="2300" spans="3:8">
      <c r="C2300" s="9"/>
      <c r="E2300" s="1">
        <v>35975</v>
      </c>
      <c r="F2300" s="2">
        <v>0.89583333333333337</v>
      </c>
      <c r="G2300" t="s">
        <v>2</v>
      </c>
      <c r="H2300">
        <v>62</v>
      </c>
    </row>
    <row r="2301" spans="3:8">
      <c r="C2301" s="9"/>
      <c r="E2301" s="1">
        <v>35975</v>
      </c>
      <c r="F2301" s="2">
        <v>0.90625</v>
      </c>
      <c r="G2301" t="s">
        <v>2</v>
      </c>
      <c r="H2301">
        <v>62</v>
      </c>
    </row>
    <row r="2302" spans="3:8">
      <c r="C2302" s="9"/>
      <c r="E2302" s="1">
        <v>35975</v>
      </c>
      <c r="F2302" s="2">
        <v>0.91666666666666663</v>
      </c>
      <c r="G2302" t="s">
        <v>2</v>
      </c>
      <c r="H2302">
        <v>62</v>
      </c>
    </row>
    <row r="2303" spans="3:8">
      <c r="C2303" s="9"/>
      <c r="E2303" s="1">
        <v>35975</v>
      </c>
      <c r="F2303" s="2">
        <v>0.92708333333333337</v>
      </c>
      <c r="G2303" t="s">
        <v>2</v>
      </c>
      <c r="H2303">
        <v>62</v>
      </c>
    </row>
    <row r="2304" spans="3:8">
      <c r="C2304" s="9"/>
      <c r="E2304" s="1">
        <v>35975</v>
      </c>
      <c r="F2304" s="2">
        <v>0.9375</v>
      </c>
      <c r="G2304" t="s">
        <v>2</v>
      </c>
      <c r="H2304">
        <v>60</v>
      </c>
    </row>
    <row r="2305" spans="3:8">
      <c r="C2305" s="9"/>
      <c r="E2305" s="1">
        <v>35975</v>
      </c>
      <c r="F2305" s="2">
        <v>0.94791666666666663</v>
      </c>
      <c r="G2305" t="s">
        <v>2</v>
      </c>
      <c r="H2305">
        <v>60</v>
      </c>
    </row>
    <row r="2306" spans="3:8">
      <c r="C2306" s="9"/>
      <c r="E2306" s="1">
        <v>35975</v>
      </c>
      <c r="F2306" s="2">
        <v>0.95833333333333337</v>
      </c>
      <c r="G2306" t="s">
        <v>2</v>
      </c>
      <c r="H2306">
        <v>60</v>
      </c>
    </row>
    <row r="2307" spans="3:8">
      <c r="C2307" s="9"/>
      <c r="E2307" s="1">
        <v>35975</v>
      </c>
      <c r="F2307" s="2">
        <v>0.96875</v>
      </c>
      <c r="G2307" t="s">
        <v>2</v>
      </c>
      <c r="H2307">
        <v>60</v>
      </c>
    </row>
    <row r="2308" spans="3:8">
      <c r="C2308" s="9"/>
      <c r="E2308" s="1">
        <v>35975</v>
      </c>
      <c r="F2308" s="2">
        <v>0.97916666666666663</v>
      </c>
      <c r="G2308" t="s">
        <v>2</v>
      </c>
      <c r="H2308">
        <v>60</v>
      </c>
    </row>
    <row r="2309" spans="3:8">
      <c r="C2309" s="9"/>
      <c r="E2309" s="1">
        <v>35975</v>
      </c>
      <c r="F2309" s="2">
        <v>0.98958333333333337</v>
      </c>
      <c r="G2309" t="s">
        <v>2</v>
      </c>
      <c r="H2309">
        <v>60</v>
      </c>
    </row>
    <row r="2310" spans="3:8">
      <c r="C2310" s="9"/>
      <c r="E2310" s="1">
        <v>35976</v>
      </c>
      <c r="F2310" s="2">
        <v>0</v>
      </c>
      <c r="G2310" t="s">
        <v>2</v>
      </c>
      <c r="H2310">
        <v>60</v>
      </c>
    </row>
    <row r="2311" spans="3:8">
      <c r="C2311" s="9"/>
      <c r="E2311" s="1">
        <v>35976</v>
      </c>
      <c r="F2311" s="2">
        <v>1.0416666666666666E-2</v>
      </c>
      <c r="G2311" t="s">
        <v>2</v>
      </c>
      <c r="H2311">
        <v>60</v>
      </c>
    </row>
    <row r="2312" spans="3:8">
      <c r="C2312" s="9"/>
      <c r="E2312" s="1">
        <v>35976</v>
      </c>
      <c r="F2312" s="2">
        <v>2.0833333333333332E-2</v>
      </c>
      <c r="G2312" t="s">
        <v>2</v>
      </c>
      <c r="H2312">
        <v>60</v>
      </c>
    </row>
    <row r="2313" spans="3:8">
      <c r="C2313" s="9"/>
      <c r="E2313" s="1">
        <v>35976</v>
      </c>
      <c r="F2313" s="2">
        <v>3.125E-2</v>
      </c>
      <c r="G2313" t="s">
        <v>2</v>
      </c>
      <c r="H2313">
        <v>59</v>
      </c>
    </row>
    <row r="2314" spans="3:8">
      <c r="C2314" s="9"/>
      <c r="E2314" s="1">
        <v>35976</v>
      </c>
      <c r="F2314" s="2">
        <v>4.1666666666666664E-2</v>
      </c>
      <c r="G2314" t="s">
        <v>2</v>
      </c>
      <c r="H2314">
        <v>59</v>
      </c>
    </row>
    <row r="2315" spans="3:8">
      <c r="C2315" s="9"/>
      <c r="E2315" s="1">
        <v>35976</v>
      </c>
      <c r="F2315" s="2">
        <v>5.2083333333333336E-2</v>
      </c>
      <c r="G2315" t="s">
        <v>2</v>
      </c>
      <c r="H2315">
        <v>59</v>
      </c>
    </row>
    <row r="2316" spans="3:8">
      <c r="C2316" s="9"/>
      <c r="E2316" s="1">
        <v>35976</v>
      </c>
      <c r="F2316" s="2">
        <v>6.25E-2</v>
      </c>
      <c r="G2316" t="s">
        <v>2</v>
      </c>
      <c r="H2316">
        <v>59</v>
      </c>
    </row>
    <row r="2317" spans="3:8">
      <c r="C2317" s="9"/>
      <c r="E2317" s="1">
        <v>35976</v>
      </c>
      <c r="F2317" s="2">
        <v>7.2916666666666671E-2</v>
      </c>
      <c r="G2317" t="s">
        <v>2</v>
      </c>
      <c r="H2317">
        <v>59</v>
      </c>
    </row>
    <row r="2318" spans="3:8">
      <c r="C2318" s="9"/>
      <c r="E2318" s="1">
        <v>35976</v>
      </c>
      <c r="F2318" s="2">
        <v>8.3333333333333329E-2</v>
      </c>
      <c r="G2318" t="s">
        <v>2</v>
      </c>
      <c r="H2318">
        <v>59</v>
      </c>
    </row>
    <row r="2319" spans="3:8">
      <c r="C2319" s="9"/>
      <c r="E2319" s="1">
        <v>35976</v>
      </c>
      <c r="F2319" s="2">
        <v>9.375E-2</v>
      </c>
      <c r="G2319" t="s">
        <v>2</v>
      </c>
      <c r="H2319">
        <v>59</v>
      </c>
    </row>
    <row r="2320" spans="3:8">
      <c r="C2320" s="9"/>
      <c r="E2320" s="1">
        <v>35976</v>
      </c>
      <c r="F2320" s="2">
        <v>0.10416666666666667</v>
      </c>
      <c r="G2320" t="s">
        <v>2</v>
      </c>
      <c r="H2320">
        <v>59</v>
      </c>
    </row>
    <row r="2321" spans="3:8">
      <c r="C2321" s="9"/>
      <c r="E2321" s="1">
        <v>35976</v>
      </c>
      <c r="F2321" s="2">
        <v>0.11458333333333333</v>
      </c>
      <c r="G2321" t="s">
        <v>2</v>
      </c>
      <c r="H2321">
        <v>59</v>
      </c>
    </row>
    <row r="2322" spans="3:8">
      <c r="C2322" s="9"/>
      <c r="E2322" s="1">
        <v>35976</v>
      </c>
      <c r="F2322" s="2">
        <v>0.125</v>
      </c>
      <c r="G2322" t="s">
        <v>2</v>
      </c>
      <c r="H2322">
        <v>59</v>
      </c>
    </row>
    <row r="2323" spans="3:8">
      <c r="C2323" s="9"/>
      <c r="E2323" s="1">
        <v>35976</v>
      </c>
      <c r="F2323" s="2">
        <v>0.13541666666666666</v>
      </c>
      <c r="G2323" t="s">
        <v>2</v>
      </c>
      <c r="H2323">
        <v>59</v>
      </c>
    </row>
    <row r="2324" spans="3:8">
      <c r="C2324" s="9"/>
      <c r="E2324" s="1">
        <v>35976</v>
      </c>
      <c r="F2324" s="2">
        <v>0.14583333333333334</v>
      </c>
      <c r="G2324" t="s">
        <v>2</v>
      </c>
      <c r="H2324">
        <v>59</v>
      </c>
    </row>
    <row r="2325" spans="3:8">
      <c r="C2325" s="9"/>
      <c r="E2325" s="1">
        <v>35976</v>
      </c>
      <c r="F2325" s="2">
        <v>0.15625</v>
      </c>
      <c r="G2325" t="s">
        <v>2</v>
      </c>
      <c r="H2325">
        <v>57</v>
      </c>
    </row>
    <row r="2326" spans="3:8">
      <c r="C2326" s="9"/>
      <c r="E2326" s="1">
        <v>35976</v>
      </c>
      <c r="F2326" s="2">
        <v>0.16666666666666666</v>
      </c>
      <c r="G2326" t="s">
        <v>2</v>
      </c>
      <c r="H2326">
        <v>57</v>
      </c>
    </row>
    <row r="2327" spans="3:8">
      <c r="C2327" s="9"/>
      <c r="E2327" s="1">
        <v>35976</v>
      </c>
      <c r="F2327" s="2">
        <v>0.17708333333333334</v>
      </c>
      <c r="G2327" t="s">
        <v>2</v>
      </c>
      <c r="H2327">
        <v>57</v>
      </c>
    </row>
    <row r="2328" spans="3:8">
      <c r="C2328" s="9"/>
      <c r="E2328" s="1">
        <v>35976</v>
      </c>
      <c r="F2328" s="2">
        <v>0.1875</v>
      </c>
      <c r="G2328" t="s">
        <v>2</v>
      </c>
      <c r="H2328">
        <v>57</v>
      </c>
    </row>
    <row r="2329" spans="3:8">
      <c r="C2329" s="9"/>
      <c r="E2329" s="1">
        <v>35976</v>
      </c>
      <c r="F2329" s="2">
        <v>0.19791666666666666</v>
      </c>
      <c r="G2329" t="s">
        <v>2</v>
      </c>
      <c r="H2329">
        <v>57</v>
      </c>
    </row>
    <row r="2330" spans="3:8">
      <c r="C2330" s="9"/>
      <c r="E2330" s="1">
        <v>35976</v>
      </c>
      <c r="F2330" s="2">
        <v>0.20833333333333334</v>
      </c>
      <c r="G2330" t="s">
        <v>2</v>
      </c>
      <c r="H2330">
        <v>57</v>
      </c>
    </row>
    <row r="2331" spans="3:8">
      <c r="C2331" s="9"/>
      <c r="E2331" s="1">
        <v>35976</v>
      </c>
      <c r="F2331" s="2">
        <v>0.21875</v>
      </c>
      <c r="G2331" t="s">
        <v>2</v>
      </c>
      <c r="H2331">
        <v>57</v>
      </c>
    </row>
    <row r="2332" spans="3:8">
      <c r="C2332" s="9"/>
      <c r="E2332" s="1">
        <v>35976</v>
      </c>
      <c r="F2332" s="2">
        <v>0.22916666666666666</v>
      </c>
      <c r="G2332" t="s">
        <v>2</v>
      </c>
      <c r="H2332">
        <v>57</v>
      </c>
    </row>
    <row r="2333" spans="3:8">
      <c r="C2333" s="9"/>
      <c r="E2333" s="1">
        <v>35976</v>
      </c>
      <c r="F2333" s="2">
        <v>0.23958333333333334</v>
      </c>
      <c r="G2333" t="s">
        <v>2</v>
      </c>
      <c r="H2333">
        <v>57</v>
      </c>
    </row>
    <row r="2334" spans="3:8">
      <c r="C2334" s="9"/>
      <c r="E2334" s="1">
        <v>35976</v>
      </c>
      <c r="F2334" s="2">
        <v>0.25</v>
      </c>
      <c r="G2334" t="s">
        <v>2</v>
      </c>
      <c r="H2334">
        <v>57</v>
      </c>
    </row>
    <row r="2335" spans="3:8">
      <c r="C2335" s="9"/>
      <c r="E2335" s="1">
        <v>35976</v>
      </c>
      <c r="F2335" s="2">
        <v>0.26041666666666669</v>
      </c>
      <c r="G2335" t="s">
        <v>2</v>
      </c>
      <c r="H2335">
        <v>56</v>
      </c>
    </row>
    <row r="2336" spans="3:8">
      <c r="C2336" s="9"/>
      <c r="E2336" s="1">
        <v>35976</v>
      </c>
      <c r="F2336" s="2">
        <v>0.27083333333333331</v>
      </c>
      <c r="G2336" t="s">
        <v>2</v>
      </c>
      <c r="H2336">
        <v>56</v>
      </c>
    </row>
    <row r="2337" spans="3:8">
      <c r="C2337" s="9"/>
      <c r="E2337" s="1">
        <v>35976</v>
      </c>
      <c r="F2337" s="2">
        <v>0.28125</v>
      </c>
      <c r="G2337" t="s">
        <v>2</v>
      </c>
      <c r="H2337">
        <v>56</v>
      </c>
    </row>
    <row r="2338" spans="3:8">
      <c r="C2338" s="9"/>
      <c r="E2338" s="1">
        <v>35976</v>
      </c>
      <c r="F2338" s="2">
        <v>0.29166666666666669</v>
      </c>
      <c r="G2338" t="s">
        <v>2</v>
      </c>
      <c r="H2338">
        <v>56</v>
      </c>
    </row>
    <row r="2339" spans="3:8">
      <c r="C2339" s="9"/>
      <c r="E2339" s="1">
        <v>35976</v>
      </c>
      <c r="F2339" s="2">
        <v>0.30208333333333331</v>
      </c>
      <c r="G2339" t="s">
        <v>2</v>
      </c>
      <c r="H2339">
        <v>56</v>
      </c>
    </row>
    <row r="2340" spans="3:8">
      <c r="C2340" s="9"/>
      <c r="E2340" s="1">
        <v>35976</v>
      </c>
      <c r="F2340" s="2">
        <v>0.3125</v>
      </c>
      <c r="G2340" t="s">
        <v>2</v>
      </c>
      <c r="H2340">
        <v>56</v>
      </c>
    </row>
    <row r="2341" spans="3:8">
      <c r="C2341" s="9"/>
      <c r="E2341" s="1">
        <v>35976</v>
      </c>
      <c r="F2341" s="2">
        <v>0.32291666666666669</v>
      </c>
      <c r="G2341" t="s">
        <v>2</v>
      </c>
      <c r="H2341">
        <v>56</v>
      </c>
    </row>
    <row r="2342" spans="3:8">
      <c r="C2342" s="9"/>
      <c r="E2342" s="1">
        <v>35976</v>
      </c>
      <c r="F2342" s="2">
        <v>0.33333333333333331</v>
      </c>
      <c r="G2342" t="s">
        <v>2</v>
      </c>
      <c r="H2342">
        <v>56</v>
      </c>
    </row>
    <row r="2343" spans="3:8">
      <c r="C2343" s="9"/>
      <c r="E2343" s="1">
        <v>35976</v>
      </c>
      <c r="F2343" s="2">
        <v>0.34375</v>
      </c>
      <c r="G2343" t="s">
        <v>2</v>
      </c>
      <c r="H2343">
        <v>56</v>
      </c>
    </row>
    <row r="2344" spans="3:8">
      <c r="C2344" s="9"/>
      <c r="E2344" s="1">
        <v>35976</v>
      </c>
      <c r="F2344" s="2">
        <v>0.35416666666666669</v>
      </c>
      <c r="G2344" t="s">
        <v>2</v>
      </c>
      <c r="H2344">
        <v>55</v>
      </c>
    </row>
    <row r="2345" spans="3:8">
      <c r="C2345" s="9"/>
      <c r="E2345" s="1">
        <v>35976</v>
      </c>
      <c r="F2345" s="2">
        <v>0.36458333333333331</v>
      </c>
      <c r="G2345" t="s">
        <v>2</v>
      </c>
      <c r="H2345">
        <v>55</v>
      </c>
    </row>
    <row r="2346" spans="3:8">
      <c r="C2346" s="9"/>
      <c r="E2346" s="1">
        <v>35976</v>
      </c>
      <c r="F2346" s="2">
        <v>0.375</v>
      </c>
      <c r="G2346" t="s">
        <v>2</v>
      </c>
      <c r="H2346">
        <v>55</v>
      </c>
    </row>
    <row r="2347" spans="3:8">
      <c r="C2347" s="9"/>
      <c r="E2347" s="1">
        <v>35976</v>
      </c>
      <c r="F2347" s="2">
        <v>0.38541666666666669</v>
      </c>
      <c r="G2347" t="s">
        <v>2</v>
      </c>
      <c r="H2347">
        <v>55</v>
      </c>
    </row>
    <row r="2348" spans="3:8">
      <c r="C2348" s="9"/>
      <c r="E2348" s="1">
        <v>35976</v>
      </c>
      <c r="F2348" s="2">
        <v>0.39583333333333331</v>
      </c>
      <c r="G2348" t="s">
        <v>2</v>
      </c>
      <c r="H2348">
        <v>55</v>
      </c>
    </row>
    <row r="2349" spans="3:8">
      <c r="C2349" s="9"/>
      <c r="E2349" s="1">
        <v>35976</v>
      </c>
      <c r="F2349" s="2">
        <v>0.40625</v>
      </c>
      <c r="G2349" t="s">
        <v>2</v>
      </c>
      <c r="H2349">
        <v>55</v>
      </c>
    </row>
    <row r="2350" spans="3:8">
      <c r="C2350" s="9"/>
      <c r="E2350" s="1">
        <v>35976</v>
      </c>
      <c r="F2350" s="2">
        <v>0.41666666666666669</v>
      </c>
      <c r="G2350" t="s">
        <v>2</v>
      </c>
      <c r="H2350">
        <v>55</v>
      </c>
    </row>
    <row r="2351" spans="3:8">
      <c r="C2351" s="9"/>
      <c r="E2351" s="1">
        <v>35976</v>
      </c>
      <c r="F2351" s="2">
        <v>0.42708333333333331</v>
      </c>
      <c r="G2351" t="s">
        <v>2</v>
      </c>
      <c r="H2351">
        <v>55</v>
      </c>
    </row>
    <row r="2352" spans="3:8">
      <c r="C2352" s="9"/>
      <c r="E2352" s="1">
        <v>35976</v>
      </c>
      <c r="F2352" s="2">
        <v>0.4375</v>
      </c>
      <c r="G2352" t="s">
        <v>2</v>
      </c>
      <c r="H2352">
        <v>55</v>
      </c>
    </row>
    <row r="2353" spans="3:8">
      <c r="C2353" s="9"/>
      <c r="E2353" s="1">
        <v>35976</v>
      </c>
      <c r="F2353" s="2">
        <v>0.44791666666666669</v>
      </c>
      <c r="G2353" t="s">
        <v>2</v>
      </c>
      <c r="H2353">
        <v>53</v>
      </c>
    </row>
    <row r="2354" spans="3:8">
      <c r="C2354" s="9"/>
      <c r="E2354" s="1">
        <v>35976</v>
      </c>
      <c r="F2354" s="2">
        <v>0.45833333333333331</v>
      </c>
      <c r="G2354" t="s">
        <v>2</v>
      </c>
      <c r="H2354">
        <v>53</v>
      </c>
    </row>
    <row r="2355" spans="3:8">
      <c r="C2355" s="9"/>
      <c r="E2355" s="1">
        <v>35976</v>
      </c>
      <c r="F2355" s="2">
        <v>0.46875</v>
      </c>
      <c r="G2355" t="s">
        <v>2</v>
      </c>
      <c r="H2355">
        <v>53</v>
      </c>
    </row>
    <row r="2356" spans="3:8">
      <c r="C2356" s="9"/>
      <c r="E2356" s="1">
        <v>35976</v>
      </c>
      <c r="F2356" s="2">
        <v>0.47916666666666669</v>
      </c>
      <c r="G2356" t="s">
        <v>2</v>
      </c>
      <c r="H2356">
        <v>53</v>
      </c>
    </row>
    <row r="2357" spans="3:8">
      <c r="C2357" s="9"/>
      <c r="E2357" s="1">
        <v>35976</v>
      </c>
      <c r="F2357" s="2">
        <v>0.48958333333333331</v>
      </c>
      <c r="G2357" t="s">
        <v>2</v>
      </c>
      <c r="H2357">
        <v>53</v>
      </c>
    </row>
    <row r="2358" spans="3:8">
      <c r="C2358" s="9"/>
      <c r="E2358" s="1">
        <v>35976</v>
      </c>
      <c r="F2358" s="2">
        <v>0.5</v>
      </c>
      <c r="G2358" t="s">
        <v>2</v>
      </c>
      <c r="H2358">
        <v>53</v>
      </c>
    </row>
    <row r="2359" spans="3:8">
      <c r="C2359" s="9"/>
      <c r="E2359" s="1">
        <v>35976</v>
      </c>
      <c r="F2359" s="2">
        <v>0.51041666666666663</v>
      </c>
      <c r="G2359" t="s">
        <v>2</v>
      </c>
      <c r="H2359">
        <v>53</v>
      </c>
    </row>
    <row r="2360" spans="3:8">
      <c r="C2360" s="9"/>
      <c r="E2360" s="1">
        <v>35976</v>
      </c>
      <c r="F2360" s="2">
        <v>0.52083333333333337</v>
      </c>
      <c r="G2360" t="s">
        <v>2</v>
      </c>
      <c r="H2360">
        <v>53</v>
      </c>
    </row>
    <row r="2361" spans="3:8">
      <c r="C2361" s="9"/>
      <c r="E2361" s="1">
        <v>35976</v>
      </c>
      <c r="F2361" s="2">
        <v>0.53125</v>
      </c>
      <c r="G2361" t="s">
        <v>2</v>
      </c>
      <c r="H2361">
        <v>53</v>
      </c>
    </row>
    <row r="2362" spans="3:8">
      <c r="C2362" s="9"/>
      <c r="E2362" s="1">
        <v>35976</v>
      </c>
      <c r="F2362" s="2">
        <v>0.54166666666666663</v>
      </c>
      <c r="G2362" t="s">
        <v>2</v>
      </c>
      <c r="H2362">
        <v>53</v>
      </c>
    </row>
    <row r="2363" spans="3:8">
      <c r="C2363" s="9"/>
      <c r="E2363" s="1">
        <v>35976</v>
      </c>
      <c r="F2363" s="2">
        <v>0.55208333333333337</v>
      </c>
      <c r="G2363" t="s">
        <v>2</v>
      </c>
      <c r="H2363">
        <v>53</v>
      </c>
    </row>
    <row r="2364" spans="3:8">
      <c r="C2364" s="9"/>
      <c r="E2364" s="1">
        <v>35976</v>
      </c>
      <c r="F2364" s="2">
        <v>0.5625</v>
      </c>
      <c r="G2364" t="s">
        <v>2</v>
      </c>
      <c r="H2364">
        <v>53</v>
      </c>
    </row>
    <row r="2365" spans="3:8">
      <c r="C2365" s="9"/>
      <c r="E2365" s="1">
        <v>35976</v>
      </c>
      <c r="F2365" s="2">
        <v>0.57291666666666663</v>
      </c>
      <c r="G2365" t="s">
        <v>2</v>
      </c>
      <c r="H2365">
        <v>53</v>
      </c>
    </row>
    <row r="2366" spans="3:8">
      <c r="C2366" s="9"/>
      <c r="E2366" s="1">
        <v>35976</v>
      </c>
      <c r="F2366" s="2">
        <v>0.58333333333333337</v>
      </c>
      <c r="G2366" t="s">
        <v>2</v>
      </c>
      <c r="H2366">
        <v>53</v>
      </c>
    </row>
    <row r="2367" spans="3:8">
      <c r="C2367" s="9"/>
      <c r="E2367" s="1">
        <v>35976</v>
      </c>
      <c r="F2367" s="2">
        <v>0.59375</v>
      </c>
      <c r="G2367" t="s">
        <v>2</v>
      </c>
      <c r="H2367">
        <v>53</v>
      </c>
    </row>
    <row r="2368" spans="3:8">
      <c r="C2368" s="9"/>
      <c r="E2368" s="1">
        <v>35976</v>
      </c>
      <c r="F2368" s="2">
        <v>0.60416666666666663</v>
      </c>
      <c r="G2368" t="s">
        <v>2</v>
      </c>
      <c r="H2368">
        <v>53</v>
      </c>
    </row>
    <row r="2369" spans="3:8">
      <c r="C2369" s="9"/>
      <c r="E2369" s="1">
        <v>35976</v>
      </c>
      <c r="F2369" s="2">
        <v>0.61458333333333337</v>
      </c>
      <c r="G2369" t="s">
        <v>2</v>
      </c>
      <c r="H2369">
        <v>53</v>
      </c>
    </row>
    <row r="2370" spans="3:8">
      <c r="C2370" s="9"/>
      <c r="E2370" s="1">
        <v>35976</v>
      </c>
      <c r="F2370" s="2">
        <v>0.625</v>
      </c>
      <c r="G2370" t="s">
        <v>2</v>
      </c>
      <c r="H2370">
        <v>53</v>
      </c>
    </row>
    <row r="2371" spans="3:8">
      <c r="C2371" s="9"/>
      <c r="E2371" s="1">
        <v>35976</v>
      </c>
      <c r="F2371" s="2">
        <v>0.63541666666666663</v>
      </c>
      <c r="G2371" t="s">
        <v>2</v>
      </c>
      <c r="H2371">
        <v>53</v>
      </c>
    </row>
    <row r="2372" spans="3:8">
      <c r="C2372" s="9"/>
      <c r="E2372" s="1">
        <v>35976</v>
      </c>
      <c r="F2372" s="2">
        <v>0.64583333333333337</v>
      </c>
      <c r="G2372" t="s">
        <v>2</v>
      </c>
      <c r="H2372">
        <v>53</v>
      </c>
    </row>
    <row r="2373" spans="3:8">
      <c r="C2373" s="9"/>
      <c r="E2373" s="1">
        <v>35976</v>
      </c>
      <c r="F2373" s="2">
        <v>0.65625</v>
      </c>
      <c r="G2373" t="s">
        <v>2</v>
      </c>
      <c r="H2373">
        <v>55</v>
      </c>
    </row>
    <row r="2374" spans="3:8">
      <c r="C2374" s="9"/>
      <c r="E2374" s="1">
        <v>35976</v>
      </c>
      <c r="F2374" s="2">
        <v>0.66666666666666663</v>
      </c>
      <c r="G2374" t="s">
        <v>2</v>
      </c>
      <c r="H2374">
        <v>55</v>
      </c>
    </row>
    <row r="2375" spans="3:8">
      <c r="C2375" s="9"/>
      <c r="E2375" s="1">
        <v>35976</v>
      </c>
      <c r="F2375" s="2">
        <v>0.67708333333333337</v>
      </c>
      <c r="G2375" t="s">
        <v>2</v>
      </c>
      <c r="H2375">
        <v>55</v>
      </c>
    </row>
    <row r="2376" spans="3:8">
      <c r="C2376" s="9"/>
      <c r="E2376" s="1">
        <v>35976</v>
      </c>
      <c r="F2376" s="2">
        <v>0.6875</v>
      </c>
      <c r="G2376" t="s">
        <v>2</v>
      </c>
      <c r="H2376">
        <v>55</v>
      </c>
    </row>
    <row r="2377" spans="3:8">
      <c r="C2377" s="9"/>
      <c r="E2377" s="1">
        <v>35976</v>
      </c>
      <c r="F2377" s="2">
        <v>0.69791666666666663</v>
      </c>
      <c r="G2377" t="s">
        <v>2</v>
      </c>
      <c r="H2377">
        <v>55</v>
      </c>
    </row>
    <row r="2378" spans="3:8">
      <c r="C2378" s="9"/>
      <c r="E2378" s="1">
        <v>35976</v>
      </c>
      <c r="F2378" s="2">
        <v>0.70833333333333337</v>
      </c>
      <c r="G2378" t="s">
        <v>2</v>
      </c>
      <c r="H2378">
        <v>55</v>
      </c>
    </row>
    <row r="2379" spans="3:8">
      <c r="C2379" s="9"/>
      <c r="E2379" s="1">
        <v>35976</v>
      </c>
      <c r="F2379" s="2">
        <v>0.71875</v>
      </c>
      <c r="G2379" t="s">
        <v>2</v>
      </c>
      <c r="H2379">
        <v>56</v>
      </c>
    </row>
    <row r="2380" spans="3:8">
      <c r="C2380" s="9"/>
      <c r="E2380" s="1">
        <v>35976</v>
      </c>
      <c r="F2380" s="2">
        <v>0.72916666666666663</v>
      </c>
      <c r="G2380" t="s">
        <v>2</v>
      </c>
      <c r="H2380">
        <v>56</v>
      </c>
    </row>
    <row r="2381" spans="3:8">
      <c r="C2381" s="9"/>
      <c r="E2381" s="1">
        <v>35976</v>
      </c>
      <c r="F2381" s="2">
        <v>0.73958333333333337</v>
      </c>
      <c r="G2381" t="s">
        <v>2</v>
      </c>
      <c r="H2381">
        <v>57</v>
      </c>
    </row>
    <row r="2382" spans="3:8">
      <c r="C2382" s="9"/>
      <c r="E2382" s="1">
        <v>35976</v>
      </c>
      <c r="F2382" s="2">
        <v>0.75</v>
      </c>
      <c r="G2382" t="s">
        <v>2</v>
      </c>
      <c r="H2382">
        <v>57</v>
      </c>
    </row>
    <row r="2383" spans="3:8">
      <c r="C2383" s="9"/>
      <c r="E2383" s="1">
        <v>35976</v>
      </c>
      <c r="F2383" s="2">
        <v>0.76041666666666663</v>
      </c>
      <c r="G2383" t="s">
        <v>2</v>
      </c>
      <c r="H2383">
        <v>57</v>
      </c>
    </row>
    <row r="2384" spans="3:8">
      <c r="C2384" s="9"/>
      <c r="E2384" s="1">
        <v>35976</v>
      </c>
      <c r="F2384" s="2">
        <v>0.77083333333333337</v>
      </c>
      <c r="G2384" t="s">
        <v>2</v>
      </c>
      <c r="H2384">
        <v>57</v>
      </c>
    </row>
    <row r="2385" spans="3:8">
      <c r="C2385" s="9"/>
      <c r="E2385" s="1">
        <v>35976</v>
      </c>
      <c r="F2385" s="2">
        <v>0.78125</v>
      </c>
      <c r="G2385" t="s">
        <v>2</v>
      </c>
      <c r="H2385">
        <v>59</v>
      </c>
    </row>
    <row r="2386" spans="3:8">
      <c r="C2386" s="9"/>
      <c r="E2386" s="1">
        <v>35976</v>
      </c>
      <c r="F2386" s="2">
        <v>0.79166666666666663</v>
      </c>
      <c r="G2386" t="s">
        <v>2</v>
      </c>
      <c r="H2386">
        <v>59</v>
      </c>
    </row>
    <row r="2387" spans="3:8">
      <c r="C2387" s="9"/>
      <c r="E2387" s="1">
        <v>35976</v>
      </c>
      <c r="F2387" s="2">
        <v>0.80208333333333337</v>
      </c>
      <c r="G2387" t="s">
        <v>2</v>
      </c>
      <c r="H2387">
        <v>59</v>
      </c>
    </row>
    <row r="2388" spans="3:8">
      <c r="C2388" s="9"/>
      <c r="E2388" s="1">
        <v>35976</v>
      </c>
      <c r="F2388" s="2">
        <v>0.8125</v>
      </c>
      <c r="G2388" t="s">
        <v>2</v>
      </c>
      <c r="H2388">
        <v>59</v>
      </c>
    </row>
    <row r="2389" spans="3:8">
      <c r="C2389" s="9"/>
      <c r="E2389" s="1">
        <v>35976</v>
      </c>
      <c r="F2389" s="2">
        <v>0.82291666666666663</v>
      </c>
      <c r="G2389" t="s">
        <v>2</v>
      </c>
      <c r="H2389">
        <v>60</v>
      </c>
    </row>
    <row r="2390" spans="3:8">
      <c r="C2390" s="9"/>
      <c r="E2390" s="1">
        <v>35976</v>
      </c>
      <c r="F2390" s="2">
        <v>0.83333333333333337</v>
      </c>
      <c r="G2390" t="s">
        <v>2</v>
      </c>
      <c r="H2390">
        <v>60</v>
      </c>
    </row>
    <row r="2391" spans="3:8">
      <c r="C2391" s="9"/>
      <c r="E2391" s="1">
        <v>35976</v>
      </c>
      <c r="F2391" s="2">
        <v>0.84375</v>
      </c>
      <c r="G2391" t="s">
        <v>2</v>
      </c>
      <c r="H2391">
        <v>60</v>
      </c>
    </row>
    <row r="2392" spans="3:8">
      <c r="C2392" s="9"/>
      <c r="E2392" s="1">
        <v>35976</v>
      </c>
      <c r="F2392" s="2">
        <v>0.85416666666666663</v>
      </c>
      <c r="G2392" t="s">
        <v>2</v>
      </c>
      <c r="H2392">
        <v>62</v>
      </c>
    </row>
    <row r="2393" spans="3:8">
      <c r="C2393" s="9"/>
      <c r="E2393" s="1">
        <v>35976</v>
      </c>
      <c r="F2393" s="2">
        <v>0.86458333333333337</v>
      </c>
      <c r="G2393" t="s">
        <v>2</v>
      </c>
      <c r="H2393">
        <v>62</v>
      </c>
    </row>
    <row r="2394" spans="3:8">
      <c r="C2394" s="9"/>
      <c r="E2394" s="1">
        <v>35976</v>
      </c>
      <c r="F2394" s="2">
        <v>0.875</v>
      </c>
      <c r="G2394" t="s">
        <v>2</v>
      </c>
      <c r="H2394">
        <v>62</v>
      </c>
    </row>
    <row r="2395" spans="3:8">
      <c r="C2395" s="9"/>
      <c r="E2395" s="1">
        <v>35976</v>
      </c>
      <c r="F2395" s="2">
        <v>0.88541666666666663</v>
      </c>
      <c r="G2395" t="s">
        <v>2</v>
      </c>
      <c r="H2395">
        <v>62</v>
      </c>
    </row>
    <row r="2396" spans="3:8">
      <c r="C2396" s="9"/>
      <c r="E2396" s="1">
        <v>35976</v>
      </c>
      <c r="F2396" s="2">
        <v>0.89583333333333337</v>
      </c>
      <c r="G2396" t="s">
        <v>2</v>
      </c>
      <c r="H2396">
        <v>62</v>
      </c>
    </row>
    <row r="2397" spans="3:8">
      <c r="C2397" s="9"/>
      <c r="E2397" s="1">
        <v>35976</v>
      </c>
      <c r="F2397" s="2">
        <v>0.90625</v>
      </c>
      <c r="G2397" t="s">
        <v>2</v>
      </c>
      <c r="H2397">
        <v>62</v>
      </c>
    </row>
    <row r="2398" spans="3:8">
      <c r="C2398" s="9"/>
      <c r="E2398" s="1">
        <v>35976</v>
      </c>
      <c r="F2398" s="2">
        <v>0.91666666666666663</v>
      </c>
      <c r="G2398" t="s">
        <v>2</v>
      </c>
      <c r="H2398">
        <v>62</v>
      </c>
    </row>
    <row r="2399" spans="3:8">
      <c r="C2399" s="9"/>
      <c r="E2399" s="1">
        <v>35976</v>
      </c>
      <c r="F2399" s="2">
        <v>0.92708333333333337</v>
      </c>
      <c r="G2399" t="s">
        <v>2</v>
      </c>
      <c r="H2399">
        <v>62</v>
      </c>
    </row>
    <row r="2400" spans="3:8">
      <c r="C2400" s="9"/>
      <c r="E2400" s="1">
        <v>35976</v>
      </c>
      <c r="F2400" s="2">
        <v>0.9375</v>
      </c>
      <c r="G2400" t="s">
        <v>2</v>
      </c>
      <c r="H2400">
        <v>62</v>
      </c>
    </row>
    <row r="2401" spans="3:8">
      <c r="C2401" s="9"/>
      <c r="E2401" s="1">
        <v>35976</v>
      </c>
      <c r="F2401" s="2">
        <v>0.94791666666666663</v>
      </c>
      <c r="G2401" t="s">
        <v>2</v>
      </c>
      <c r="H2401">
        <v>62</v>
      </c>
    </row>
    <row r="2402" spans="3:8">
      <c r="C2402" s="9"/>
      <c r="E2402" s="1">
        <v>35976</v>
      </c>
      <c r="F2402" s="2">
        <v>0.95833333333333337</v>
      </c>
      <c r="G2402" t="s">
        <v>2</v>
      </c>
      <c r="H2402">
        <v>62</v>
      </c>
    </row>
    <row r="2403" spans="3:8">
      <c r="C2403" s="9"/>
      <c r="E2403" s="1">
        <v>35976</v>
      </c>
      <c r="F2403" s="2">
        <v>0.96875</v>
      </c>
      <c r="G2403" t="s">
        <v>2</v>
      </c>
      <c r="H2403">
        <v>62</v>
      </c>
    </row>
    <row r="2404" spans="3:8">
      <c r="C2404" s="9"/>
      <c r="E2404" s="1">
        <v>35976</v>
      </c>
      <c r="F2404" s="2">
        <v>0.97916666666666663</v>
      </c>
      <c r="G2404" t="s">
        <v>2</v>
      </c>
      <c r="H2404">
        <v>62</v>
      </c>
    </row>
    <row r="2405" spans="3:8">
      <c r="C2405" s="9"/>
      <c r="E2405" s="1">
        <v>35976</v>
      </c>
      <c r="F2405" s="2">
        <v>0.98958333333333337</v>
      </c>
      <c r="G2405" t="s">
        <v>2</v>
      </c>
      <c r="H2405">
        <v>62</v>
      </c>
    </row>
    <row r="2406" spans="3:8">
      <c r="C2406" s="9"/>
      <c r="E2406" s="1">
        <v>35977</v>
      </c>
      <c r="F2406" s="2">
        <v>0</v>
      </c>
      <c r="G2406" t="s">
        <v>2</v>
      </c>
      <c r="H2406">
        <v>62</v>
      </c>
    </row>
    <row r="2407" spans="3:8">
      <c r="C2407" s="9"/>
      <c r="E2407" s="1">
        <v>35977</v>
      </c>
      <c r="F2407" s="2">
        <v>1.0416666666666666E-2</v>
      </c>
      <c r="G2407" t="s">
        <v>2</v>
      </c>
      <c r="H2407">
        <v>62</v>
      </c>
    </row>
    <row r="2408" spans="3:8">
      <c r="C2408" s="9"/>
      <c r="E2408" s="1">
        <v>35977</v>
      </c>
      <c r="F2408" s="2">
        <v>2.0833333333333332E-2</v>
      </c>
      <c r="G2408" t="s">
        <v>2</v>
      </c>
      <c r="H2408">
        <v>62</v>
      </c>
    </row>
    <row r="2409" spans="3:8">
      <c r="C2409" s="9"/>
      <c r="E2409" s="1">
        <v>35977</v>
      </c>
      <c r="F2409" s="2">
        <v>3.125E-2</v>
      </c>
      <c r="G2409" t="s">
        <v>2</v>
      </c>
      <c r="H2409">
        <v>62</v>
      </c>
    </row>
    <row r="2410" spans="3:8">
      <c r="C2410" s="9"/>
      <c r="E2410" s="1">
        <v>35977</v>
      </c>
      <c r="F2410" s="2">
        <v>4.1666666666666664E-2</v>
      </c>
      <c r="G2410" t="s">
        <v>2</v>
      </c>
      <c r="H2410">
        <v>62</v>
      </c>
    </row>
    <row r="2411" spans="3:8">
      <c r="C2411" s="9"/>
      <c r="E2411" s="1">
        <v>35977</v>
      </c>
      <c r="F2411" s="2">
        <v>5.2083333333333336E-2</v>
      </c>
      <c r="G2411" t="s">
        <v>2</v>
      </c>
      <c r="H2411">
        <v>62</v>
      </c>
    </row>
    <row r="2412" spans="3:8">
      <c r="C2412" s="9"/>
      <c r="E2412" s="1">
        <v>35977</v>
      </c>
      <c r="F2412" s="2">
        <v>6.25E-2</v>
      </c>
      <c r="G2412" t="s">
        <v>2</v>
      </c>
      <c r="H2412">
        <v>62</v>
      </c>
    </row>
    <row r="2413" spans="3:8">
      <c r="C2413" s="9"/>
      <c r="E2413" s="1">
        <v>35977</v>
      </c>
      <c r="F2413" s="2">
        <v>7.2916666666666671E-2</v>
      </c>
      <c r="G2413" t="s">
        <v>2</v>
      </c>
      <c r="H2413">
        <v>62</v>
      </c>
    </row>
    <row r="2414" spans="3:8">
      <c r="C2414" s="9"/>
      <c r="E2414" s="1">
        <v>35977</v>
      </c>
      <c r="F2414" s="2">
        <v>8.3333333333333329E-2</v>
      </c>
      <c r="G2414" t="s">
        <v>2</v>
      </c>
      <c r="H2414">
        <v>62</v>
      </c>
    </row>
    <row r="2415" spans="3:8">
      <c r="C2415" s="9"/>
      <c r="E2415" s="1">
        <v>35977</v>
      </c>
      <c r="F2415" s="2">
        <v>9.375E-2</v>
      </c>
      <c r="G2415" t="s">
        <v>2</v>
      </c>
      <c r="H2415">
        <v>60</v>
      </c>
    </row>
    <row r="2416" spans="3:8">
      <c r="C2416" s="9"/>
      <c r="E2416" s="1">
        <v>35977</v>
      </c>
      <c r="F2416" s="2">
        <v>0.10416666666666667</v>
      </c>
      <c r="G2416" t="s">
        <v>2</v>
      </c>
      <c r="H2416">
        <v>60</v>
      </c>
    </row>
    <row r="2417" spans="3:8">
      <c r="C2417" s="9"/>
      <c r="E2417" s="1">
        <v>35977</v>
      </c>
      <c r="F2417" s="2">
        <v>0.11458333333333333</v>
      </c>
      <c r="G2417" t="s">
        <v>2</v>
      </c>
      <c r="H2417">
        <v>60</v>
      </c>
    </row>
    <row r="2418" spans="3:8">
      <c r="C2418" s="9"/>
      <c r="E2418" s="1">
        <v>35977</v>
      </c>
      <c r="F2418" s="2">
        <v>0.125</v>
      </c>
      <c r="G2418" t="s">
        <v>2</v>
      </c>
      <c r="H2418">
        <v>60</v>
      </c>
    </row>
    <row r="2419" spans="3:8">
      <c r="C2419" s="9"/>
      <c r="E2419" s="1">
        <v>35977</v>
      </c>
      <c r="F2419" s="2">
        <v>0.13541666666666666</v>
      </c>
      <c r="G2419" t="s">
        <v>2</v>
      </c>
      <c r="H2419">
        <v>60</v>
      </c>
    </row>
    <row r="2420" spans="3:8">
      <c r="C2420" s="9"/>
      <c r="E2420" s="1">
        <v>35977</v>
      </c>
      <c r="F2420" s="2">
        <v>0.14583333333333334</v>
      </c>
      <c r="G2420" t="s">
        <v>2</v>
      </c>
      <c r="H2420">
        <v>60</v>
      </c>
    </row>
    <row r="2421" spans="3:8">
      <c r="C2421" s="9"/>
      <c r="E2421" s="1">
        <v>35977</v>
      </c>
      <c r="F2421" s="2">
        <v>0.15625</v>
      </c>
      <c r="G2421" t="s">
        <v>2</v>
      </c>
      <c r="H2421">
        <v>60</v>
      </c>
    </row>
    <row r="2422" spans="3:8">
      <c r="C2422" s="9"/>
      <c r="E2422" s="1">
        <v>35977</v>
      </c>
      <c r="F2422" s="2">
        <v>0.16666666666666666</v>
      </c>
      <c r="G2422" t="s">
        <v>2</v>
      </c>
      <c r="H2422">
        <v>60</v>
      </c>
    </row>
    <row r="2423" spans="3:8">
      <c r="C2423" s="9"/>
      <c r="E2423" s="1">
        <v>35977</v>
      </c>
      <c r="F2423" s="2">
        <v>0.17708333333333334</v>
      </c>
      <c r="G2423" t="s">
        <v>2</v>
      </c>
      <c r="H2423">
        <v>59</v>
      </c>
    </row>
    <row r="2424" spans="3:8">
      <c r="C2424" s="9"/>
      <c r="E2424" s="1">
        <v>35977</v>
      </c>
      <c r="F2424" s="2">
        <v>0.1875</v>
      </c>
      <c r="G2424" t="s">
        <v>2</v>
      </c>
      <c r="H2424">
        <v>59</v>
      </c>
    </row>
    <row r="2425" spans="3:8">
      <c r="C2425" s="9"/>
      <c r="E2425" s="1">
        <v>35977</v>
      </c>
      <c r="F2425" s="2">
        <v>0.19791666666666666</v>
      </c>
      <c r="G2425" t="s">
        <v>2</v>
      </c>
      <c r="H2425">
        <v>59</v>
      </c>
    </row>
    <row r="2426" spans="3:8">
      <c r="C2426" s="9"/>
      <c r="E2426" s="1">
        <v>35977</v>
      </c>
      <c r="F2426" s="2">
        <v>0.20833333333333334</v>
      </c>
      <c r="G2426" t="s">
        <v>2</v>
      </c>
      <c r="H2426">
        <v>59</v>
      </c>
    </row>
    <row r="2427" spans="3:8">
      <c r="C2427" s="9"/>
      <c r="E2427" s="1">
        <v>35977</v>
      </c>
      <c r="F2427" s="2">
        <v>0.21875</v>
      </c>
      <c r="G2427" t="s">
        <v>2</v>
      </c>
      <c r="H2427">
        <v>59</v>
      </c>
    </row>
    <row r="2428" spans="3:8">
      <c r="C2428" s="9"/>
      <c r="E2428" s="1">
        <v>35977</v>
      </c>
      <c r="F2428" s="2">
        <v>0.22916666666666666</v>
      </c>
      <c r="G2428" t="s">
        <v>2</v>
      </c>
      <c r="H2428">
        <v>59</v>
      </c>
    </row>
    <row r="2429" spans="3:8">
      <c r="C2429" s="9"/>
      <c r="E2429" s="1">
        <v>35977</v>
      </c>
      <c r="F2429" s="2">
        <v>0.23958333333333334</v>
      </c>
      <c r="G2429" t="s">
        <v>2</v>
      </c>
      <c r="H2429">
        <v>59</v>
      </c>
    </row>
    <row r="2430" spans="3:8">
      <c r="C2430" s="9"/>
      <c r="E2430" s="1">
        <v>35977</v>
      </c>
      <c r="F2430" s="2">
        <v>0.25</v>
      </c>
      <c r="G2430" t="s">
        <v>2</v>
      </c>
      <c r="H2430">
        <v>59</v>
      </c>
    </row>
    <row r="2431" spans="3:8">
      <c r="C2431" s="9"/>
      <c r="E2431" s="1">
        <v>35977</v>
      </c>
      <c r="F2431" s="2">
        <v>0.26041666666666669</v>
      </c>
      <c r="G2431" t="s">
        <v>2</v>
      </c>
      <c r="H2431">
        <v>57</v>
      </c>
    </row>
    <row r="2432" spans="3:8">
      <c r="C2432" s="9"/>
      <c r="E2432" s="1">
        <v>35977</v>
      </c>
      <c r="F2432" s="2">
        <v>0.27083333333333331</v>
      </c>
      <c r="G2432" t="s">
        <v>2</v>
      </c>
      <c r="H2432">
        <v>57</v>
      </c>
    </row>
    <row r="2433" spans="3:8">
      <c r="C2433" s="9"/>
      <c r="E2433" s="1">
        <v>35977</v>
      </c>
      <c r="F2433" s="2">
        <v>0.28125</v>
      </c>
      <c r="G2433" t="s">
        <v>2</v>
      </c>
      <c r="H2433">
        <v>57</v>
      </c>
    </row>
    <row r="2434" spans="3:8">
      <c r="C2434" s="9"/>
      <c r="E2434" s="1">
        <v>35977</v>
      </c>
      <c r="F2434" s="2">
        <v>0.29166666666666669</v>
      </c>
      <c r="G2434" t="s">
        <v>2</v>
      </c>
      <c r="H2434">
        <v>57</v>
      </c>
    </row>
    <row r="2435" spans="3:8">
      <c r="C2435" s="9"/>
      <c r="E2435" s="1">
        <v>35977</v>
      </c>
      <c r="F2435" s="2">
        <v>0.30208333333333331</v>
      </c>
      <c r="G2435" t="s">
        <v>2</v>
      </c>
      <c r="H2435">
        <v>57</v>
      </c>
    </row>
    <row r="2436" spans="3:8">
      <c r="C2436" s="9"/>
      <c r="E2436" s="1">
        <v>35977</v>
      </c>
      <c r="F2436" s="2">
        <v>0.3125</v>
      </c>
      <c r="G2436" t="s">
        <v>2</v>
      </c>
      <c r="H2436">
        <v>57</v>
      </c>
    </row>
    <row r="2437" spans="3:8">
      <c r="C2437" s="9"/>
      <c r="E2437" s="1">
        <v>35977</v>
      </c>
      <c r="F2437" s="2">
        <v>0.32291666666666669</v>
      </c>
      <c r="G2437" t="s">
        <v>2</v>
      </c>
      <c r="H2437">
        <v>57</v>
      </c>
    </row>
    <row r="2438" spans="3:8">
      <c r="C2438" s="9"/>
      <c r="E2438" s="1">
        <v>35977</v>
      </c>
      <c r="F2438" s="2">
        <v>0.33333333333333331</v>
      </c>
      <c r="G2438" t="s">
        <v>2</v>
      </c>
      <c r="H2438">
        <v>57</v>
      </c>
    </row>
    <row r="2439" spans="3:8">
      <c r="C2439" s="9"/>
      <c r="E2439" s="1">
        <v>35977</v>
      </c>
      <c r="F2439" s="2">
        <v>0.34375</v>
      </c>
      <c r="G2439" t="s">
        <v>2</v>
      </c>
      <c r="H2439">
        <v>57</v>
      </c>
    </row>
    <row r="2440" spans="3:8">
      <c r="C2440" s="9"/>
      <c r="E2440" s="1">
        <v>35977</v>
      </c>
      <c r="F2440" s="2">
        <v>0.35416666666666669</v>
      </c>
      <c r="G2440" t="s">
        <v>2</v>
      </c>
      <c r="H2440">
        <v>57</v>
      </c>
    </row>
    <row r="2441" spans="3:8">
      <c r="C2441" s="9"/>
      <c r="E2441" s="1">
        <v>35977</v>
      </c>
      <c r="F2441" s="2">
        <v>0.36458333333333331</v>
      </c>
      <c r="G2441" t="s">
        <v>2</v>
      </c>
      <c r="H2441">
        <v>56</v>
      </c>
    </row>
    <row r="2442" spans="3:8">
      <c r="C2442" s="9"/>
      <c r="E2442" s="1">
        <v>35977</v>
      </c>
      <c r="F2442" s="2">
        <v>0.375</v>
      </c>
      <c r="G2442" t="s">
        <v>2</v>
      </c>
      <c r="H2442">
        <v>56</v>
      </c>
    </row>
    <row r="2443" spans="3:8">
      <c r="C2443" s="9"/>
      <c r="E2443" s="1">
        <v>35977</v>
      </c>
      <c r="F2443" s="2">
        <v>0.38541666666666669</v>
      </c>
      <c r="G2443" t="s">
        <v>2</v>
      </c>
      <c r="H2443">
        <v>56</v>
      </c>
    </row>
    <row r="2444" spans="3:8">
      <c r="C2444" s="9"/>
      <c r="E2444" s="1">
        <v>35977</v>
      </c>
      <c r="F2444" s="2">
        <v>0.39583333333333331</v>
      </c>
      <c r="G2444" t="s">
        <v>2</v>
      </c>
      <c r="H2444">
        <v>56</v>
      </c>
    </row>
    <row r="2445" spans="3:8">
      <c r="C2445" s="9"/>
      <c r="E2445" s="1">
        <v>35977</v>
      </c>
      <c r="F2445" s="2">
        <v>0.40625</v>
      </c>
      <c r="G2445" t="s">
        <v>2</v>
      </c>
      <c r="H2445">
        <v>56</v>
      </c>
    </row>
    <row r="2446" spans="3:8">
      <c r="C2446" s="9"/>
      <c r="E2446" s="1">
        <v>35977</v>
      </c>
      <c r="F2446" s="2">
        <v>0.41666666666666669</v>
      </c>
      <c r="G2446" t="s">
        <v>2</v>
      </c>
      <c r="H2446">
        <v>56</v>
      </c>
    </row>
    <row r="2447" spans="3:8">
      <c r="C2447" s="9"/>
      <c r="E2447" s="1">
        <v>35977</v>
      </c>
      <c r="F2447" s="2">
        <v>0.42708333333333331</v>
      </c>
      <c r="G2447" t="s">
        <v>2</v>
      </c>
      <c r="H2447">
        <v>56</v>
      </c>
    </row>
    <row r="2448" spans="3:8">
      <c r="C2448" s="9"/>
      <c r="E2448" s="1">
        <v>35977</v>
      </c>
      <c r="F2448" s="2">
        <v>0.4375</v>
      </c>
      <c r="G2448" t="s">
        <v>2</v>
      </c>
      <c r="H2448">
        <v>56</v>
      </c>
    </row>
    <row r="2449" spans="3:8">
      <c r="C2449" s="9"/>
      <c r="E2449" s="1">
        <v>35977</v>
      </c>
      <c r="F2449" s="2">
        <v>0.44791666666666669</v>
      </c>
      <c r="G2449" t="s">
        <v>2</v>
      </c>
      <c r="H2449">
        <v>55</v>
      </c>
    </row>
    <row r="2450" spans="3:8">
      <c r="C2450" s="9"/>
      <c r="E2450" s="1">
        <v>35977</v>
      </c>
      <c r="F2450" s="2">
        <v>0.45833333333333331</v>
      </c>
      <c r="G2450" t="s">
        <v>2</v>
      </c>
      <c r="H2450">
        <v>55</v>
      </c>
    </row>
    <row r="2451" spans="3:8">
      <c r="C2451" s="9"/>
      <c r="E2451" s="1">
        <v>35977</v>
      </c>
      <c r="F2451" s="2">
        <v>0.46875</v>
      </c>
      <c r="G2451" t="s">
        <v>2</v>
      </c>
      <c r="H2451">
        <v>55</v>
      </c>
    </row>
    <row r="2452" spans="3:8">
      <c r="C2452" s="9"/>
      <c r="E2452" s="1">
        <v>35977</v>
      </c>
      <c r="F2452" s="2">
        <v>0.47916666666666669</v>
      </c>
      <c r="G2452" t="s">
        <v>2</v>
      </c>
      <c r="H2452">
        <v>55</v>
      </c>
    </row>
    <row r="2453" spans="3:8">
      <c r="C2453" s="9"/>
      <c r="E2453" s="1">
        <v>35977</v>
      </c>
      <c r="F2453" s="2">
        <v>0.48958333333333331</v>
      </c>
      <c r="G2453" t="s">
        <v>2</v>
      </c>
      <c r="H2453">
        <v>55</v>
      </c>
    </row>
    <row r="2454" spans="3:8">
      <c r="C2454" s="9"/>
      <c r="E2454" s="1">
        <v>35977</v>
      </c>
      <c r="F2454" s="2">
        <v>0.5</v>
      </c>
      <c r="G2454" t="s">
        <v>2</v>
      </c>
      <c r="H2454">
        <v>55</v>
      </c>
    </row>
    <row r="2455" spans="3:8">
      <c r="C2455" s="9"/>
      <c r="E2455" s="1">
        <v>35977</v>
      </c>
      <c r="F2455" s="2">
        <v>0.51041666666666663</v>
      </c>
      <c r="G2455" t="s">
        <v>2</v>
      </c>
      <c r="H2455">
        <v>55</v>
      </c>
    </row>
    <row r="2456" spans="3:8">
      <c r="C2456" s="9"/>
      <c r="E2456" s="1">
        <v>35977</v>
      </c>
      <c r="F2456" s="2">
        <v>0.52083333333333337</v>
      </c>
      <c r="G2456" t="s">
        <v>2</v>
      </c>
      <c r="H2456">
        <v>53</v>
      </c>
    </row>
    <row r="2457" spans="3:8">
      <c r="C2457" s="9"/>
      <c r="E2457" s="1">
        <v>35977</v>
      </c>
      <c r="F2457" s="2">
        <v>0.53125</v>
      </c>
      <c r="G2457" t="s">
        <v>2</v>
      </c>
      <c r="H2457">
        <v>53</v>
      </c>
    </row>
    <row r="2458" spans="3:8">
      <c r="C2458" s="9"/>
      <c r="E2458" s="1">
        <v>35977</v>
      </c>
      <c r="F2458" s="2">
        <v>0.54166666666666663</v>
      </c>
      <c r="G2458" t="s">
        <v>2</v>
      </c>
      <c r="H2458">
        <v>53</v>
      </c>
    </row>
    <row r="2459" spans="3:8">
      <c r="C2459" s="9"/>
      <c r="E2459" s="1">
        <v>35977</v>
      </c>
      <c r="F2459" s="2">
        <v>0.55208333333333337</v>
      </c>
      <c r="G2459" t="s">
        <v>2</v>
      </c>
      <c r="H2459">
        <v>53</v>
      </c>
    </row>
    <row r="2460" spans="3:8">
      <c r="C2460" s="9"/>
      <c r="E2460" s="1">
        <v>35977</v>
      </c>
      <c r="F2460" s="2">
        <v>0.5625</v>
      </c>
      <c r="G2460" t="s">
        <v>2</v>
      </c>
      <c r="H2460">
        <v>52</v>
      </c>
    </row>
    <row r="2461" spans="3:8">
      <c r="C2461" s="9"/>
      <c r="E2461" s="1">
        <v>35977</v>
      </c>
      <c r="F2461" s="2">
        <v>0.57291666666666663</v>
      </c>
      <c r="G2461" t="s">
        <v>2</v>
      </c>
      <c r="H2461">
        <v>51</v>
      </c>
    </row>
    <row r="2462" spans="3:8">
      <c r="C2462" s="9"/>
      <c r="E2462" s="1">
        <v>35977</v>
      </c>
      <c r="F2462" s="2">
        <v>0.58333333333333337</v>
      </c>
      <c r="G2462" t="s">
        <v>2</v>
      </c>
      <c r="H2462">
        <v>51</v>
      </c>
    </row>
    <row r="2463" spans="3:8">
      <c r="C2463" s="9"/>
      <c r="E2463" s="1">
        <v>35977</v>
      </c>
      <c r="F2463" s="2">
        <v>0.59375</v>
      </c>
      <c r="G2463" t="s">
        <v>2</v>
      </c>
      <c r="H2463">
        <v>51</v>
      </c>
    </row>
    <row r="2464" spans="3:8">
      <c r="C2464" s="9"/>
      <c r="E2464" s="1">
        <v>35977</v>
      </c>
      <c r="F2464" s="2">
        <v>0.60416666666666663</v>
      </c>
      <c r="G2464" t="s">
        <v>2</v>
      </c>
      <c r="H2464">
        <v>51</v>
      </c>
    </row>
    <row r="2465" spans="3:8">
      <c r="C2465" s="9"/>
      <c r="E2465" s="1">
        <v>35977</v>
      </c>
      <c r="F2465" s="2">
        <v>0.61458333333333337</v>
      </c>
      <c r="G2465" t="s">
        <v>2</v>
      </c>
      <c r="H2465">
        <v>51</v>
      </c>
    </row>
    <row r="2466" spans="3:8">
      <c r="C2466" s="9"/>
      <c r="E2466" s="1">
        <v>35977</v>
      </c>
      <c r="F2466" s="2">
        <v>0.625</v>
      </c>
      <c r="G2466" t="s">
        <v>2</v>
      </c>
      <c r="H2466">
        <v>51</v>
      </c>
    </row>
    <row r="2467" spans="3:8">
      <c r="C2467" s="9"/>
      <c r="E2467" s="1">
        <v>35977</v>
      </c>
      <c r="F2467" s="2">
        <v>0.63541666666666663</v>
      </c>
      <c r="G2467" t="s">
        <v>2</v>
      </c>
      <c r="H2467">
        <v>51</v>
      </c>
    </row>
    <row r="2468" spans="3:8">
      <c r="C2468" s="9"/>
      <c r="E2468" s="1">
        <v>35977</v>
      </c>
      <c r="F2468" s="2">
        <v>0.64583333333333337</v>
      </c>
      <c r="G2468" t="s">
        <v>2</v>
      </c>
      <c r="H2468">
        <v>51</v>
      </c>
    </row>
    <row r="2469" spans="3:8">
      <c r="C2469" s="9"/>
      <c r="E2469" s="1">
        <v>35977</v>
      </c>
      <c r="F2469" s="2">
        <v>0.65625</v>
      </c>
      <c r="G2469" t="s">
        <v>2</v>
      </c>
      <c r="H2469">
        <v>51</v>
      </c>
    </row>
    <row r="2470" spans="3:8">
      <c r="C2470" s="9"/>
      <c r="E2470" s="1">
        <v>35977</v>
      </c>
      <c r="F2470" s="2">
        <v>0.66666666666666663</v>
      </c>
      <c r="G2470" t="s">
        <v>2</v>
      </c>
      <c r="H2470">
        <v>51</v>
      </c>
    </row>
    <row r="2471" spans="3:8">
      <c r="C2471" s="9"/>
      <c r="E2471" s="1">
        <v>35977</v>
      </c>
      <c r="F2471" s="2">
        <v>0.67708333333333337</v>
      </c>
      <c r="G2471" t="s">
        <v>2</v>
      </c>
      <c r="H2471">
        <v>51</v>
      </c>
    </row>
    <row r="2472" spans="3:8">
      <c r="C2472" s="9"/>
      <c r="E2472" s="1">
        <v>35977</v>
      </c>
      <c r="F2472" s="2">
        <v>0.6875</v>
      </c>
      <c r="G2472" t="s">
        <v>2</v>
      </c>
      <c r="H2472">
        <v>51</v>
      </c>
    </row>
    <row r="2473" spans="3:8">
      <c r="C2473" s="9"/>
      <c r="E2473" s="1">
        <v>35977</v>
      </c>
      <c r="F2473" s="2">
        <v>0.69791666666666663</v>
      </c>
      <c r="G2473" t="s">
        <v>2</v>
      </c>
      <c r="H2473">
        <v>51</v>
      </c>
    </row>
    <row r="2474" spans="3:8">
      <c r="C2474" s="9"/>
      <c r="E2474" s="1">
        <v>35977</v>
      </c>
      <c r="F2474" s="2">
        <v>0.70833333333333337</v>
      </c>
      <c r="G2474" t="s">
        <v>2</v>
      </c>
      <c r="H2474">
        <v>51</v>
      </c>
    </row>
    <row r="2475" spans="3:8">
      <c r="C2475" s="9"/>
      <c r="E2475" s="1">
        <v>35977</v>
      </c>
      <c r="F2475" s="2">
        <v>0.71875</v>
      </c>
      <c r="G2475" t="s">
        <v>2</v>
      </c>
      <c r="H2475">
        <v>51</v>
      </c>
    </row>
    <row r="2476" spans="3:8">
      <c r="C2476" s="9"/>
      <c r="E2476" s="1">
        <v>35977</v>
      </c>
      <c r="F2476" s="2">
        <v>0.72916666666666663</v>
      </c>
      <c r="G2476" t="s">
        <v>2</v>
      </c>
      <c r="H2476">
        <v>51</v>
      </c>
    </row>
    <row r="2477" spans="3:8">
      <c r="C2477" s="9"/>
      <c r="E2477" s="1">
        <v>35977</v>
      </c>
      <c r="F2477" s="2">
        <v>0.73958333333333337</v>
      </c>
      <c r="G2477" t="s">
        <v>2</v>
      </c>
      <c r="H2477">
        <v>52</v>
      </c>
    </row>
    <row r="2478" spans="3:8">
      <c r="C2478" s="9"/>
      <c r="E2478" s="1">
        <v>35977</v>
      </c>
      <c r="F2478" s="2">
        <v>0.75</v>
      </c>
      <c r="G2478" t="s">
        <v>2</v>
      </c>
      <c r="H2478">
        <v>52</v>
      </c>
    </row>
    <row r="2479" spans="3:8">
      <c r="C2479" s="9"/>
      <c r="E2479" s="1">
        <v>35977</v>
      </c>
      <c r="F2479" s="2">
        <v>0.76041666666666663</v>
      </c>
      <c r="G2479" t="s">
        <v>2</v>
      </c>
      <c r="H2479">
        <v>52</v>
      </c>
    </row>
    <row r="2480" spans="3:8">
      <c r="C2480" s="9"/>
      <c r="E2480" s="1">
        <v>35977</v>
      </c>
      <c r="F2480" s="2">
        <v>0.77083333333333337</v>
      </c>
      <c r="G2480" t="s">
        <v>2</v>
      </c>
      <c r="H2480">
        <v>52</v>
      </c>
    </row>
    <row r="2481" spans="3:8">
      <c r="C2481" s="9"/>
      <c r="E2481" s="1">
        <v>35977</v>
      </c>
      <c r="F2481" s="2">
        <v>0.78125</v>
      </c>
      <c r="G2481" t="s">
        <v>2</v>
      </c>
      <c r="H2481">
        <v>53</v>
      </c>
    </row>
    <row r="2482" spans="3:8">
      <c r="C2482" s="9"/>
      <c r="E2482" s="1">
        <v>35977</v>
      </c>
      <c r="F2482" s="2">
        <v>0.79166666666666663</v>
      </c>
      <c r="G2482" t="s">
        <v>2</v>
      </c>
      <c r="H2482">
        <v>53</v>
      </c>
    </row>
    <row r="2483" spans="3:8">
      <c r="C2483" s="9"/>
      <c r="E2483" s="1">
        <v>35977</v>
      </c>
      <c r="F2483" s="2">
        <v>0.80208333333333337</v>
      </c>
      <c r="G2483" t="s">
        <v>2</v>
      </c>
      <c r="H2483">
        <v>53</v>
      </c>
    </row>
    <row r="2484" spans="3:8">
      <c r="C2484" s="9"/>
      <c r="E2484" s="1">
        <v>35977</v>
      </c>
      <c r="F2484" s="2">
        <v>0.8125</v>
      </c>
      <c r="G2484" t="s">
        <v>2</v>
      </c>
      <c r="H2484">
        <v>53</v>
      </c>
    </row>
    <row r="2485" spans="3:8">
      <c r="C2485" s="9"/>
      <c r="E2485" s="1">
        <v>35977</v>
      </c>
      <c r="F2485" s="2">
        <v>0.82291666666666663</v>
      </c>
      <c r="G2485" t="s">
        <v>2</v>
      </c>
      <c r="H2485">
        <v>53</v>
      </c>
    </row>
    <row r="2486" spans="3:8">
      <c r="C2486" s="9"/>
      <c r="E2486" s="1">
        <v>35977</v>
      </c>
      <c r="F2486" s="2">
        <v>0.83333333333333337</v>
      </c>
      <c r="G2486" t="s">
        <v>2</v>
      </c>
      <c r="H2486">
        <v>55</v>
      </c>
    </row>
    <row r="2487" spans="3:8">
      <c r="C2487" s="9"/>
      <c r="E2487" s="1">
        <v>35977</v>
      </c>
      <c r="F2487" s="2">
        <v>0.84375</v>
      </c>
      <c r="G2487" t="s">
        <v>2</v>
      </c>
      <c r="H2487">
        <v>55</v>
      </c>
    </row>
    <row r="2488" spans="3:8">
      <c r="C2488" s="9"/>
      <c r="E2488" s="1">
        <v>35977</v>
      </c>
      <c r="F2488" s="2">
        <v>0.85416666666666663</v>
      </c>
      <c r="G2488" t="s">
        <v>2</v>
      </c>
      <c r="H2488">
        <v>55</v>
      </c>
    </row>
    <row r="2489" spans="3:8">
      <c r="C2489" s="9"/>
      <c r="E2489" s="1">
        <v>35977</v>
      </c>
      <c r="F2489" s="2">
        <v>0.86458333333333337</v>
      </c>
      <c r="G2489" t="s">
        <v>2</v>
      </c>
      <c r="H2489">
        <v>55</v>
      </c>
    </row>
    <row r="2490" spans="3:8">
      <c r="C2490" s="9"/>
      <c r="E2490" s="1">
        <v>35977</v>
      </c>
      <c r="F2490" s="2">
        <v>0.875</v>
      </c>
      <c r="G2490" t="s">
        <v>2</v>
      </c>
      <c r="H2490">
        <v>55</v>
      </c>
    </row>
    <row r="2491" spans="3:8">
      <c r="C2491" s="9"/>
      <c r="E2491" s="1">
        <v>35977</v>
      </c>
      <c r="F2491" s="2">
        <v>0.88541666666666663</v>
      </c>
      <c r="G2491" t="s">
        <v>2</v>
      </c>
      <c r="H2491">
        <v>55</v>
      </c>
    </row>
    <row r="2492" spans="3:8">
      <c r="C2492" s="9"/>
      <c r="E2492" s="1">
        <v>35977</v>
      </c>
      <c r="F2492" s="2">
        <v>0.89583333333333337</v>
      </c>
      <c r="G2492" t="s">
        <v>2</v>
      </c>
      <c r="H2492">
        <v>56</v>
      </c>
    </row>
    <row r="2493" spans="3:8">
      <c r="C2493" s="9"/>
      <c r="E2493" s="1">
        <v>35977</v>
      </c>
      <c r="F2493" s="2">
        <v>0.90625</v>
      </c>
      <c r="G2493" t="s">
        <v>2</v>
      </c>
      <c r="H2493">
        <v>56</v>
      </c>
    </row>
    <row r="2494" spans="3:8">
      <c r="C2494" s="9"/>
      <c r="E2494" s="1">
        <v>35977</v>
      </c>
      <c r="F2494" s="2">
        <v>0.91666666666666663</v>
      </c>
      <c r="G2494" t="s">
        <v>2</v>
      </c>
      <c r="H2494">
        <v>56</v>
      </c>
    </row>
    <row r="2495" spans="3:8">
      <c r="C2495" s="9"/>
      <c r="E2495" s="1">
        <v>35977</v>
      </c>
      <c r="F2495" s="2">
        <v>0.92708333333333337</v>
      </c>
      <c r="G2495" t="s">
        <v>2</v>
      </c>
      <c r="H2495">
        <v>56</v>
      </c>
    </row>
    <row r="2496" spans="3:8">
      <c r="C2496" s="9"/>
      <c r="E2496" s="1">
        <v>35977</v>
      </c>
      <c r="F2496" s="2">
        <v>0.9375</v>
      </c>
      <c r="G2496" t="s">
        <v>2</v>
      </c>
      <c r="H2496">
        <v>56</v>
      </c>
    </row>
    <row r="2497" spans="3:8">
      <c r="C2497" s="9"/>
      <c r="E2497" s="1">
        <v>35977</v>
      </c>
      <c r="F2497" s="2">
        <v>0.94791666666666663</v>
      </c>
      <c r="G2497" t="s">
        <v>2</v>
      </c>
      <c r="H2497">
        <v>56</v>
      </c>
    </row>
    <row r="2498" spans="3:8">
      <c r="C2498" s="9"/>
      <c r="E2498" s="1">
        <v>35977</v>
      </c>
      <c r="F2498" s="2">
        <v>0.95833333333333337</v>
      </c>
      <c r="G2498" t="s">
        <v>2</v>
      </c>
      <c r="H2498">
        <v>56</v>
      </c>
    </row>
    <row r="2499" spans="3:8">
      <c r="C2499" s="9"/>
      <c r="E2499" s="1">
        <v>35977</v>
      </c>
      <c r="F2499" s="2">
        <v>0.96875</v>
      </c>
      <c r="G2499" t="s">
        <v>2</v>
      </c>
      <c r="H2499">
        <v>56</v>
      </c>
    </row>
    <row r="2500" spans="3:8">
      <c r="C2500" s="9"/>
      <c r="E2500" s="1">
        <v>35977</v>
      </c>
      <c r="F2500" s="2">
        <v>0.97916666666666663</v>
      </c>
      <c r="G2500" t="s">
        <v>2</v>
      </c>
      <c r="H2500">
        <v>56</v>
      </c>
    </row>
    <row r="2501" spans="3:8">
      <c r="C2501" s="9"/>
      <c r="E2501" s="1">
        <v>35977</v>
      </c>
      <c r="F2501" s="2">
        <v>0.98958333333333337</v>
      </c>
      <c r="G2501" t="s">
        <v>2</v>
      </c>
      <c r="H2501">
        <v>56</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69"/>
  <sheetViews>
    <sheetView workbookViewId="0">
      <selection activeCell="E13" sqref="E13"/>
    </sheetView>
  </sheetViews>
  <sheetFormatPr defaultRowHeight="15"/>
  <sheetData>
    <row r="2" spans="2:4">
      <c r="C2" t="s">
        <v>31</v>
      </c>
      <c r="D2" t="s">
        <v>32</v>
      </c>
    </row>
    <row r="3" spans="2:4">
      <c r="C3" t="s">
        <v>0</v>
      </c>
      <c r="D3" t="s">
        <v>33</v>
      </c>
    </row>
    <row r="4" spans="2:4">
      <c r="C4">
        <v>1998</v>
      </c>
      <c r="D4" t="s">
        <v>48</v>
      </c>
    </row>
    <row r="5" spans="2:4">
      <c r="B5" s="8">
        <v>35796</v>
      </c>
      <c r="C5">
        <v>4.8</v>
      </c>
      <c r="D5">
        <v>6.9</v>
      </c>
    </row>
    <row r="6" spans="2:4">
      <c r="B6" s="8">
        <v>35797</v>
      </c>
      <c r="C6">
        <v>4.7</v>
      </c>
      <c r="D6">
        <v>6.8</v>
      </c>
    </row>
    <row r="7" spans="2:4">
      <c r="B7" s="8">
        <v>35798</v>
      </c>
      <c r="C7">
        <v>4.7</v>
      </c>
      <c r="D7">
        <v>6.8</v>
      </c>
    </row>
    <row r="8" spans="2:4">
      <c r="B8" s="8">
        <v>35799</v>
      </c>
      <c r="C8">
        <v>4.7</v>
      </c>
      <c r="D8">
        <v>6.8</v>
      </c>
    </row>
    <row r="9" spans="2:4">
      <c r="B9" s="8">
        <v>35800</v>
      </c>
      <c r="C9">
        <v>4.7</v>
      </c>
      <c r="D9">
        <v>6.8</v>
      </c>
    </row>
    <row r="10" spans="2:4">
      <c r="B10" s="8">
        <v>35801</v>
      </c>
      <c r="C10">
        <v>4.7</v>
      </c>
      <c r="D10">
        <v>6.8</v>
      </c>
    </row>
    <row r="11" spans="2:4">
      <c r="B11" s="8">
        <v>35802</v>
      </c>
      <c r="C11">
        <v>4.7</v>
      </c>
      <c r="D11">
        <v>6.8</v>
      </c>
    </row>
    <row r="12" spans="2:4">
      <c r="B12" s="8">
        <v>35803</v>
      </c>
      <c r="C12">
        <v>4.2</v>
      </c>
      <c r="D12">
        <v>6.8</v>
      </c>
    </row>
    <row r="13" spans="2:4">
      <c r="B13" s="8">
        <v>35804</v>
      </c>
      <c r="C13">
        <v>4.7</v>
      </c>
      <c r="D13">
        <v>6.8</v>
      </c>
    </row>
    <row r="14" spans="2:4">
      <c r="B14" s="8">
        <v>35805</v>
      </c>
      <c r="C14">
        <v>4.7</v>
      </c>
      <c r="D14">
        <v>6.8</v>
      </c>
    </row>
    <row r="15" spans="2:4">
      <c r="B15" s="8">
        <v>35806</v>
      </c>
      <c r="C15">
        <v>4.7</v>
      </c>
      <c r="D15">
        <v>6.7</v>
      </c>
    </row>
    <row r="16" spans="2:4">
      <c r="B16" s="8">
        <v>35807</v>
      </c>
      <c r="C16">
        <v>4.7</v>
      </c>
      <c r="D16">
        <v>6.7</v>
      </c>
    </row>
    <row r="17" spans="2:4">
      <c r="B17" s="8">
        <v>35808</v>
      </c>
      <c r="C17">
        <v>4.7</v>
      </c>
      <c r="D17">
        <v>6.6</v>
      </c>
    </row>
    <row r="18" spans="2:4">
      <c r="B18" s="8">
        <v>35809</v>
      </c>
      <c r="C18">
        <v>4.7</v>
      </c>
      <c r="D18">
        <v>6.7</v>
      </c>
    </row>
    <row r="19" spans="2:4">
      <c r="B19" s="8">
        <v>35810</v>
      </c>
      <c r="C19">
        <v>4.7</v>
      </c>
      <c r="D19">
        <v>6.6</v>
      </c>
    </row>
    <row r="20" spans="2:4">
      <c r="B20" s="8">
        <v>35811</v>
      </c>
      <c r="C20">
        <v>4.5999999999999996</v>
      </c>
      <c r="D20">
        <v>6.6</v>
      </c>
    </row>
    <row r="21" spans="2:4">
      <c r="B21" s="8">
        <v>35812</v>
      </c>
      <c r="C21">
        <v>4.5</v>
      </c>
      <c r="D21">
        <v>6.6</v>
      </c>
    </row>
    <row r="22" spans="2:4">
      <c r="B22" s="8">
        <v>35813</v>
      </c>
      <c r="C22">
        <v>4.5</v>
      </c>
      <c r="D22">
        <v>6.6</v>
      </c>
    </row>
    <row r="23" spans="2:4">
      <c r="B23" s="8">
        <v>35814</v>
      </c>
      <c r="C23">
        <v>4.5</v>
      </c>
      <c r="D23">
        <v>6.5</v>
      </c>
    </row>
    <row r="24" spans="2:4">
      <c r="B24" s="8">
        <v>35815</v>
      </c>
      <c r="C24">
        <v>4.5</v>
      </c>
      <c r="D24">
        <v>6.5</v>
      </c>
    </row>
    <row r="25" spans="2:4">
      <c r="B25" s="8">
        <v>35816</v>
      </c>
      <c r="C25">
        <v>4.5</v>
      </c>
      <c r="D25">
        <v>6.5</v>
      </c>
    </row>
    <row r="26" spans="2:4">
      <c r="B26" s="8">
        <v>35817</v>
      </c>
      <c r="C26">
        <v>4.5</v>
      </c>
      <c r="D26">
        <v>6.5</v>
      </c>
    </row>
    <row r="27" spans="2:4">
      <c r="B27" s="8">
        <v>35818</v>
      </c>
      <c r="C27">
        <v>4.5</v>
      </c>
      <c r="D27">
        <v>6.5</v>
      </c>
    </row>
    <row r="28" spans="2:4">
      <c r="B28" s="8">
        <v>35819</v>
      </c>
      <c r="C28">
        <v>4.5</v>
      </c>
      <c r="D28">
        <v>6.5</v>
      </c>
    </row>
    <row r="29" spans="2:4">
      <c r="B29" s="8">
        <v>35820</v>
      </c>
      <c r="C29">
        <v>4.5</v>
      </c>
      <c r="D29">
        <v>6.5</v>
      </c>
    </row>
    <row r="30" spans="2:4">
      <c r="B30" s="8">
        <v>35821</v>
      </c>
      <c r="C30">
        <v>4.5</v>
      </c>
      <c r="D30">
        <v>6.4</v>
      </c>
    </row>
    <row r="31" spans="2:4">
      <c r="B31" s="8">
        <v>35822</v>
      </c>
      <c r="C31">
        <v>4.5</v>
      </c>
      <c r="D31">
        <v>6.4</v>
      </c>
    </row>
    <row r="32" spans="2:4">
      <c r="B32" s="8">
        <v>35823</v>
      </c>
      <c r="C32">
        <v>4.5</v>
      </c>
      <c r="D32">
        <v>6.4</v>
      </c>
    </row>
    <row r="33" spans="2:4">
      <c r="B33" s="8">
        <v>35824</v>
      </c>
      <c r="C33">
        <v>4.5</v>
      </c>
      <c r="D33">
        <v>6.4</v>
      </c>
    </row>
    <row r="34" spans="2:4">
      <c r="B34" s="8">
        <v>35825</v>
      </c>
      <c r="C34">
        <v>4.5</v>
      </c>
      <c r="D34">
        <v>6.3</v>
      </c>
    </row>
    <row r="35" spans="2:4">
      <c r="B35" s="8">
        <v>35826</v>
      </c>
      <c r="C35">
        <v>4.5</v>
      </c>
      <c r="D35">
        <v>6.3</v>
      </c>
    </row>
    <row r="36" spans="2:4">
      <c r="B36" s="8">
        <v>35827</v>
      </c>
      <c r="C36">
        <v>4.5</v>
      </c>
      <c r="D36">
        <v>6.2</v>
      </c>
    </row>
    <row r="37" spans="2:4">
      <c r="B37" s="8">
        <v>35828</v>
      </c>
      <c r="C37">
        <v>4.5</v>
      </c>
      <c r="D37">
        <v>6.2</v>
      </c>
    </row>
    <row r="38" spans="2:4">
      <c r="B38" s="8">
        <v>35829</v>
      </c>
      <c r="C38">
        <v>4.5</v>
      </c>
      <c r="D38">
        <v>6.2</v>
      </c>
    </row>
    <row r="39" spans="2:4">
      <c r="B39" s="8">
        <v>35830</v>
      </c>
      <c r="C39">
        <v>4.5</v>
      </c>
      <c r="D39">
        <v>6.1</v>
      </c>
    </row>
    <row r="40" spans="2:4">
      <c r="B40" s="8">
        <v>35831</v>
      </c>
      <c r="C40">
        <v>4.5</v>
      </c>
      <c r="D40">
        <v>6.1</v>
      </c>
    </row>
    <row r="41" spans="2:4">
      <c r="B41" s="8">
        <v>35832</v>
      </c>
      <c r="C41">
        <v>4.5</v>
      </c>
      <c r="D41">
        <v>6.1</v>
      </c>
    </row>
    <row r="42" spans="2:4">
      <c r="B42" s="8">
        <v>35833</v>
      </c>
      <c r="C42">
        <v>4.5</v>
      </c>
      <c r="D42">
        <v>6.1</v>
      </c>
    </row>
    <row r="43" spans="2:4">
      <c r="B43" s="8">
        <v>35834</v>
      </c>
      <c r="C43">
        <v>4.5</v>
      </c>
      <c r="D43">
        <v>6.1</v>
      </c>
    </row>
    <row r="44" spans="2:4">
      <c r="B44" s="8">
        <v>35835</v>
      </c>
      <c r="C44">
        <v>4.5</v>
      </c>
      <c r="D44">
        <v>6.2</v>
      </c>
    </row>
    <row r="45" spans="2:4">
      <c r="B45" s="8">
        <v>35836</v>
      </c>
      <c r="C45">
        <v>4.5</v>
      </c>
      <c r="D45">
        <v>6.2</v>
      </c>
    </row>
    <row r="46" spans="2:4">
      <c r="B46" s="8">
        <v>35837</v>
      </c>
      <c r="C46">
        <v>4.5</v>
      </c>
      <c r="D46">
        <v>6.2</v>
      </c>
    </row>
    <row r="47" spans="2:4">
      <c r="B47" s="8">
        <v>35838</v>
      </c>
      <c r="C47">
        <v>4.5</v>
      </c>
      <c r="D47">
        <v>6.2</v>
      </c>
    </row>
    <row r="48" spans="2:4">
      <c r="B48" s="8">
        <v>35839</v>
      </c>
      <c r="C48">
        <v>4.5</v>
      </c>
      <c r="D48">
        <v>6.1</v>
      </c>
    </row>
    <row r="49" spans="2:4">
      <c r="B49" s="8">
        <v>35840</v>
      </c>
      <c r="C49">
        <v>4.5</v>
      </c>
      <c r="D49">
        <v>6.1</v>
      </c>
    </row>
    <row r="50" spans="2:4">
      <c r="B50" s="8">
        <v>35841</v>
      </c>
      <c r="C50">
        <v>4.5</v>
      </c>
      <c r="D50">
        <v>6.1</v>
      </c>
    </row>
    <row r="51" spans="2:4">
      <c r="B51" s="8">
        <v>35842</v>
      </c>
      <c r="C51">
        <v>4.5</v>
      </c>
      <c r="D51">
        <v>6.1</v>
      </c>
    </row>
    <row r="52" spans="2:4">
      <c r="B52" s="8">
        <v>35843</v>
      </c>
      <c r="C52">
        <v>4.5</v>
      </c>
      <c r="D52">
        <v>6.1</v>
      </c>
    </row>
    <row r="53" spans="2:4">
      <c r="B53" s="8">
        <v>35844</v>
      </c>
      <c r="C53">
        <v>4.7</v>
      </c>
      <c r="D53">
        <v>6.1</v>
      </c>
    </row>
    <row r="54" spans="2:4">
      <c r="B54" s="8">
        <v>35845</v>
      </c>
      <c r="C54">
        <v>4.5999999999999996</v>
      </c>
      <c r="D54">
        <v>6.1</v>
      </c>
    </row>
    <row r="55" spans="2:4">
      <c r="B55" s="8">
        <v>35846</v>
      </c>
      <c r="C55">
        <v>4.5</v>
      </c>
      <c r="D55">
        <v>6</v>
      </c>
    </row>
    <row r="56" spans="2:4">
      <c r="B56" s="8">
        <v>35847</v>
      </c>
      <c r="C56">
        <v>4.5</v>
      </c>
      <c r="D56">
        <v>6</v>
      </c>
    </row>
    <row r="57" spans="2:4">
      <c r="B57" s="8">
        <v>35848</v>
      </c>
      <c r="C57">
        <v>4.5</v>
      </c>
      <c r="D57">
        <v>6</v>
      </c>
    </row>
    <row r="58" spans="2:4">
      <c r="B58" s="8">
        <v>35849</v>
      </c>
      <c r="C58">
        <v>4.5</v>
      </c>
      <c r="D58">
        <v>6</v>
      </c>
    </row>
    <row r="59" spans="2:4">
      <c r="B59" s="8">
        <v>35850</v>
      </c>
      <c r="C59">
        <v>4.5</v>
      </c>
      <c r="D59">
        <v>6</v>
      </c>
    </row>
    <row r="60" spans="2:4">
      <c r="B60" s="8">
        <v>35851</v>
      </c>
      <c r="C60">
        <v>4.4000000000000004</v>
      </c>
      <c r="D60">
        <v>6</v>
      </c>
    </row>
    <row r="61" spans="2:4">
      <c r="B61" s="8">
        <v>35852</v>
      </c>
      <c r="C61">
        <v>4.5</v>
      </c>
      <c r="D61">
        <v>6</v>
      </c>
    </row>
    <row r="62" spans="2:4">
      <c r="B62" s="8">
        <v>35853</v>
      </c>
      <c r="C62">
        <v>4.5</v>
      </c>
      <c r="D62">
        <v>6</v>
      </c>
    </row>
    <row r="63" spans="2:4">
      <c r="B63" s="8">
        <v>35854</v>
      </c>
      <c r="C63">
        <v>4.5</v>
      </c>
      <c r="D63">
        <v>6</v>
      </c>
    </row>
    <row r="64" spans="2:4">
      <c r="B64" s="8">
        <v>35855</v>
      </c>
      <c r="C64">
        <v>4.5999999999999996</v>
      </c>
      <c r="D64">
        <v>6</v>
      </c>
    </row>
    <row r="65" spans="2:4">
      <c r="B65" s="8">
        <v>35856</v>
      </c>
      <c r="C65">
        <v>4.8</v>
      </c>
      <c r="D65">
        <v>6</v>
      </c>
    </row>
    <row r="66" spans="2:4">
      <c r="B66" s="8">
        <v>35857</v>
      </c>
      <c r="C66">
        <v>4.7</v>
      </c>
      <c r="D66">
        <v>6</v>
      </c>
    </row>
    <row r="67" spans="2:4">
      <c r="B67" s="8">
        <v>35858</v>
      </c>
      <c r="C67">
        <v>4.5999999999999996</v>
      </c>
      <c r="D67">
        <v>6</v>
      </c>
    </row>
    <row r="68" spans="2:4">
      <c r="B68" s="8">
        <v>35859</v>
      </c>
      <c r="C68">
        <v>4.5</v>
      </c>
      <c r="D68">
        <v>6</v>
      </c>
    </row>
    <row r="69" spans="2:4">
      <c r="B69" s="8">
        <v>35860</v>
      </c>
      <c r="C69">
        <v>4.5</v>
      </c>
      <c r="D69">
        <v>6</v>
      </c>
    </row>
    <row r="70" spans="2:4">
      <c r="B70" s="8">
        <v>35861</v>
      </c>
      <c r="C70">
        <v>4.5</v>
      </c>
      <c r="D70">
        <v>6</v>
      </c>
    </row>
    <row r="71" spans="2:4">
      <c r="B71" s="8">
        <v>35862</v>
      </c>
      <c r="C71">
        <v>4.5</v>
      </c>
      <c r="D71">
        <v>6.1</v>
      </c>
    </row>
    <row r="72" spans="2:4">
      <c r="B72" s="8">
        <v>35863</v>
      </c>
      <c r="C72">
        <v>4.5</v>
      </c>
      <c r="D72">
        <v>6.1</v>
      </c>
    </row>
    <row r="73" spans="2:4">
      <c r="B73" s="8">
        <v>35864</v>
      </c>
      <c r="C73">
        <v>4.5999999999999996</v>
      </c>
      <c r="D73">
        <v>6.1</v>
      </c>
    </row>
    <row r="74" spans="2:4">
      <c r="B74" s="8">
        <v>35865</v>
      </c>
      <c r="C74">
        <v>4.5999999999999996</v>
      </c>
      <c r="D74">
        <v>6.1</v>
      </c>
    </row>
    <row r="75" spans="2:4">
      <c r="B75" s="8">
        <v>35866</v>
      </c>
      <c r="C75">
        <v>4.5999999999999996</v>
      </c>
      <c r="D75">
        <v>6.2</v>
      </c>
    </row>
    <row r="76" spans="2:4">
      <c r="B76" s="8">
        <v>35867</v>
      </c>
      <c r="C76">
        <v>4.5999999999999996</v>
      </c>
      <c r="D76">
        <v>6.2</v>
      </c>
    </row>
    <row r="77" spans="2:4">
      <c r="B77" s="8">
        <v>35868</v>
      </c>
      <c r="C77">
        <v>4.5999999999999996</v>
      </c>
      <c r="D77">
        <v>6.2</v>
      </c>
    </row>
    <row r="78" spans="2:4">
      <c r="B78" s="8">
        <v>35869</v>
      </c>
      <c r="C78">
        <v>4.5999999999999996</v>
      </c>
      <c r="D78">
        <v>6.2</v>
      </c>
    </row>
    <row r="79" spans="2:4">
      <c r="B79" s="8">
        <v>35870</v>
      </c>
      <c r="C79">
        <v>4.5999999999999996</v>
      </c>
      <c r="D79">
        <v>6.3</v>
      </c>
    </row>
    <row r="80" spans="2:4">
      <c r="B80" s="8">
        <v>35871</v>
      </c>
      <c r="C80">
        <v>4.5999999999999996</v>
      </c>
      <c r="D80">
        <v>6.3</v>
      </c>
    </row>
    <row r="81" spans="2:4">
      <c r="B81" s="8">
        <v>35872</v>
      </c>
      <c r="C81">
        <v>4.7</v>
      </c>
      <c r="D81">
        <v>6.2</v>
      </c>
    </row>
    <row r="82" spans="2:4">
      <c r="B82" s="8">
        <v>35873</v>
      </c>
      <c r="C82">
        <v>4.8</v>
      </c>
      <c r="D82">
        <v>6.3</v>
      </c>
    </row>
    <row r="83" spans="2:4">
      <c r="B83" s="8">
        <v>35874</v>
      </c>
      <c r="C83">
        <v>4.8</v>
      </c>
      <c r="D83">
        <v>6.2</v>
      </c>
    </row>
    <row r="84" spans="2:4">
      <c r="B84" s="8">
        <v>35875</v>
      </c>
      <c r="C84">
        <v>4.8</v>
      </c>
      <c r="D84">
        <v>6.3</v>
      </c>
    </row>
    <row r="85" spans="2:4">
      <c r="B85" s="8">
        <v>35876</v>
      </c>
      <c r="C85">
        <v>4.8</v>
      </c>
      <c r="D85">
        <v>6.4</v>
      </c>
    </row>
    <row r="86" spans="2:4">
      <c r="B86" s="8">
        <v>35877</v>
      </c>
      <c r="C86">
        <v>5</v>
      </c>
      <c r="D86">
        <v>6.4</v>
      </c>
    </row>
    <row r="87" spans="2:4">
      <c r="B87" s="8">
        <v>35878</v>
      </c>
      <c r="C87">
        <v>5.2</v>
      </c>
      <c r="D87">
        <v>6.4</v>
      </c>
    </row>
    <row r="88" spans="2:4">
      <c r="B88" s="8">
        <v>35879</v>
      </c>
      <c r="C88">
        <v>5.2</v>
      </c>
      <c r="D88">
        <v>6.4</v>
      </c>
    </row>
    <row r="89" spans="2:4">
      <c r="B89" s="8">
        <v>35880</v>
      </c>
      <c r="C89">
        <v>5.4</v>
      </c>
      <c r="D89">
        <v>6.4</v>
      </c>
    </row>
    <row r="90" spans="2:4">
      <c r="B90" s="8">
        <v>35881</v>
      </c>
      <c r="C90">
        <v>5.2</v>
      </c>
      <c r="D90">
        <v>6.5</v>
      </c>
    </row>
    <row r="91" spans="2:4">
      <c r="B91" s="8">
        <v>35882</v>
      </c>
      <c r="C91">
        <v>5</v>
      </c>
      <c r="D91">
        <v>6.6</v>
      </c>
    </row>
    <row r="92" spans="2:4">
      <c r="B92" s="8">
        <v>35883</v>
      </c>
      <c r="C92">
        <v>5</v>
      </c>
      <c r="D92">
        <v>6.6</v>
      </c>
    </row>
    <row r="93" spans="2:4">
      <c r="B93" s="8">
        <v>35884</v>
      </c>
      <c r="C93">
        <v>4.7</v>
      </c>
      <c r="D93">
        <v>6.6</v>
      </c>
    </row>
    <row r="94" spans="2:4">
      <c r="B94" s="8">
        <v>35885</v>
      </c>
      <c r="C94">
        <v>4.4000000000000004</v>
      </c>
      <c r="D94">
        <v>6.7</v>
      </c>
    </row>
    <row r="95" spans="2:4">
      <c r="B95" s="8">
        <v>35886</v>
      </c>
      <c r="C95">
        <v>4.5</v>
      </c>
      <c r="D95">
        <v>6.7</v>
      </c>
    </row>
    <row r="96" spans="2:4">
      <c r="B96" s="8">
        <v>35887</v>
      </c>
      <c r="C96">
        <v>4.5</v>
      </c>
      <c r="D96">
        <v>6.7</v>
      </c>
    </row>
    <row r="97" spans="2:4">
      <c r="B97" s="8">
        <v>35888</v>
      </c>
      <c r="C97">
        <v>4.5</v>
      </c>
      <c r="D97">
        <v>6.7</v>
      </c>
    </row>
    <row r="98" spans="2:4">
      <c r="B98" s="8">
        <v>35889</v>
      </c>
      <c r="C98">
        <v>4.5999999999999996</v>
      </c>
      <c r="D98">
        <v>6.8</v>
      </c>
    </row>
    <row r="99" spans="2:4">
      <c r="B99" s="8">
        <v>35890</v>
      </c>
      <c r="C99">
        <v>4.7</v>
      </c>
      <c r="D99">
        <v>7</v>
      </c>
    </row>
    <row r="100" spans="2:4">
      <c r="B100" s="8">
        <v>35891</v>
      </c>
      <c r="C100">
        <v>4.5999999999999996</v>
      </c>
      <c r="D100">
        <v>7.3</v>
      </c>
    </row>
    <row r="101" spans="2:4">
      <c r="B101" s="8">
        <v>35892</v>
      </c>
      <c r="C101">
        <v>4.5</v>
      </c>
      <c r="D101">
        <v>7.3</v>
      </c>
    </row>
    <row r="102" spans="2:4">
      <c r="B102" s="8">
        <v>35893</v>
      </c>
      <c r="C102">
        <v>4.4000000000000004</v>
      </c>
      <c r="D102">
        <v>7.2</v>
      </c>
    </row>
    <row r="103" spans="2:4">
      <c r="B103" s="8">
        <v>35894</v>
      </c>
      <c r="C103">
        <v>4.3</v>
      </c>
      <c r="D103">
        <v>7.2</v>
      </c>
    </row>
    <row r="104" spans="2:4">
      <c r="B104" s="8">
        <v>35895</v>
      </c>
      <c r="C104">
        <v>4.4000000000000004</v>
      </c>
      <c r="D104">
        <v>7.2</v>
      </c>
    </row>
    <row r="105" spans="2:4">
      <c r="B105" s="8">
        <v>35896</v>
      </c>
      <c r="C105">
        <v>4.4000000000000004</v>
      </c>
      <c r="D105">
        <v>7.5</v>
      </c>
    </row>
    <row r="106" spans="2:4">
      <c r="B106" s="8">
        <v>35897</v>
      </c>
      <c r="C106">
        <v>4.4000000000000004</v>
      </c>
      <c r="D106">
        <v>7.5</v>
      </c>
    </row>
    <row r="107" spans="2:4">
      <c r="B107" s="8">
        <v>35898</v>
      </c>
      <c r="C107">
        <v>4.4000000000000004</v>
      </c>
      <c r="D107">
        <v>7.8</v>
      </c>
    </row>
    <row r="108" spans="2:4">
      <c r="B108" s="8">
        <v>35899</v>
      </c>
      <c r="C108">
        <v>4.4000000000000004</v>
      </c>
      <c r="D108">
        <v>8.1999999999999993</v>
      </c>
    </row>
    <row r="109" spans="2:4">
      <c r="B109" s="8">
        <v>35900</v>
      </c>
      <c r="C109">
        <v>4.3</v>
      </c>
      <c r="D109">
        <v>8.8000000000000007</v>
      </c>
    </row>
    <row r="110" spans="2:4">
      <c r="B110" s="8">
        <v>35901</v>
      </c>
      <c r="C110">
        <v>4.4000000000000004</v>
      </c>
      <c r="D110">
        <v>8.8000000000000007</v>
      </c>
    </row>
    <row r="111" spans="2:4">
      <c r="B111" s="8">
        <v>35902</v>
      </c>
      <c r="C111">
        <v>4.5</v>
      </c>
      <c r="D111">
        <v>9.1999999999999993</v>
      </c>
    </row>
    <row r="112" spans="2:4">
      <c r="B112" s="8">
        <v>35903</v>
      </c>
      <c r="C112">
        <v>4.7</v>
      </c>
      <c r="D112">
        <v>9.6999999999999993</v>
      </c>
    </row>
    <row r="113" spans="2:4">
      <c r="B113" s="8">
        <v>35904</v>
      </c>
      <c r="C113">
        <v>4.7</v>
      </c>
      <c r="D113">
        <v>10</v>
      </c>
    </row>
    <row r="114" spans="2:4">
      <c r="B114" s="8">
        <v>35905</v>
      </c>
      <c r="C114">
        <v>4.5999999999999996</v>
      </c>
      <c r="D114">
        <v>11</v>
      </c>
    </row>
    <row r="115" spans="2:4">
      <c r="B115" s="8">
        <v>35906</v>
      </c>
      <c r="C115">
        <v>4.7</v>
      </c>
      <c r="D115">
        <v>11</v>
      </c>
    </row>
    <row r="116" spans="2:4">
      <c r="B116" s="8">
        <v>35907</v>
      </c>
      <c r="C116">
        <v>5.5</v>
      </c>
      <c r="D116">
        <v>12</v>
      </c>
    </row>
    <row r="117" spans="2:4">
      <c r="B117" s="8">
        <v>35908</v>
      </c>
      <c r="C117">
        <v>7</v>
      </c>
      <c r="D117">
        <v>11</v>
      </c>
    </row>
    <row r="118" spans="2:4">
      <c r="B118" s="8">
        <v>35909</v>
      </c>
      <c r="C118">
        <v>8.6999999999999993</v>
      </c>
      <c r="D118">
        <v>11</v>
      </c>
    </row>
    <row r="119" spans="2:4">
      <c r="B119" s="8">
        <v>35910</v>
      </c>
      <c r="C119">
        <v>7.6</v>
      </c>
      <c r="D119">
        <v>12</v>
      </c>
    </row>
    <row r="120" spans="2:4">
      <c r="B120" s="8">
        <v>35911</v>
      </c>
      <c r="C120">
        <v>6.7</v>
      </c>
      <c r="D120">
        <v>12</v>
      </c>
    </row>
    <row r="121" spans="2:4">
      <c r="B121" s="8">
        <v>35912</v>
      </c>
      <c r="C121">
        <v>6.7</v>
      </c>
      <c r="D121">
        <v>12</v>
      </c>
    </row>
    <row r="122" spans="2:4">
      <c r="B122" s="8">
        <v>35913</v>
      </c>
      <c r="C122">
        <v>6.9</v>
      </c>
      <c r="D122">
        <v>12</v>
      </c>
    </row>
    <row r="123" spans="2:4">
      <c r="B123" s="8">
        <v>35914</v>
      </c>
      <c r="C123">
        <v>7.6</v>
      </c>
      <c r="D123">
        <v>13</v>
      </c>
    </row>
    <row r="124" spans="2:4">
      <c r="B124" s="8">
        <v>35915</v>
      </c>
      <c r="C124">
        <v>8.3000000000000007</v>
      </c>
      <c r="D124">
        <v>13</v>
      </c>
    </row>
    <row r="125" spans="2:4">
      <c r="B125" s="8">
        <v>35916</v>
      </c>
      <c r="C125">
        <v>8.6</v>
      </c>
      <c r="D125">
        <v>14</v>
      </c>
    </row>
    <row r="126" spans="2:4">
      <c r="B126" s="8">
        <v>35917</v>
      </c>
      <c r="C126">
        <v>9</v>
      </c>
      <c r="D126">
        <v>15</v>
      </c>
    </row>
    <row r="127" spans="2:4">
      <c r="B127" s="8">
        <v>35918</v>
      </c>
      <c r="C127">
        <v>10</v>
      </c>
      <c r="D127">
        <v>16</v>
      </c>
    </row>
    <row r="128" spans="2:4">
      <c r="B128" s="8">
        <v>35919</v>
      </c>
      <c r="C128">
        <v>12</v>
      </c>
      <c r="D128">
        <v>17</v>
      </c>
    </row>
    <row r="129" spans="2:4">
      <c r="B129" s="8">
        <v>35920</v>
      </c>
      <c r="C129">
        <v>15</v>
      </c>
      <c r="D129">
        <v>18</v>
      </c>
    </row>
    <row r="130" spans="2:4">
      <c r="B130" s="8">
        <v>35921</v>
      </c>
      <c r="C130">
        <v>13</v>
      </c>
      <c r="D130">
        <v>18</v>
      </c>
    </row>
    <row r="131" spans="2:4">
      <c r="B131" s="8">
        <v>35922</v>
      </c>
      <c r="C131">
        <v>11</v>
      </c>
      <c r="D131">
        <v>19</v>
      </c>
    </row>
    <row r="132" spans="2:4">
      <c r="B132" s="8">
        <v>35923</v>
      </c>
      <c r="C132">
        <v>14</v>
      </c>
      <c r="D132">
        <v>20</v>
      </c>
    </row>
    <row r="133" spans="2:4">
      <c r="B133" s="8">
        <v>35924</v>
      </c>
      <c r="C133">
        <v>19</v>
      </c>
      <c r="D133">
        <v>20</v>
      </c>
    </row>
    <row r="134" spans="2:4">
      <c r="B134" s="8">
        <v>35925</v>
      </c>
      <c r="C134">
        <v>24</v>
      </c>
      <c r="D134">
        <v>22</v>
      </c>
    </row>
    <row r="135" spans="2:4">
      <c r="B135" s="8">
        <v>35926</v>
      </c>
      <c r="C135">
        <v>29</v>
      </c>
      <c r="D135">
        <v>22</v>
      </c>
    </row>
    <row r="136" spans="2:4">
      <c r="B136" s="8">
        <v>35927</v>
      </c>
      <c r="C136">
        <v>27</v>
      </c>
      <c r="D136">
        <v>24</v>
      </c>
    </row>
    <row r="137" spans="2:4">
      <c r="B137" s="8">
        <v>35928</v>
      </c>
      <c r="C137">
        <v>34</v>
      </c>
      <c r="D137">
        <v>25</v>
      </c>
    </row>
    <row r="138" spans="2:4">
      <c r="B138" s="8">
        <v>35929</v>
      </c>
      <c r="C138">
        <v>39</v>
      </c>
      <c r="D138">
        <v>27</v>
      </c>
    </row>
    <row r="139" spans="2:4">
      <c r="B139" s="8">
        <v>35930</v>
      </c>
      <c r="C139">
        <v>32</v>
      </c>
      <c r="D139">
        <v>29</v>
      </c>
    </row>
    <row r="140" spans="2:4">
      <c r="B140" s="8">
        <v>35931</v>
      </c>
      <c r="C140">
        <v>31</v>
      </c>
      <c r="D140">
        <v>33</v>
      </c>
    </row>
    <row r="141" spans="2:4">
      <c r="B141" s="8">
        <v>35932</v>
      </c>
      <c r="C141">
        <v>37</v>
      </c>
      <c r="D141">
        <v>35</v>
      </c>
    </row>
    <row r="142" spans="2:4">
      <c r="B142" s="8">
        <v>35933</v>
      </c>
      <c r="C142">
        <v>44</v>
      </c>
      <c r="D142">
        <v>37</v>
      </c>
    </row>
    <row r="143" spans="2:4">
      <c r="B143" s="8">
        <v>35934</v>
      </c>
      <c r="C143">
        <v>51</v>
      </c>
      <c r="D143">
        <v>39</v>
      </c>
    </row>
    <row r="144" spans="2:4">
      <c r="B144" s="8">
        <v>35935</v>
      </c>
      <c r="C144">
        <v>56</v>
      </c>
      <c r="D144">
        <v>42</v>
      </c>
    </row>
    <row r="145" spans="2:4">
      <c r="B145" s="8">
        <v>35936</v>
      </c>
      <c r="C145">
        <v>62</v>
      </c>
      <c r="D145">
        <v>44</v>
      </c>
    </row>
    <row r="146" spans="2:4">
      <c r="B146" s="8">
        <v>35937</v>
      </c>
      <c r="C146">
        <v>60</v>
      </c>
      <c r="D146">
        <v>47</v>
      </c>
    </row>
    <row r="147" spans="2:4">
      <c r="B147" s="8">
        <v>35938</v>
      </c>
      <c r="C147">
        <v>54</v>
      </c>
      <c r="D147">
        <v>49</v>
      </c>
    </row>
    <row r="148" spans="2:4">
      <c r="B148" s="8">
        <v>35939</v>
      </c>
      <c r="C148">
        <v>53</v>
      </c>
      <c r="D148">
        <v>51</v>
      </c>
    </row>
    <row r="149" spans="2:4">
      <c r="B149" s="8">
        <v>35940</v>
      </c>
      <c r="C149">
        <v>54</v>
      </c>
      <c r="D149">
        <v>53</v>
      </c>
    </row>
    <row r="150" spans="2:4">
      <c r="B150" s="8">
        <v>35941</v>
      </c>
      <c r="C150">
        <v>63</v>
      </c>
      <c r="D150">
        <v>55</v>
      </c>
    </row>
    <row r="151" spans="2:4">
      <c r="B151" s="8">
        <v>35942</v>
      </c>
      <c r="C151">
        <v>73</v>
      </c>
      <c r="D151">
        <v>57</v>
      </c>
    </row>
    <row r="152" spans="2:4">
      <c r="B152" s="8">
        <v>35943</v>
      </c>
      <c r="C152">
        <v>83</v>
      </c>
      <c r="D152">
        <v>62</v>
      </c>
    </row>
    <row r="153" spans="2:4">
      <c r="B153" s="8">
        <v>35944</v>
      </c>
      <c r="C153">
        <v>93</v>
      </c>
      <c r="D153">
        <v>68</v>
      </c>
    </row>
    <row r="154" spans="2:4">
      <c r="B154" s="8">
        <v>35945</v>
      </c>
      <c r="C154">
        <v>101</v>
      </c>
      <c r="D154">
        <v>72</v>
      </c>
    </row>
    <row r="155" spans="2:4">
      <c r="B155" s="8">
        <v>35946</v>
      </c>
      <c r="C155">
        <v>102</v>
      </c>
      <c r="D155">
        <v>77</v>
      </c>
    </row>
    <row r="156" spans="2:4">
      <c r="B156" s="8">
        <v>35947</v>
      </c>
      <c r="C156">
        <v>111</v>
      </c>
      <c r="D156">
        <v>82</v>
      </c>
    </row>
    <row r="157" spans="2:4">
      <c r="B157" s="8">
        <v>35948</v>
      </c>
      <c r="C157">
        <v>128</v>
      </c>
      <c r="D157">
        <v>83</v>
      </c>
    </row>
    <row r="158" spans="2:4">
      <c r="B158" s="8">
        <v>35949</v>
      </c>
      <c r="C158">
        <v>147</v>
      </c>
      <c r="D158">
        <v>84</v>
      </c>
    </row>
    <row r="159" spans="2:4">
      <c r="B159" s="8">
        <v>35950</v>
      </c>
      <c r="C159">
        <v>138</v>
      </c>
      <c r="D159">
        <v>88</v>
      </c>
    </row>
    <row r="160" spans="2:4">
      <c r="B160" s="8">
        <v>35951</v>
      </c>
      <c r="C160">
        <v>107</v>
      </c>
      <c r="D160">
        <v>92</v>
      </c>
    </row>
    <row r="161" spans="2:4">
      <c r="B161" s="8">
        <v>35952</v>
      </c>
      <c r="C161">
        <v>94</v>
      </c>
      <c r="D161">
        <v>97</v>
      </c>
    </row>
    <row r="162" spans="2:4">
      <c r="B162" s="8">
        <v>35953</v>
      </c>
      <c r="C162">
        <v>87</v>
      </c>
      <c r="D162">
        <v>101</v>
      </c>
    </row>
    <row r="163" spans="2:4">
      <c r="B163" s="8">
        <v>35954</v>
      </c>
      <c r="C163">
        <v>84</v>
      </c>
      <c r="D163">
        <v>102</v>
      </c>
    </row>
    <row r="164" spans="2:4">
      <c r="B164" s="8">
        <v>35955</v>
      </c>
      <c r="C164">
        <v>80</v>
      </c>
      <c r="D164">
        <v>104</v>
      </c>
    </row>
    <row r="165" spans="2:4">
      <c r="B165" s="8">
        <v>35956</v>
      </c>
      <c r="C165">
        <v>80</v>
      </c>
      <c r="D165">
        <v>105</v>
      </c>
    </row>
    <row r="166" spans="2:4">
      <c r="B166" s="8">
        <v>35957</v>
      </c>
      <c r="C166">
        <v>80</v>
      </c>
      <c r="D166">
        <v>108</v>
      </c>
    </row>
    <row r="167" spans="2:4">
      <c r="B167" s="8">
        <v>35958</v>
      </c>
      <c r="C167">
        <v>82</v>
      </c>
      <c r="D167">
        <v>112</v>
      </c>
    </row>
    <row r="168" spans="2:4">
      <c r="B168" s="8">
        <v>35959</v>
      </c>
      <c r="C168">
        <v>88</v>
      </c>
      <c r="D168">
        <v>117</v>
      </c>
    </row>
    <row r="169" spans="2:4">
      <c r="B169" s="8">
        <v>35960</v>
      </c>
      <c r="C169">
        <v>82</v>
      </c>
      <c r="D169">
        <v>121</v>
      </c>
    </row>
    <row r="170" spans="2:4">
      <c r="B170" s="8">
        <v>35961</v>
      </c>
      <c r="C170">
        <v>67</v>
      </c>
      <c r="D170">
        <v>127</v>
      </c>
    </row>
    <row r="171" spans="2:4">
      <c r="B171" s="8">
        <v>35962</v>
      </c>
      <c r="C171">
        <v>50</v>
      </c>
      <c r="D171">
        <v>131</v>
      </c>
    </row>
    <row r="172" spans="2:4">
      <c r="B172" s="8">
        <v>35963</v>
      </c>
      <c r="C172">
        <v>51</v>
      </c>
      <c r="D172">
        <v>131</v>
      </c>
    </row>
    <row r="173" spans="2:4">
      <c r="B173" s="8">
        <v>35964</v>
      </c>
      <c r="C173">
        <v>49</v>
      </c>
      <c r="D173">
        <v>133</v>
      </c>
    </row>
    <row r="174" spans="2:4">
      <c r="B174" s="8">
        <v>35965</v>
      </c>
      <c r="C174">
        <v>45</v>
      </c>
      <c r="D174">
        <v>135</v>
      </c>
    </row>
    <row r="175" spans="2:4">
      <c r="B175" s="8">
        <v>35966</v>
      </c>
      <c r="C175">
        <v>32</v>
      </c>
      <c r="D175">
        <v>142</v>
      </c>
    </row>
    <row r="176" spans="2:4">
      <c r="B176" s="8">
        <v>35967</v>
      </c>
      <c r="C176">
        <v>24</v>
      </c>
      <c r="D176">
        <v>145</v>
      </c>
    </row>
    <row r="177" spans="2:4">
      <c r="B177" s="8">
        <v>35968</v>
      </c>
      <c r="C177">
        <v>35</v>
      </c>
      <c r="D177">
        <v>145</v>
      </c>
    </row>
    <row r="178" spans="2:4">
      <c r="B178" s="8">
        <v>35969</v>
      </c>
      <c r="C178">
        <v>67</v>
      </c>
      <c r="D178">
        <v>139</v>
      </c>
    </row>
    <row r="179" spans="2:4">
      <c r="B179" s="8">
        <v>35970</v>
      </c>
      <c r="C179">
        <v>70</v>
      </c>
      <c r="D179">
        <v>133</v>
      </c>
    </row>
    <row r="180" spans="2:4">
      <c r="B180" s="8">
        <v>35971</v>
      </c>
      <c r="C180">
        <v>70</v>
      </c>
      <c r="D180">
        <v>131</v>
      </c>
    </row>
    <row r="181" spans="2:4">
      <c r="B181" s="8">
        <v>35972</v>
      </c>
      <c r="C181">
        <v>70</v>
      </c>
      <c r="D181">
        <v>128</v>
      </c>
    </row>
    <row r="182" spans="2:4">
      <c r="B182" s="8">
        <v>35973</v>
      </c>
      <c r="C182">
        <v>62</v>
      </c>
      <c r="D182">
        <v>126</v>
      </c>
    </row>
    <row r="183" spans="2:4">
      <c r="B183" s="8">
        <v>35974</v>
      </c>
      <c r="C183">
        <v>70</v>
      </c>
      <c r="D183">
        <v>122</v>
      </c>
    </row>
    <row r="184" spans="2:4">
      <c r="B184" s="8">
        <v>35975</v>
      </c>
      <c r="C184">
        <v>69</v>
      </c>
      <c r="D184">
        <v>119</v>
      </c>
    </row>
    <row r="185" spans="2:4">
      <c r="B185" s="8">
        <v>35976</v>
      </c>
      <c r="C185">
        <v>57</v>
      </c>
      <c r="D185">
        <v>113</v>
      </c>
    </row>
    <row r="186" spans="2:4">
      <c r="B186" s="8">
        <v>35977</v>
      </c>
      <c r="C186">
        <v>56</v>
      </c>
      <c r="D186">
        <v>109</v>
      </c>
    </row>
    <row r="187" spans="2:4">
      <c r="B187" s="8">
        <v>35978</v>
      </c>
      <c r="C187">
        <v>50</v>
      </c>
      <c r="D187">
        <v>103</v>
      </c>
    </row>
    <row r="188" spans="2:4">
      <c r="B188" s="8">
        <v>35979</v>
      </c>
      <c r="C188">
        <v>43</v>
      </c>
      <c r="D188">
        <v>101</v>
      </c>
    </row>
    <row r="189" spans="2:4">
      <c r="B189" s="8">
        <v>35980</v>
      </c>
      <c r="C189">
        <v>33</v>
      </c>
      <c r="D189">
        <v>97</v>
      </c>
    </row>
    <row r="190" spans="2:4">
      <c r="B190" s="8">
        <v>35981</v>
      </c>
      <c r="C190">
        <v>24</v>
      </c>
      <c r="D190">
        <v>92</v>
      </c>
    </row>
    <row r="191" spans="2:4">
      <c r="B191" s="8">
        <v>35982</v>
      </c>
      <c r="C191">
        <v>24</v>
      </c>
      <c r="D191">
        <v>88</v>
      </c>
    </row>
    <row r="192" spans="2:4">
      <c r="B192" s="8">
        <v>35983</v>
      </c>
      <c r="C192">
        <v>36</v>
      </c>
      <c r="D192">
        <v>85</v>
      </c>
    </row>
    <row r="193" spans="2:4">
      <c r="B193" s="8">
        <v>35984</v>
      </c>
      <c r="C193">
        <v>50</v>
      </c>
      <c r="D193">
        <v>83</v>
      </c>
    </row>
    <row r="194" spans="2:4">
      <c r="B194" s="8">
        <v>35985</v>
      </c>
      <c r="C194">
        <v>51</v>
      </c>
      <c r="D194">
        <v>80</v>
      </c>
    </row>
    <row r="195" spans="2:4">
      <c r="B195" s="8">
        <v>35986</v>
      </c>
      <c r="C195">
        <v>78</v>
      </c>
      <c r="D195">
        <v>76</v>
      </c>
    </row>
    <row r="196" spans="2:4">
      <c r="B196" s="8">
        <v>35987</v>
      </c>
      <c r="C196">
        <v>102</v>
      </c>
      <c r="D196">
        <v>72</v>
      </c>
    </row>
    <row r="197" spans="2:4">
      <c r="B197" s="8">
        <v>35988</v>
      </c>
      <c r="C197">
        <v>93</v>
      </c>
      <c r="D197">
        <v>68</v>
      </c>
    </row>
    <row r="198" spans="2:4">
      <c r="B198" s="8">
        <v>35989</v>
      </c>
      <c r="C198">
        <v>54</v>
      </c>
      <c r="D198">
        <v>65</v>
      </c>
    </row>
    <row r="199" spans="2:4">
      <c r="B199" s="8">
        <v>35990</v>
      </c>
      <c r="C199">
        <v>16</v>
      </c>
      <c r="D199">
        <v>62</v>
      </c>
    </row>
    <row r="200" spans="2:4">
      <c r="B200" s="8">
        <v>35991</v>
      </c>
      <c r="C200">
        <v>18</v>
      </c>
      <c r="D200">
        <v>57</v>
      </c>
    </row>
    <row r="201" spans="2:4">
      <c r="B201" s="8">
        <v>35992</v>
      </c>
      <c r="C201">
        <v>18</v>
      </c>
      <c r="D201">
        <v>54</v>
      </c>
    </row>
    <row r="202" spans="2:4">
      <c r="B202" s="8">
        <v>35993</v>
      </c>
      <c r="C202">
        <v>16</v>
      </c>
      <c r="D202">
        <v>53</v>
      </c>
    </row>
    <row r="203" spans="2:4">
      <c r="B203" s="8">
        <v>35994</v>
      </c>
      <c r="C203">
        <v>15</v>
      </c>
      <c r="D203">
        <v>51</v>
      </c>
    </row>
    <row r="204" spans="2:4">
      <c r="B204" s="8">
        <v>35995</v>
      </c>
      <c r="C204">
        <v>15</v>
      </c>
      <c r="D204">
        <v>50</v>
      </c>
    </row>
    <row r="205" spans="2:4">
      <c r="B205" s="8">
        <v>35996</v>
      </c>
      <c r="C205">
        <v>17</v>
      </c>
      <c r="D205">
        <v>49</v>
      </c>
    </row>
    <row r="206" spans="2:4">
      <c r="B206" s="8">
        <v>35997</v>
      </c>
      <c r="C206">
        <v>16</v>
      </c>
      <c r="D206">
        <v>47</v>
      </c>
    </row>
    <row r="207" spans="2:4">
      <c r="B207" s="8">
        <v>35998</v>
      </c>
      <c r="C207">
        <v>15</v>
      </c>
      <c r="D207">
        <v>46</v>
      </c>
    </row>
    <row r="208" spans="2:4">
      <c r="B208" s="8">
        <v>35999</v>
      </c>
      <c r="C208">
        <v>22</v>
      </c>
      <c r="D208">
        <v>44</v>
      </c>
    </row>
    <row r="209" spans="2:4">
      <c r="B209" s="8">
        <v>36000</v>
      </c>
      <c r="C209">
        <v>21</v>
      </c>
      <c r="D209">
        <v>42</v>
      </c>
    </row>
    <row r="210" spans="2:4">
      <c r="B210" s="8">
        <v>36001</v>
      </c>
      <c r="C210">
        <v>16</v>
      </c>
      <c r="D210">
        <v>40</v>
      </c>
    </row>
    <row r="211" spans="2:4">
      <c r="B211" s="8">
        <v>36002</v>
      </c>
      <c r="C211">
        <v>16</v>
      </c>
      <c r="D211">
        <v>39</v>
      </c>
    </row>
    <row r="212" spans="2:4">
      <c r="B212" s="8">
        <v>36003</v>
      </c>
      <c r="C212">
        <v>14</v>
      </c>
      <c r="D212">
        <v>38</v>
      </c>
    </row>
    <row r="213" spans="2:4">
      <c r="B213" s="8">
        <v>36004</v>
      </c>
      <c r="C213">
        <v>17</v>
      </c>
      <c r="D213">
        <v>38</v>
      </c>
    </row>
    <row r="214" spans="2:4">
      <c r="B214" s="8">
        <v>36005</v>
      </c>
      <c r="C214">
        <v>13</v>
      </c>
      <c r="D214">
        <v>37</v>
      </c>
    </row>
    <row r="215" spans="2:4">
      <c r="B215" s="8">
        <v>36006</v>
      </c>
      <c r="C215">
        <v>14</v>
      </c>
      <c r="D215">
        <v>36</v>
      </c>
    </row>
    <row r="216" spans="2:4">
      <c r="B216" s="8">
        <v>36007</v>
      </c>
      <c r="C216">
        <v>15</v>
      </c>
      <c r="D216">
        <v>35</v>
      </c>
    </row>
    <row r="217" spans="2:4">
      <c r="B217" s="8">
        <v>36008</v>
      </c>
      <c r="C217">
        <v>17</v>
      </c>
      <c r="D217">
        <v>34</v>
      </c>
    </row>
    <row r="218" spans="2:4">
      <c r="B218" s="8">
        <v>36009</v>
      </c>
      <c r="C218">
        <v>15</v>
      </c>
      <c r="D218">
        <v>32</v>
      </c>
    </row>
    <row r="219" spans="2:4">
      <c r="B219" s="8">
        <v>36010</v>
      </c>
      <c r="C219">
        <v>15</v>
      </c>
      <c r="D219">
        <v>31</v>
      </c>
    </row>
    <row r="220" spans="2:4">
      <c r="B220" s="8">
        <v>36011</v>
      </c>
      <c r="C220">
        <v>15</v>
      </c>
      <c r="D220">
        <v>30</v>
      </c>
    </row>
    <row r="221" spans="2:4">
      <c r="B221" s="8">
        <v>36012</v>
      </c>
      <c r="C221">
        <v>15</v>
      </c>
      <c r="D221">
        <v>30</v>
      </c>
    </row>
    <row r="222" spans="2:4">
      <c r="B222" s="8">
        <v>36013</v>
      </c>
      <c r="C222">
        <v>15</v>
      </c>
      <c r="D222">
        <v>29</v>
      </c>
    </row>
    <row r="223" spans="2:4">
      <c r="B223" s="8">
        <v>36014</v>
      </c>
      <c r="C223">
        <v>14</v>
      </c>
      <c r="D223">
        <v>28</v>
      </c>
    </row>
    <row r="224" spans="2:4">
      <c r="B224" s="8">
        <v>36015</v>
      </c>
      <c r="C224">
        <v>15</v>
      </c>
      <c r="D224">
        <v>26</v>
      </c>
    </row>
    <row r="225" spans="2:4">
      <c r="B225" s="8">
        <v>36016</v>
      </c>
      <c r="C225">
        <v>15</v>
      </c>
      <c r="D225">
        <v>25</v>
      </c>
    </row>
    <row r="226" spans="2:4">
      <c r="B226" s="8">
        <v>36017</v>
      </c>
      <c r="C226">
        <v>16</v>
      </c>
      <c r="D226">
        <v>24</v>
      </c>
    </row>
    <row r="227" spans="2:4">
      <c r="B227" s="8">
        <v>36018</v>
      </c>
      <c r="C227">
        <v>14</v>
      </c>
      <c r="D227">
        <v>23</v>
      </c>
    </row>
    <row r="228" spans="2:4">
      <c r="B228" s="8">
        <v>36019</v>
      </c>
      <c r="C228">
        <v>14</v>
      </c>
      <c r="D228">
        <v>23</v>
      </c>
    </row>
    <row r="229" spans="2:4">
      <c r="B229" s="8">
        <v>36020</v>
      </c>
      <c r="C229">
        <v>14</v>
      </c>
      <c r="D229">
        <v>22</v>
      </c>
    </row>
    <row r="230" spans="2:4">
      <c r="B230" s="8">
        <v>36021</v>
      </c>
      <c r="C230">
        <v>14</v>
      </c>
      <c r="D230">
        <v>21</v>
      </c>
    </row>
    <row r="231" spans="2:4">
      <c r="B231" s="8">
        <v>36022</v>
      </c>
      <c r="C231">
        <v>14</v>
      </c>
      <c r="D231">
        <v>21</v>
      </c>
    </row>
    <row r="232" spans="2:4">
      <c r="B232" s="8">
        <v>36023</v>
      </c>
      <c r="C232">
        <v>14</v>
      </c>
      <c r="D232">
        <v>21</v>
      </c>
    </row>
    <row r="233" spans="2:4">
      <c r="B233" s="8">
        <v>36024</v>
      </c>
      <c r="C233">
        <v>17</v>
      </c>
      <c r="D233">
        <v>21</v>
      </c>
    </row>
    <row r="234" spans="2:4">
      <c r="B234" s="8">
        <v>36025</v>
      </c>
      <c r="C234">
        <v>20</v>
      </c>
      <c r="D234">
        <v>21</v>
      </c>
    </row>
    <row r="235" spans="2:4">
      <c r="B235" s="8">
        <v>36026</v>
      </c>
      <c r="C235">
        <v>29</v>
      </c>
      <c r="D235">
        <v>20</v>
      </c>
    </row>
    <row r="236" spans="2:4">
      <c r="B236" s="8">
        <v>36027</v>
      </c>
      <c r="C236">
        <v>16</v>
      </c>
      <c r="D236">
        <v>20</v>
      </c>
    </row>
    <row r="237" spans="2:4">
      <c r="B237" s="8">
        <v>36028</v>
      </c>
      <c r="C237">
        <v>15</v>
      </c>
      <c r="D237">
        <v>19</v>
      </c>
    </row>
    <row r="238" spans="2:4">
      <c r="B238" s="8">
        <v>36029</v>
      </c>
      <c r="C238">
        <v>15</v>
      </c>
      <c r="D238">
        <v>19</v>
      </c>
    </row>
    <row r="239" spans="2:4">
      <c r="B239" s="8">
        <v>36030</v>
      </c>
      <c r="C239">
        <v>14</v>
      </c>
      <c r="D239">
        <v>19</v>
      </c>
    </row>
    <row r="240" spans="2:4">
      <c r="B240" s="8">
        <v>36031</v>
      </c>
      <c r="C240">
        <v>13</v>
      </c>
      <c r="D240">
        <v>19</v>
      </c>
    </row>
    <row r="241" spans="2:4">
      <c r="B241" s="8">
        <v>36032</v>
      </c>
      <c r="C241">
        <v>12</v>
      </c>
      <c r="D241">
        <v>19</v>
      </c>
    </row>
    <row r="242" spans="2:4">
      <c r="B242" s="8">
        <v>36033</v>
      </c>
      <c r="C242">
        <v>12</v>
      </c>
      <c r="D242">
        <v>19</v>
      </c>
    </row>
    <row r="243" spans="2:4">
      <c r="B243" s="8">
        <v>36034</v>
      </c>
      <c r="C243">
        <v>13</v>
      </c>
      <c r="D243">
        <v>18</v>
      </c>
    </row>
    <row r="244" spans="2:4">
      <c r="B244" s="8">
        <v>36035</v>
      </c>
      <c r="C244">
        <v>13</v>
      </c>
      <c r="D244">
        <v>17</v>
      </c>
    </row>
    <row r="245" spans="2:4">
      <c r="B245" s="8">
        <v>36036</v>
      </c>
      <c r="C245">
        <v>14</v>
      </c>
      <c r="D245">
        <v>17</v>
      </c>
    </row>
    <row r="246" spans="2:4">
      <c r="B246" s="8">
        <v>36037</v>
      </c>
      <c r="C246">
        <v>13</v>
      </c>
      <c r="D246">
        <v>17</v>
      </c>
    </row>
    <row r="247" spans="2:4">
      <c r="B247" s="8">
        <v>36038</v>
      </c>
      <c r="C247">
        <v>14</v>
      </c>
      <c r="D247">
        <v>16</v>
      </c>
    </row>
    <row r="248" spans="2:4">
      <c r="B248" s="8">
        <v>36039</v>
      </c>
      <c r="C248">
        <v>15</v>
      </c>
      <c r="D248">
        <v>16</v>
      </c>
    </row>
    <row r="249" spans="2:4">
      <c r="B249" s="8">
        <v>36040</v>
      </c>
      <c r="C249">
        <v>15</v>
      </c>
      <c r="D249">
        <v>16</v>
      </c>
    </row>
    <row r="250" spans="2:4">
      <c r="B250" s="8">
        <v>36041</v>
      </c>
      <c r="C250">
        <v>14</v>
      </c>
      <c r="D250">
        <v>16</v>
      </c>
    </row>
    <row r="251" spans="2:4">
      <c r="B251" s="8">
        <v>36042</v>
      </c>
      <c r="C251">
        <v>13</v>
      </c>
      <c r="D251">
        <v>16</v>
      </c>
    </row>
    <row r="252" spans="2:4">
      <c r="B252" s="8">
        <v>36043</v>
      </c>
      <c r="C252">
        <v>13</v>
      </c>
      <c r="D252">
        <v>15</v>
      </c>
    </row>
    <row r="253" spans="2:4">
      <c r="B253" s="8">
        <v>36044</v>
      </c>
      <c r="C253">
        <v>13</v>
      </c>
      <c r="D253">
        <v>15</v>
      </c>
    </row>
    <row r="254" spans="2:4">
      <c r="B254" s="8">
        <v>36045</v>
      </c>
      <c r="C254">
        <v>12</v>
      </c>
      <c r="D254">
        <v>15</v>
      </c>
    </row>
    <row r="255" spans="2:4">
      <c r="B255" s="8">
        <v>36046</v>
      </c>
      <c r="C255">
        <v>12</v>
      </c>
      <c r="D255">
        <v>15</v>
      </c>
    </row>
    <row r="256" spans="2:4">
      <c r="B256" s="8">
        <v>36047</v>
      </c>
      <c r="C256">
        <v>13</v>
      </c>
      <c r="D256">
        <v>15</v>
      </c>
    </row>
    <row r="257" spans="2:4">
      <c r="B257" s="8">
        <v>36048</v>
      </c>
      <c r="C257">
        <v>12</v>
      </c>
      <c r="D257">
        <v>15</v>
      </c>
    </row>
    <row r="258" spans="2:4">
      <c r="B258" s="8">
        <v>36049</v>
      </c>
      <c r="C258">
        <v>12</v>
      </c>
      <c r="D258">
        <v>15</v>
      </c>
    </row>
    <row r="259" spans="2:4">
      <c r="B259" s="8">
        <v>36050</v>
      </c>
      <c r="C259">
        <v>13</v>
      </c>
      <c r="D259">
        <v>15</v>
      </c>
    </row>
    <row r="260" spans="2:4">
      <c r="B260" s="8">
        <v>36051</v>
      </c>
      <c r="C260">
        <v>14</v>
      </c>
      <c r="D260">
        <v>15</v>
      </c>
    </row>
    <row r="261" spans="2:4">
      <c r="B261" s="8">
        <v>36052</v>
      </c>
      <c r="C261">
        <v>13</v>
      </c>
      <c r="D261">
        <v>15</v>
      </c>
    </row>
    <row r="262" spans="2:4">
      <c r="B262" s="8">
        <v>36053</v>
      </c>
      <c r="C262">
        <v>12</v>
      </c>
      <c r="D262">
        <v>15</v>
      </c>
    </row>
    <row r="263" spans="2:4">
      <c r="B263" s="8">
        <v>36054</v>
      </c>
      <c r="C263">
        <v>11</v>
      </c>
      <c r="D263">
        <v>14</v>
      </c>
    </row>
    <row r="264" spans="2:4">
      <c r="B264" s="8">
        <v>36055</v>
      </c>
      <c r="C264">
        <v>11</v>
      </c>
      <c r="D264">
        <v>13</v>
      </c>
    </row>
    <row r="265" spans="2:4">
      <c r="B265" s="8">
        <v>36056</v>
      </c>
      <c r="C265">
        <v>10</v>
      </c>
      <c r="D265">
        <v>12</v>
      </c>
    </row>
    <row r="266" spans="2:4">
      <c r="B266" s="8">
        <v>36057</v>
      </c>
      <c r="C266">
        <v>11</v>
      </c>
      <c r="D266">
        <v>13</v>
      </c>
    </row>
    <row r="267" spans="2:4">
      <c r="B267" s="8">
        <v>36058</v>
      </c>
      <c r="C267">
        <v>10</v>
      </c>
      <c r="D267">
        <v>13</v>
      </c>
    </row>
    <row r="268" spans="2:4">
      <c r="B268" s="8">
        <v>36059</v>
      </c>
      <c r="C268">
        <v>11</v>
      </c>
      <c r="D268">
        <v>12</v>
      </c>
    </row>
    <row r="269" spans="2:4">
      <c r="B269" s="8">
        <v>36060</v>
      </c>
      <c r="C269">
        <v>15</v>
      </c>
      <c r="D269">
        <v>13</v>
      </c>
    </row>
    <row r="270" spans="2:4">
      <c r="B270" s="8">
        <v>36061</v>
      </c>
      <c r="C270">
        <v>15</v>
      </c>
      <c r="D270">
        <v>13</v>
      </c>
    </row>
    <row r="271" spans="2:4">
      <c r="B271" s="8">
        <v>36062</v>
      </c>
      <c r="C271">
        <v>16</v>
      </c>
      <c r="D271">
        <v>12</v>
      </c>
    </row>
    <row r="272" spans="2:4">
      <c r="B272" s="8">
        <v>36063</v>
      </c>
      <c r="C272">
        <v>16</v>
      </c>
      <c r="D272">
        <v>13</v>
      </c>
    </row>
    <row r="273" spans="2:4">
      <c r="B273" s="8">
        <v>36064</v>
      </c>
      <c r="C273">
        <v>15</v>
      </c>
      <c r="D273">
        <v>13</v>
      </c>
    </row>
    <row r="274" spans="2:4">
      <c r="B274" s="8">
        <v>36065</v>
      </c>
      <c r="C274">
        <v>15</v>
      </c>
      <c r="D274">
        <v>13</v>
      </c>
    </row>
    <row r="275" spans="2:4">
      <c r="B275" s="8">
        <v>36066</v>
      </c>
      <c r="C275">
        <v>15</v>
      </c>
      <c r="D275">
        <v>13</v>
      </c>
    </row>
    <row r="276" spans="2:4">
      <c r="B276" s="8">
        <v>36067</v>
      </c>
      <c r="C276">
        <v>16</v>
      </c>
      <c r="D276">
        <v>13</v>
      </c>
    </row>
    <row r="277" spans="2:4">
      <c r="B277" s="8">
        <v>36068</v>
      </c>
      <c r="C277">
        <v>16</v>
      </c>
      <c r="D277">
        <v>13</v>
      </c>
    </row>
    <row r="278" spans="2:4">
      <c r="B278" s="8">
        <v>36069</v>
      </c>
      <c r="C278">
        <v>11</v>
      </c>
      <c r="D278">
        <v>12</v>
      </c>
    </row>
    <row r="279" spans="2:4">
      <c r="B279" s="8">
        <v>36070</v>
      </c>
      <c r="C279">
        <v>14</v>
      </c>
      <c r="D279">
        <v>12</v>
      </c>
    </row>
    <row r="280" spans="2:4">
      <c r="B280" s="8">
        <v>36071</v>
      </c>
      <c r="C280">
        <v>12</v>
      </c>
      <c r="D280">
        <v>13</v>
      </c>
    </row>
    <row r="281" spans="2:4">
      <c r="B281" s="8">
        <v>36072</v>
      </c>
      <c r="C281">
        <v>9</v>
      </c>
      <c r="D281">
        <v>12</v>
      </c>
    </row>
    <row r="282" spans="2:4">
      <c r="B282" s="8">
        <v>36073</v>
      </c>
      <c r="C282">
        <v>8</v>
      </c>
      <c r="D282">
        <v>12</v>
      </c>
    </row>
    <row r="283" spans="2:4">
      <c r="B283" s="8">
        <v>36074</v>
      </c>
      <c r="C283">
        <v>8.3000000000000007</v>
      </c>
      <c r="D283">
        <v>12</v>
      </c>
    </row>
    <row r="284" spans="2:4">
      <c r="B284" s="8">
        <v>36075</v>
      </c>
      <c r="C284">
        <v>7.5</v>
      </c>
      <c r="D284">
        <v>12</v>
      </c>
    </row>
    <row r="285" spans="2:4">
      <c r="B285" s="8">
        <v>36076</v>
      </c>
      <c r="C285">
        <v>7.7</v>
      </c>
      <c r="D285">
        <v>12</v>
      </c>
    </row>
    <row r="286" spans="2:4">
      <c r="B286" s="8">
        <v>36077</v>
      </c>
      <c r="C286">
        <v>7.5</v>
      </c>
      <c r="D286">
        <v>12</v>
      </c>
    </row>
    <row r="287" spans="2:4">
      <c r="B287" s="8">
        <v>36078</v>
      </c>
      <c r="C287">
        <v>7.1</v>
      </c>
      <c r="D287">
        <v>12</v>
      </c>
    </row>
    <row r="288" spans="2:4">
      <c r="B288" s="8">
        <v>36079</v>
      </c>
      <c r="C288">
        <v>7.7</v>
      </c>
      <c r="D288">
        <v>12</v>
      </c>
    </row>
    <row r="289" spans="2:4">
      <c r="B289" s="8">
        <v>36080</v>
      </c>
      <c r="C289">
        <v>7.5</v>
      </c>
      <c r="D289">
        <v>12</v>
      </c>
    </row>
    <row r="290" spans="2:4">
      <c r="B290" s="8">
        <v>36081</v>
      </c>
      <c r="C290">
        <v>7.3</v>
      </c>
      <c r="D290">
        <v>12</v>
      </c>
    </row>
    <row r="291" spans="2:4">
      <c r="B291" s="8">
        <v>36082</v>
      </c>
      <c r="C291">
        <v>7.3</v>
      </c>
      <c r="D291">
        <v>12</v>
      </c>
    </row>
    <row r="292" spans="2:4">
      <c r="B292" s="8">
        <v>36083</v>
      </c>
      <c r="C292">
        <v>7.3</v>
      </c>
      <c r="D292">
        <v>11</v>
      </c>
    </row>
    <row r="293" spans="2:4">
      <c r="B293" s="8">
        <v>36084</v>
      </c>
      <c r="C293">
        <v>7.1</v>
      </c>
      <c r="D293">
        <v>11</v>
      </c>
    </row>
    <row r="294" spans="2:4">
      <c r="B294" s="8">
        <v>36085</v>
      </c>
      <c r="C294">
        <v>7.1</v>
      </c>
      <c r="D294">
        <v>11</v>
      </c>
    </row>
    <row r="295" spans="2:4">
      <c r="B295" s="8">
        <v>36086</v>
      </c>
      <c r="C295">
        <v>7.3</v>
      </c>
      <c r="D295">
        <v>11</v>
      </c>
    </row>
    <row r="296" spans="2:4">
      <c r="B296" s="8">
        <v>36087</v>
      </c>
      <c r="C296">
        <v>7.6</v>
      </c>
      <c r="D296">
        <v>11</v>
      </c>
    </row>
    <row r="297" spans="2:4">
      <c r="B297" s="8">
        <v>36088</v>
      </c>
      <c r="C297">
        <v>7.3</v>
      </c>
      <c r="D297">
        <v>11</v>
      </c>
    </row>
    <row r="298" spans="2:4">
      <c r="B298" s="8">
        <v>36089</v>
      </c>
      <c r="C298">
        <v>7.2</v>
      </c>
      <c r="D298">
        <v>11</v>
      </c>
    </row>
    <row r="299" spans="2:4">
      <c r="B299" s="8">
        <v>36090</v>
      </c>
      <c r="C299">
        <v>7.4</v>
      </c>
      <c r="D299">
        <v>11</v>
      </c>
    </row>
    <row r="300" spans="2:4">
      <c r="B300" s="8">
        <v>36091</v>
      </c>
      <c r="C300">
        <v>7.4</v>
      </c>
      <c r="D300">
        <v>11</v>
      </c>
    </row>
    <row r="301" spans="2:4">
      <c r="B301" s="8">
        <v>36092</v>
      </c>
      <c r="C301">
        <v>7.2</v>
      </c>
      <c r="D301">
        <v>11</v>
      </c>
    </row>
    <row r="302" spans="2:4">
      <c r="B302" s="8">
        <v>36093</v>
      </c>
      <c r="C302">
        <v>7.2</v>
      </c>
      <c r="D302">
        <v>11</v>
      </c>
    </row>
    <row r="303" spans="2:4">
      <c r="B303" s="8">
        <v>36094</v>
      </c>
      <c r="C303">
        <v>7.1</v>
      </c>
      <c r="D303">
        <v>10</v>
      </c>
    </row>
    <row r="304" spans="2:4">
      <c r="B304" s="8">
        <v>36095</v>
      </c>
      <c r="C304">
        <v>7.1</v>
      </c>
      <c r="D304">
        <v>10</v>
      </c>
    </row>
    <row r="305" spans="2:4">
      <c r="B305" s="8">
        <v>36096</v>
      </c>
      <c r="C305">
        <v>7.8</v>
      </c>
      <c r="D305">
        <v>11</v>
      </c>
    </row>
    <row r="306" spans="2:4">
      <c r="B306" s="8">
        <v>36097</v>
      </c>
      <c r="C306">
        <v>7.5</v>
      </c>
      <c r="D306">
        <v>10</v>
      </c>
    </row>
    <row r="307" spans="2:4">
      <c r="B307" s="8">
        <v>36098</v>
      </c>
      <c r="C307">
        <v>7.4</v>
      </c>
      <c r="D307">
        <v>10</v>
      </c>
    </row>
    <row r="308" spans="2:4">
      <c r="B308" s="8">
        <v>36099</v>
      </c>
      <c r="C308">
        <v>7.4</v>
      </c>
      <c r="D308">
        <v>10</v>
      </c>
    </row>
    <row r="309" spans="2:4">
      <c r="B309" s="8">
        <v>36100</v>
      </c>
      <c r="C309">
        <v>7.4</v>
      </c>
      <c r="D309">
        <v>10</v>
      </c>
    </row>
    <row r="310" spans="2:4">
      <c r="B310" s="8">
        <v>36101</v>
      </c>
      <c r="C310">
        <v>7.5</v>
      </c>
      <c r="D310">
        <v>10</v>
      </c>
    </row>
    <row r="311" spans="2:4">
      <c r="B311" s="8">
        <v>36102</v>
      </c>
      <c r="C311">
        <v>7.4</v>
      </c>
      <c r="D311">
        <v>10</v>
      </c>
    </row>
    <row r="312" spans="2:4">
      <c r="B312" s="8">
        <v>36103</v>
      </c>
      <c r="C312">
        <v>7</v>
      </c>
      <c r="D312">
        <v>9.9</v>
      </c>
    </row>
    <row r="313" spans="2:4">
      <c r="B313" s="8">
        <v>36104</v>
      </c>
      <c r="C313">
        <v>6.8</v>
      </c>
      <c r="D313">
        <v>9.8000000000000007</v>
      </c>
    </row>
    <row r="314" spans="2:4">
      <c r="B314" s="8">
        <v>36105</v>
      </c>
      <c r="C314">
        <v>7.2</v>
      </c>
      <c r="D314">
        <v>9.8000000000000007</v>
      </c>
    </row>
    <row r="315" spans="2:4">
      <c r="B315" s="8">
        <v>36106</v>
      </c>
      <c r="C315">
        <v>7.7</v>
      </c>
      <c r="D315">
        <v>9.6999999999999993</v>
      </c>
    </row>
    <row r="316" spans="2:4">
      <c r="B316" s="8">
        <v>36107</v>
      </c>
      <c r="C316">
        <v>7.7</v>
      </c>
      <c r="D316">
        <v>9.5</v>
      </c>
    </row>
    <row r="317" spans="2:4">
      <c r="B317" s="8">
        <v>36108</v>
      </c>
      <c r="C317">
        <v>7.6</v>
      </c>
      <c r="D317">
        <v>9.4</v>
      </c>
    </row>
    <row r="318" spans="2:4">
      <c r="B318" s="8">
        <v>36109</v>
      </c>
      <c r="C318">
        <v>7.6</v>
      </c>
      <c r="D318">
        <v>9.3000000000000007</v>
      </c>
    </row>
    <row r="319" spans="2:4">
      <c r="B319" s="8">
        <v>36110</v>
      </c>
      <c r="C319">
        <v>7.6</v>
      </c>
      <c r="D319">
        <v>9.1999999999999993</v>
      </c>
    </row>
    <row r="320" spans="2:4">
      <c r="B320" s="8">
        <v>36111</v>
      </c>
      <c r="C320">
        <v>7.6</v>
      </c>
      <c r="D320">
        <v>9.1999999999999993</v>
      </c>
    </row>
    <row r="321" spans="2:4">
      <c r="B321" s="8">
        <v>36112</v>
      </c>
      <c r="C321">
        <v>7.6</v>
      </c>
      <c r="D321">
        <v>9.1999999999999993</v>
      </c>
    </row>
    <row r="322" spans="2:4">
      <c r="B322" s="8">
        <v>36113</v>
      </c>
      <c r="C322">
        <v>7.8</v>
      </c>
      <c r="D322">
        <v>9.1</v>
      </c>
    </row>
    <row r="323" spans="2:4">
      <c r="B323" s="8">
        <v>36114</v>
      </c>
      <c r="C323">
        <v>7.3</v>
      </c>
      <c r="D323">
        <v>9.1999999999999993</v>
      </c>
    </row>
    <row r="324" spans="2:4">
      <c r="B324" s="8">
        <v>36115</v>
      </c>
      <c r="C324">
        <v>7</v>
      </c>
      <c r="D324">
        <v>9</v>
      </c>
    </row>
    <row r="325" spans="2:4">
      <c r="B325" s="8">
        <v>36116</v>
      </c>
      <c r="C325">
        <v>6.8</v>
      </c>
      <c r="D325">
        <v>9</v>
      </c>
    </row>
    <row r="326" spans="2:4">
      <c r="B326" s="8">
        <v>36117</v>
      </c>
      <c r="C326">
        <v>6.8</v>
      </c>
      <c r="D326">
        <v>8.6999999999999993</v>
      </c>
    </row>
    <row r="327" spans="2:4">
      <c r="B327" s="8">
        <v>36118</v>
      </c>
      <c r="C327">
        <v>6.7</v>
      </c>
      <c r="D327">
        <v>8.6999999999999993</v>
      </c>
    </row>
    <row r="328" spans="2:4">
      <c r="B328" s="8">
        <v>36119</v>
      </c>
      <c r="C328">
        <v>6.6</v>
      </c>
      <c r="D328">
        <v>8.5</v>
      </c>
    </row>
    <row r="329" spans="2:4">
      <c r="B329" s="8">
        <v>36120</v>
      </c>
      <c r="C329">
        <v>6.6</v>
      </c>
      <c r="D329">
        <v>8.5</v>
      </c>
    </row>
    <row r="330" spans="2:4">
      <c r="B330" s="8">
        <v>36121</v>
      </c>
      <c r="C330">
        <v>6.7</v>
      </c>
      <c r="D330">
        <v>8.4</v>
      </c>
    </row>
    <row r="331" spans="2:4">
      <c r="B331" s="8">
        <v>36122</v>
      </c>
      <c r="C331">
        <v>6.4</v>
      </c>
      <c r="D331">
        <v>8.3000000000000007</v>
      </c>
    </row>
    <row r="332" spans="2:4">
      <c r="B332" s="8">
        <v>36123</v>
      </c>
      <c r="C332">
        <v>6.4</v>
      </c>
      <c r="D332">
        <v>8.1999999999999993</v>
      </c>
    </row>
    <row r="333" spans="2:4">
      <c r="B333" s="8">
        <v>36124</v>
      </c>
      <c r="C333">
        <v>6.4</v>
      </c>
      <c r="D333">
        <v>8.1999999999999993</v>
      </c>
    </row>
    <row r="334" spans="2:4">
      <c r="B334" s="8">
        <v>36125</v>
      </c>
      <c r="C334">
        <v>6.5</v>
      </c>
      <c r="D334">
        <v>8.1</v>
      </c>
    </row>
    <row r="335" spans="2:4">
      <c r="B335" s="8">
        <v>36126</v>
      </c>
      <c r="C335">
        <v>6.5</v>
      </c>
      <c r="D335">
        <v>8.1</v>
      </c>
    </row>
    <row r="336" spans="2:4">
      <c r="B336" s="8">
        <v>36127</v>
      </c>
      <c r="C336">
        <v>6.7</v>
      </c>
      <c r="D336">
        <v>8</v>
      </c>
    </row>
    <row r="337" spans="2:4">
      <c r="B337" s="8">
        <v>36128</v>
      </c>
      <c r="C337">
        <v>6.2</v>
      </c>
      <c r="D337">
        <v>8</v>
      </c>
    </row>
    <row r="338" spans="2:4">
      <c r="B338" s="8">
        <v>36129</v>
      </c>
      <c r="C338">
        <v>6.2</v>
      </c>
      <c r="D338">
        <v>7.9</v>
      </c>
    </row>
    <row r="339" spans="2:4">
      <c r="B339" s="8">
        <v>36130</v>
      </c>
      <c r="C339">
        <v>6.4</v>
      </c>
      <c r="D339">
        <v>7.9</v>
      </c>
    </row>
    <row r="340" spans="2:4">
      <c r="B340" s="8">
        <v>36131</v>
      </c>
      <c r="C340">
        <v>7</v>
      </c>
      <c r="D340">
        <v>7.9</v>
      </c>
    </row>
    <row r="341" spans="2:4">
      <c r="B341" s="8">
        <v>36132</v>
      </c>
      <c r="C341">
        <v>6.5</v>
      </c>
      <c r="D341">
        <v>7.8</v>
      </c>
    </row>
    <row r="342" spans="2:4">
      <c r="B342" s="8">
        <v>36133</v>
      </c>
      <c r="C342">
        <v>6.5</v>
      </c>
      <c r="D342">
        <v>7.8</v>
      </c>
    </row>
    <row r="343" spans="2:4">
      <c r="B343" s="8">
        <v>36134</v>
      </c>
      <c r="C343">
        <v>6.4</v>
      </c>
      <c r="D343">
        <v>7.7</v>
      </c>
    </row>
    <row r="344" spans="2:4">
      <c r="B344" s="8">
        <v>36135</v>
      </c>
      <c r="C344">
        <v>6.4</v>
      </c>
      <c r="D344">
        <v>7.7</v>
      </c>
    </row>
    <row r="345" spans="2:4">
      <c r="B345" s="8">
        <v>36136</v>
      </c>
      <c r="C345">
        <v>6.4</v>
      </c>
      <c r="D345">
        <v>7.6</v>
      </c>
    </row>
    <row r="346" spans="2:4">
      <c r="B346" s="8">
        <v>36137</v>
      </c>
      <c r="C346">
        <v>6.4</v>
      </c>
      <c r="D346">
        <v>7.6</v>
      </c>
    </row>
    <row r="347" spans="2:4">
      <c r="B347" s="8">
        <v>36138</v>
      </c>
      <c r="C347">
        <v>6.4</v>
      </c>
      <c r="D347">
        <v>7.5</v>
      </c>
    </row>
    <row r="348" spans="2:4">
      <c r="B348" s="8">
        <v>36139</v>
      </c>
      <c r="C348">
        <v>6.4</v>
      </c>
      <c r="D348">
        <v>7.5</v>
      </c>
    </row>
    <row r="349" spans="2:4">
      <c r="B349" s="8">
        <v>36140</v>
      </c>
      <c r="C349">
        <v>6.4</v>
      </c>
      <c r="D349">
        <v>7.4</v>
      </c>
    </row>
    <row r="350" spans="2:4">
      <c r="B350" s="8">
        <v>36141</v>
      </c>
      <c r="C350">
        <v>6.4</v>
      </c>
      <c r="D350">
        <v>7.4</v>
      </c>
    </row>
    <row r="351" spans="2:4">
      <c r="B351" s="8">
        <v>36142</v>
      </c>
      <c r="C351">
        <v>6.4</v>
      </c>
      <c r="D351">
        <v>7.4</v>
      </c>
    </row>
    <row r="352" spans="2:4">
      <c r="B352" s="8">
        <v>36143</v>
      </c>
      <c r="C352">
        <v>6.4</v>
      </c>
      <c r="D352">
        <v>7.3</v>
      </c>
    </row>
    <row r="353" spans="2:4">
      <c r="B353" s="8">
        <v>36144</v>
      </c>
      <c r="C353">
        <v>6.4</v>
      </c>
      <c r="D353">
        <v>7.3</v>
      </c>
    </row>
    <row r="354" spans="2:4">
      <c r="B354" s="8">
        <v>36145</v>
      </c>
      <c r="C354">
        <v>6.4</v>
      </c>
      <c r="D354">
        <v>7.3</v>
      </c>
    </row>
    <row r="355" spans="2:4">
      <c r="B355" s="8">
        <v>36146</v>
      </c>
      <c r="C355">
        <v>6.4</v>
      </c>
      <c r="D355">
        <v>7.3</v>
      </c>
    </row>
    <row r="356" spans="2:4">
      <c r="B356" s="8">
        <v>36147</v>
      </c>
      <c r="C356">
        <v>6.4</v>
      </c>
      <c r="D356">
        <v>7.3</v>
      </c>
    </row>
    <row r="357" spans="2:4">
      <c r="B357" s="8">
        <v>36148</v>
      </c>
      <c r="C357">
        <v>6.4</v>
      </c>
      <c r="D357">
        <v>7.2</v>
      </c>
    </row>
    <row r="358" spans="2:4">
      <c r="B358" s="8">
        <v>36149</v>
      </c>
      <c r="C358">
        <v>6.4</v>
      </c>
      <c r="D358">
        <v>7.1</v>
      </c>
    </row>
    <row r="359" spans="2:4">
      <c r="B359" s="8">
        <v>36150</v>
      </c>
      <c r="C359">
        <v>6.4</v>
      </c>
      <c r="D359">
        <v>7.1</v>
      </c>
    </row>
    <row r="360" spans="2:4">
      <c r="B360" s="8">
        <v>36151</v>
      </c>
      <c r="C360">
        <v>6.4</v>
      </c>
      <c r="D360">
        <v>7</v>
      </c>
    </row>
    <row r="361" spans="2:4">
      <c r="B361" s="8">
        <v>36152</v>
      </c>
      <c r="C361">
        <v>6.4</v>
      </c>
      <c r="D361">
        <v>7</v>
      </c>
    </row>
    <row r="362" spans="2:4">
      <c r="B362" s="8">
        <v>36153</v>
      </c>
      <c r="C362">
        <v>6.4</v>
      </c>
      <c r="D362">
        <v>7</v>
      </c>
    </row>
    <row r="363" spans="2:4">
      <c r="B363" s="8">
        <v>36154</v>
      </c>
      <c r="C363">
        <v>6.4</v>
      </c>
      <c r="D363">
        <v>7</v>
      </c>
    </row>
    <row r="364" spans="2:4">
      <c r="B364" s="8">
        <v>36155</v>
      </c>
      <c r="C364">
        <v>6.4</v>
      </c>
      <c r="D364">
        <v>7</v>
      </c>
    </row>
    <row r="365" spans="2:4">
      <c r="B365" s="8">
        <v>36156</v>
      </c>
      <c r="C365">
        <v>6.4</v>
      </c>
      <c r="D365">
        <v>7</v>
      </c>
    </row>
    <row r="366" spans="2:4">
      <c r="B366" s="8">
        <v>36157</v>
      </c>
      <c r="C366">
        <v>6.4</v>
      </c>
      <c r="D366">
        <v>7</v>
      </c>
    </row>
    <row r="367" spans="2:4">
      <c r="B367" s="8">
        <v>36158</v>
      </c>
      <c r="C367">
        <v>6.4</v>
      </c>
      <c r="D367">
        <v>7</v>
      </c>
    </row>
    <row r="368" spans="2:4">
      <c r="B368" s="8">
        <v>36159</v>
      </c>
      <c r="C368">
        <v>6.4</v>
      </c>
      <c r="D368">
        <v>7</v>
      </c>
    </row>
    <row r="369" spans="2:4">
      <c r="B369" s="8">
        <v>36160</v>
      </c>
      <c r="C369">
        <v>6.4</v>
      </c>
      <c r="D369">
        <v>7</v>
      </c>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7" sqref="G17"/>
    </sheetView>
  </sheetViews>
  <sheetFormatPr defaultRowHeight="1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Navigation</vt:lpstr>
      <vt:lpstr>Methods</vt:lpstr>
      <vt:lpstr>h &amp; Q time ser. &amp; USGS_St.Louis</vt:lpstr>
      <vt:lpstr>1998 USGS_St.Louis</vt:lpstr>
      <vt:lpstr>Mean daily Q St.Louis 1934-2016</vt:lpstr>
      <vt:lpstr>Reports &amp; Refs.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kbunte</dc:creator>
  <cp:lastModifiedBy>.</cp:lastModifiedBy>
  <dcterms:created xsi:type="dcterms:W3CDTF">2017-05-04T23:23:44Z</dcterms:created>
  <dcterms:modified xsi:type="dcterms:W3CDTF">2019-09-28T21:11:10Z</dcterms:modified>
</cp:coreProperties>
</file>