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075" windowHeight="12015"/>
  </bookViews>
  <sheets>
    <sheet name="SUMMARY" sheetId="7" r:id="rId1"/>
    <sheet name="W-P TAP ROADS LIST" sheetId="1" r:id="rId2"/>
    <sheet name="W-P TAP wComments" sheetId="5" r:id="rId3"/>
    <sheet name="NRI RAP 2011" sheetId="2" r:id="rId4"/>
    <sheet name="Road List Full LE &amp; ROE" sheetId="3" r:id="rId5"/>
    <sheet name="Trail Data" sheetId="4" r:id="rId6"/>
  </sheets>
  <definedNames>
    <definedName name="_xlnm._FilterDatabase" localSheetId="1" hidden="1">'W-P TAP ROADS LIST'!$A$1:$AI$110</definedName>
    <definedName name="_xlnm._FilterDatabase" localSheetId="2" hidden="1">'W-P TAP wComments'!$A$1:$AX$95</definedName>
    <definedName name="_xlnm.Database" localSheetId="2">'W-P TAP wComments'!$A$1:$D$80</definedName>
    <definedName name="_xlnm.Database">'W-P TAP ROADS LIST'!$A$1:$D$89</definedName>
    <definedName name="_xlnm.Print_Area" localSheetId="1">'W-P TAP ROADS LIST'!$A$1:$AI$110</definedName>
    <definedName name="_xlnm.Print_Titles" localSheetId="1">'W-P TAP ROADS LIST'!$1:$1</definedName>
  </definedNames>
  <calcPr calcId="145621"/>
  <pivotCaches>
    <pivotCache cacheId="0" r:id="rId7"/>
    <pivotCache cacheId="1" r:id="rId8"/>
  </pivotCaches>
</workbook>
</file>

<file path=xl/calcChain.xml><?xml version="1.0" encoding="utf-8"?>
<calcChain xmlns="http://schemas.openxmlformats.org/spreadsheetml/2006/main">
  <c r="AD67" i="1" l="1"/>
  <c r="AE67" i="1" s="1"/>
  <c r="AB67" i="1"/>
  <c r="AD60" i="1"/>
  <c r="AE60" i="1" s="1"/>
  <c r="AB60" i="1"/>
  <c r="AD59" i="1"/>
  <c r="AE59" i="1" s="1"/>
  <c r="AB59" i="1"/>
  <c r="AD56" i="1"/>
  <c r="AE56" i="1" s="1"/>
  <c r="AB56" i="1"/>
  <c r="AD53" i="1"/>
  <c r="AE53" i="1" s="1"/>
  <c r="AB53" i="1"/>
  <c r="AD21" i="1"/>
  <c r="AE21" i="1" s="1"/>
  <c r="AB21" i="1"/>
  <c r="AD15" i="1"/>
  <c r="AE15" i="1" s="1"/>
  <c r="AB15" i="1"/>
  <c r="AD8" i="1"/>
  <c r="AE8" i="1" s="1"/>
  <c r="AB8" i="1"/>
  <c r="AD7" i="1"/>
  <c r="AE7" i="1" s="1"/>
  <c r="AB7" i="1"/>
  <c r="AD100" i="1"/>
  <c r="AE100" i="1" s="1"/>
  <c r="AB100" i="1"/>
  <c r="AD105" i="1"/>
  <c r="AE105" i="1" s="1"/>
  <c r="AB105" i="1"/>
  <c r="AD99" i="1"/>
  <c r="AD98" i="1"/>
  <c r="AE98" i="1" s="1"/>
  <c r="AB99" i="1"/>
  <c r="AC99" i="1" s="1"/>
  <c r="AB98" i="1"/>
  <c r="AC98" i="1" s="1"/>
  <c r="AD103" i="1"/>
  <c r="AE103" i="1" s="1"/>
  <c r="AB103" i="1"/>
  <c r="AC103" i="1" s="1"/>
  <c r="AD102" i="1"/>
  <c r="AE102" i="1" s="1"/>
  <c r="AB102" i="1"/>
  <c r="AC102" i="1" s="1"/>
  <c r="AF21" i="1" l="1"/>
  <c r="AF53" i="1"/>
  <c r="AF56" i="1"/>
  <c r="AF59" i="1"/>
  <c r="AF60" i="1"/>
  <c r="AF67" i="1"/>
  <c r="AF7" i="1"/>
  <c r="AF8" i="1"/>
  <c r="AF15" i="1"/>
  <c r="AC67" i="1"/>
  <c r="AC60" i="1"/>
  <c r="AC59" i="1"/>
  <c r="AC56" i="1"/>
  <c r="AC53" i="1"/>
  <c r="AC21" i="1"/>
  <c r="AC15" i="1"/>
  <c r="AC8" i="1"/>
  <c r="AC7" i="1"/>
  <c r="AF105" i="1"/>
  <c r="AF100" i="1"/>
  <c r="AC100" i="1"/>
  <c r="AC105" i="1"/>
  <c r="AF99" i="1"/>
  <c r="AF98" i="1"/>
  <c r="AE99" i="1"/>
  <c r="AF102" i="1"/>
  <c r="AF103" i="1"/>
  <c r="AB65" i="1"/>
  <c r="AS95" i="5" l="1"/>
  <c r="AT95" i="5" s="1"/>
  <c r="AQ95" i="5"/>
  <c r="AS94" i="5"/>
  <c r="AT94" i="5" s="1"/>
  <c r="AQ94" i="5"/>
  <c r="AS93" i="5"/>
  <c r="AT93" i="5" s="1"/>
  <c r="AQ93" i="5"/>
  <c r="AS92" i="5"/>
  <c r="AT92" i="5" s="1"/>
  <c r="AQ92" i="5"/>
  <c r="AS91" i="5"/>
  <c r="AT91" i="5" s="1"/>
  <c r="AQ91" i="5"/>
  <c r="AS90" i="5"/>
  <c r="AT90" i="5" s="1"/>
  <c r="AQ90" i="5"/>
  <c r="AS89" i="5"/>
  <c r="AT89" i="5" s="1"/>
  <c r="AQ89" i="5"/>
  <c r="AS88" i="5"/>
  <c r="AT88" i="5" s="1"/>
  <c r="AQ88" i="5"/>
  <c r="AS87" i="5"/>
  <c r="AT87" i="5" s="1"/>
  <c r="AQ87" i="5"/>
  <c r="AR87" i="5" s="1"/>
  <c r="AS86" i="5"/>
  <c r="AT86" i="5" s="1"/>
  <c r="AQ86" i="5"/>
  <c r="AS85" i="5"/>
  <c r="AT85" i="5" s="1"/>
  <c r="AQ85" i="5"/>
  <c r="AR85" i="5" s="1"/>
  <c r="AS84" i="5"/>
  <c r="AT84" i="5" s="1"/>
  <c r="AQ84" i="5"/>
  <c r="AS83" i="5"/>
  <c r="AT83" i="5" s="1"/>
  <c r="AQ83" i="5"/>
  <c r="AR83" i="5" s="1"/>
  <c r="AS82" i="5"/>
  <c r="AT82" i="5" s="1"/>
  <c r="AQ82" i="5"/>
  <c r="AS81" i="5"/>
  <c r="AT81" i="5" s="1"/>
  <c r="AQ81" i="5"/>
  <c r="AR81" i="5" s="1"/>
  <c r="AS80" i="5"/>
  <c r="AT80" i="5" s="1"/>
  <c r="AQ80" i="5"/>
  <c r="AS79" i="5"/>
  <c r="AT79" i="5" s="1"/>
  <c r="AQ79" i="5"/>
  <c r="AR79" i="5" s="1"/>
  <c r="AS78" i="5"/>
  <c r="AT78" i="5" s="1"/>
  <c r="AQ78" i="5"/>
  <c r="AS77" i="5"/>
  <c r="AT77" i="5" s="1"/>
  <c r="AQ77" i="5"/>
  <c r="AR77" i="5" s="1"/>
  <c r="AS76" i="5"/>
  <c r="AT76" i="5" s="1"/>
  <c r="AQ76" i="5"/>
  <c r="AS75" i="5"/>
  <c r="AT75" i="5" s="1"/>
  <c r="AQ75" i="5"/>
  <c r="AR75" i="5" s="1"/>
  <c r="AS74" i="5"/>
  <c r="AT74" i="5" s="1"/>
  <c r="AQ74" i="5"/>
  <c r="AS73" i="5"/>
  <c r="AT73" i="5" s="1"/>
  <c r="AQ73" i="5"/>
  <c r="AR73" i="5" s="1"/>
  <c r="AS72" i="5"/>
  <c r="AT72" i="5" s="1"/>
  <c r="AQ72" i="5"/>
  <c r="AS71" i="5"/>
  <c r="AT71" i="5" s="1"/>
  <c r="AQ71" i="5"/>
  <c r="AR71" i="5" s="1"/>
  <c r="AS70" i="5"/>
  <c r="AT70" i="5" s="1"/>
  <c r="AQ70" i="5"/>
  <c r="AS69" i="5"/>
  <c r="AT69" i="5" s="1"/>
  <c r="AQ69" i="5"/>
  <c r="AR69" i="5" s="1"/>
  <c r="AS68" i="5"/>
  <c r="AT68" i="5" s="1"/>
  <c r="AQ68" i="5"/>
  <c r="AS67" i="5"/>
  <c r="AT67" i="5" s="1"/>
  <c r="AQ67" i="5"/>
  <c r="AR67" i="5" s="1"/>
  <c r="AS66" i="5"/>
  <c r="AT66" i="5" s="1"/>
  <c r="AQ66" i="5"/>
  <c r="AS65" i="5"/>
  <c r="AT65" i="5" s="1"/>
  <c r="AQ65" i="5"/>
  <c r="AR65" i="5" s="1"/>
  <c r="AS64" i="5"/>
  <c r="AT64" i="5" s="1"/>
  <c r="AQ64" i="5"/>
  <c r="AS63" i="5"/>
  <c r="AT63" i="5" s="1"/>
  <c r="AQ63" i="5"/>
  <c r="AR63" i="5" s="1"/>
  <c r="AS62" i="5"/>
  <c r="AT62" i="5" s="1"/>
  <c r="AQ62" i="5"/>
  <c r="AS61" i="5"/>
  <c r="AT61" i="5" s="1"/>
  <c r="AQ61" i="5"/>
  <c r="AR61" i="5" s="1"/>
  <c r="AS60" i="5"/>
  <c r="AT60" i="5" s="1"/>
  <c r="AQ60" i="5"/>
  <c r="AS59" i="5"/>
  <c r="AT59" i="5" s="1"/>
  <c r="AQ59" i="5"/>
  <c r="AR59" i="5" s="1"/>
  <c r="AS58" i="5"/>
  <c r="AT58" i="5" s="1"/>
  <c r="AQ58" i="5"/>
  <c r="AS57" i="5"/>
  <c r="AT57" i="5" s="1"/>
  <c r="AR57" i="5"/>
  <c r="AS56" i="5"/>
  <c r="AT56" i="5" s="1"/>
  <c r="AQ56" i="5"/>
  <c r="AR56" i="5" s="1"/>
  <c r="AS55" i="5"/>
  <c r="AT55" i="5" s="1"/>
  <c r="AQ55" i="5"/>
  <c r="AS54" i="5"/>
  <c r="AT54" i="5" s="1"/>
  <c r="AQ54" i="5"/>
  <c r="AR54" i="5" s="1"/>
  <c r="AS53" i="5"/>
  <c r="AT53" i="5" s="1"/>
  <c r="AQ53" i="5"/>
  <c r="AS52" i="5"/>
  <c r="AT52" i="5" s="1"/>
  <c r="AQ52" i="5"/>
  <c r="AR52" i="5" s="1"/>
  <c r="AS51" i="5"/>
  <c r="AT51" i="5" s="1"/>
  <c r="AQ51" i="5"/>
  <c r="AS50" i="5"/>
  <c r="AT50" i="5" s="1"/>
  <c r="AQ50" i="5"/>
  <c r="AR50" i="5" s="1"/>
  <c r="AT49" i="5"/>
  <c r="AS49" i="5"/>
  <c r="AQ49" i="5"/>
  <c r="AU49" i="5" s="1"/>
  <c r="AS48" i="5"/>
  <c r="AT48" i="5" s="1"/>
  <c r="AQ48" i="5"/>
  <c r="AR48" i="5" s="1"/>
  <c r="AS47" i="5"/>
  <c r="AT47" i="5" s="1"/>
  <c r="AQ47" i="5"/>
  <c r="AS46" i="5"/>
  <c r="AT46" i="5" s="1"/>
  <c r="AQ46" i="5"/>
  <c r="AR46" i="5" s="1"/>
  <c r="AS45" i="5"/>
  <c r="AT45" i="5" s="1"/>
  <c r="AQ45" i="5"/>
  <c r="AS44" i="5"/>
  <c r="AT44" i="5" s="1"/>
  <c r="AQ44" i="5"/>
  <c r="AR44" i="5" s="1"/>
  <c r="AS43" i="5"/>
  <c r="AT43" i="5" s="1"/>
  <c r="AQ43" i="5"/>
  <c r="AS42" i="5"/>
  <c r="AT42" i="5" s="1"/>
  <c r="AQ42" i="5"/>
  <c r="AR42" i="5" s="1"/>
  <c r="AS41" i="5"/>
  <c r="AT41" i="5" s="1"/>
  <c r="AQ41" i="5"/>
  <c r="AS40" i="5"/>
  <c r="AT40" i="5" s="1"/>
  <c r="AQ40" i="5"/>
  <c r="AR40" i="5" s="1"/>
  <c r="AS39" i="5"/>
  <c r="AT39" i="5" s="1"/>
  <c r="AQ39" i="5"/>
  <c r="AS38" i="5"/>
  <c r="AT38" i="5" s="1"/>
  <c r="AQ38" i="5"/>
  <c r="AR38" i="5" s="1"/>
  <c r="AS37" i="5"/>
  <c r="AT37" i="5" s="1"/>
  <c r="AQ37" i="5"/>
  <c r="AS36" i="5"/>
  <c r="AT36" i="5" s="1"/>
  <c r="AQ36" i="5"/>
  <c r="AR36" i="5" s="1"/>
  <c r="AS35" i="5"/>
  <c r="AT35" i="5" s="1"/>
  <c r="AQ35" i="5"/>
  <c r="AS34" i="5"/>
  <c r="AT34" i="5" s="1"/>
  <c r="AQ34" i="5"/>
  <c r="AR34" i="5" s="1"/>
  <c r="AS33" i="5"/>
  <c r="AT33" i="5" s="1"/>
  <c r="AQ33" i="5"/>
  <c r="AS32" i="5"/>
  <c r="AT32" i="5" s="1"/>
  <c r="AQ32" i="5"/>
  <c r="AR32" i="5" s="1"/>
  <c r="AS31" i="5"/>
  <c r="AT31" i="5" s="1"/>
  <c r="AQ31" i="5"/>
  <c r="AS30" i="5"/>
  <c r="AT30" i="5" s="1"/>
  <c r="AQ30" i="5"/>
  <c r="AR30" i="5" s="1"/>
  <c r="AS29" i="5"/>
  <c r="AT29" i="5" s="1"/>
  <c r="AQ29" i="5"/>
  <c r="AS28" i="5"/>
  <c r="AT28" i="5" s="1"/>
  <c r="AQ28" i="5"/>
  <c r="AR28" i="5" s="1"/>
  <c r="AS27" i="5"/>
  <c r="AT27" i="5" s="1"/>
  <c r="AQ27" i="5"/>
  <c r="AS26" i="5"/>
  <c r="AT26" i="5" s="1"/>
  <c r="AQ26" i="5"/>
  <c r="AR26" i="5" s="1"/>
  <c r="AS25" i="5"/>
  <c r="AT25" i="5" s="1"/>
  <c r="AQ25" i="5"/>
  <c r="AS24" i="5"/>
  <c r="AT24" i="5" s="1"/>
  <c r="AQ24" i="5"/>
  <c r="AR24" i="5" s="1"/>
  <c r="AS23" i="5"/>
  <c r="AT23" i="5" s="1"/>
  <c r="AQ23" i="5"/>
  <c r="AS22" i="5"/>
  <c r="AT22" i="5" s="1"/>
  <c r="AQ22" i="5"/>
  <c r="AR22" i="5" s="1"/>
  <c r="AS21" i="5"/>
  <c r="AT21" i="5" s="1"/>
  <c r="AQ21" i="5"/>
  <c r="AS20" i="5"/>
  <c r="AT20" i="5" s="1"/>
  <c r="AQ20" i="5"/>
  <c r="AR20" i="5" s="1"/>
  <c r="AS19" i="5"/>
  <c r="AT19" i="5" s="1"/>
  <c r="AQ19" i="5"/>
  <c r="AS18" i="5"/>
  <c r="AT18" i="5" s="1"/>
  <c r="AQ18" i="5"/>
  <c r="AR18" i="5" s="1"/>
  <c r="AS17" i="5"/>
  <c r="AT17" i="5" s="1"/>
  <c r="AQ17" i="5"/>
  <c r="AS16" i="5"/>
  <c r="AT16" i="5" s="1"/>
  <c r="AQ16" i="5"/>
  <c r="AR16" i="5" s="1"/>
  <c r="AS15" i="5"/>
  <c r="AT15" i="5" s="1"/>
  <c r="AQ15" i="5"/>
  <c r="AS14" i="5"/>
  <c r="AT14" i="5" s="1"/>
  <c r="AQ14" i="5"/>
  <c r="AR14" i="5" s="1"/>
  <c r="AS13" i="5"/>
  <c r="AT13" i="5" s="1"/>
  <c r="AQ13" i="5"/>
  <c r="AS12" i="5"/>
  <c r="AT12" i="5" s="1"/>
  <c r="AQ12" i="5"/>
  <c r="AR12" i="5" s="1"/>
  <c r="AS11" i="5"/>
  <c r="AT11" i="5" s="1"/>
  <c r="AQ11" i="5"/>
  <c r="AS10" i="5"/>
  <c r="AT10" i="5" s="1"/>
  <c r="AQ10" i="5"/>
  <c r="AR10" i="5" s="1"/>
  <c r="AS9" i="5"/>
  <c r="AT9" i="5" s="1"/>
  <c r="AQ9" i="5"/>
  <c r="AS8" i="5"/>
  <c r="AT8" i="5" s="1"/>
  <c r="AQ8" i="5"/>
  <c r="AR8" i="5" s="1"/>
  <c r="AS7" i="5"/>
  <c r="AT7" i="5" s="1"/>
  <c r="AQ7" i="5"/>
  <c r="AS6" i="5"/>
  <c r="AT6" i="5" s="1"/>
  <c r="AQ6" i="5"/>
  <c r="AR6" i="5" s="1"/>
  <c r="AS5" i="5"/>
  <c r="AT5" i="5" s="1"/>
  <c r="AQ5" i="5"/>
  <c r="AS4" i="5"/>
  <c r="AT4" i="5" s="1"/>
  <c r="AQ4" i="5"/>
  <c r="AR4" i="5" s="1"/>
  <c r="AS3" i="5"/>
  <c r="AT3" i="5" s="1"/>
  <c r="AQ3" i="5"/>
  <c r="AS2" i="5"/>
  <c r="AT2" i="5" s="1"/>
  <c r="AQ2" i="5"/>
  <c r="AR2" i="5" s="1"/>
  <c r="AU17" i="5" l="1"/>
  <c r="AU33" i="5"/>
  <c r="AU9" i="5"/>
  <c r="AU25" i="5"/>
  <c r="AU41" i="5"/>
  <c r="AU58" i="5"/>
  <c r="AU60" i="5"/>
  <c r="AU62" i="5"/>
  <c r="AU64" i="5"/>
  <c r="AU66" i="5"/>
  <c r="AU68" i="5"/>
  <c r="AU70" i="5"/>
  <c r="AU72" i="5"/>
  <c r="AU74" i="5"/>
  <c r="AU76" i="5"/>
  <c r="AU78" i="5"/>
  <c r="AU80" i="5"/>
  <c r="AU82" i="5"/>
  <c r="AU84" i="5"/>
  <c r="AU86" i="5"/>
  <c r="AU88" i="5"/>
  <c r="AU89" i="5"/>
  <c r="AU90" i="5"/>
  <c r="AU91" i="5"/>
  <c r="AU92" i="5"/>
  <c r="AU93" i="5"/>
  <c r="AU94" i="5"/>
  <c r="AU95" i="5"/>
  <c r="AU5" i="5"/>
  <c r="AU13" i="5"/>
  <c r="AU21" i="5"/>
  <c r="AU29" i="5"/>
  <c r="AU37" i="5"/>
  <c r="AU45" i="5"/>
  <c r="AU53" i="5"/>
  <c r="AU3" i="5"/>
  <c r="AU7" i="5"/>
  <c r="AU11" i="5"/>
  <c r="AU15" i="5"/>
  <c r="AU19" i="5"/>
  <c r="AU23" i="5"/>
  <c r="AU27" i="5"/>
  <c r="AU31" i="5"/>
  <c r="AU35" i="5"/>
  <c r="AU39" i="5"/>
  <c r="AU43" i="5"/>
  <c r="AU47" i="5"/>
  <c r="AU51" i="5"/>
  <c r="AU55" i="5"/>
  <c r="AR3" i="5"/>
  <c r="AR5" i="5"/>
  <c r="AR7" i="5"/>
  <c r="AR9" i="5"/>
  <c r="AR11" i="5"/>
  <c r="AR13" i="5"/>
  <c r="AR15" i="5"/>
  <c r="AR17" i="5"/>
  <c r="AR19" i="5"/>
  <c r="AR21" i="5"/>
  <c r="AR23" i="5"/>
  <c r="AR25" i="5"/>
  <c r="AR27" i="5"/>
  <c r="AR29" i="5"/>
  <c r="AR31" i="5"/>
  <c r="AR33" i="5"/>
  <c r="AR35" i="5"/>
  <c r="AR37" i="5"/>
  <c r="AR39" i="5"/>
  <c r="AR41" i="5"/>
  <c r="AR43" i="5"/>
  <c r="AR45" i="5"/>
  <c r="AR47" i="5"/>
  <c r="AR49" i="5"/>
  <c r="AR51" i="5"/>
  <c r="AR53" i="5"/>
  <c r="AR55" i="5"/>
  <c r="AU57" i="5"/>
  <c r="AR58" i="5"/>
  <c r="AR60" i="5"/>
  <c r="AR62" i="5"/>
  <c r="AR64" i="5"/>
  <c r="AR66" i="5"/>
  <c r="AR68" i="5"/>
  <c r="AR70" i="5"/>
  <c r="AR72" i="5"/>
  <c r="AR74" i="5"/>
  <c r="AR76" i="5"/>
  <c r="AR78" i="5"/>
  <c r="AR80" i="5"/>
  <c r="AR82" i="5"/>
  <c r="AR84" i="5"/>
  <c r="AR86" i="5"/>
  <c r="AR88" i="5"/>
  <c r="AR90" i="5"/>
  <c r="AR92" i="5"/>
  <c r="AR94" i="5"/>
  <c r="AU14" i="5"/>
  <c r="AU16" i="5"/>
  <c r="AU24" i="5"/>
  <c r="AU30" i="5"/>
  <c r="AU34" i="5"/>
  <c r="AU42" i="5"/>
  <c r="AU46" i="5"/>
  <c r="AU50" i="5"/>
  <c r="AU54" i="5"/>
  <c r="AU61" i="5"/>
  <c r="AU65" i="5"/>
  <c r="AU69" i="5"/>
  <c r="AU73" i="5"/>
  <c r="AU77" i="5"/>
  <c r="AU81" i="5"/>
  <c r="AU85" i="5"/>
  <c r="AU2" i="5"/>
  <c r="AU4" i="5"/>
  <c r="AU6" i="5"/>
  <c r="AU8" i="5"/>
  <c r="AU10" i="5"/>
  <c r="AU12" i="5"/>
  <c r="AU18" i="5"/>
  <c r="AU20" i="5"/>
  <c r="AU22" i="5"/>
  <c r="AU26" i="5"/>
  <c r="AU28" i="5"/>
  <c r="AU32" i="5"/>
  <c r="AU36" i="5"/>
  <c r="AU38" i="5"/>
  <c r="AU40" i="5"/>
  <c r="AU44" i="5"/>
  <c r="AU48" i="5"/>
  <c r="AU52" i="5"/>
  <c r="AU56" i="5"/>
  <c r="AU59" i="5"/>
  <c r="AU63" i="5"/>
  <c r="AU67" i="5"/>
  <c r="AU71" i="5"/>
  <c r="AU75" i="5"/>
  <c r="AU79" i="5"/>
  <c r="AU83" i="5"/>
  <c r="AU87" i="5"/>
  <c r="AR89" i="5"/>
  <c r="AR91" i="5"/>
  <c r="AR93" i="5"/>
  <c r="AR95" i="5"/>
  <c r="AC65" i="1"/>
  <c r="AD3" i="1"/>
  <c r="AE3" i="1" s="1"/>
  <c r="AD4" i="1"/>
  <c r="AE4" i="1" s="1"/>
  <c r="AD5" i="1"/>
  <c r="AE5" i="1" s="1"/>
  <c r="AD6" i="1"/>
  <c r="AE6" i="1" s="1"/>
  <c r="AD9" i="1"/>
  <c r="AE9" i="1" s="1"/>
  <c r="AD10" i="1"/>
  <c r="AE10" i="1" s="1"/>
  <c r="AD11" i="1"/>
  <c r="AE11" i="1" s="1"/>
  <c r="AD12" i="1"/>
  <c r="AE12" i="1" s="1"/>
  <c r="AD13" i="1"/>
  <c r="AE13" i="1" s="1"/>
  <c r="AD14" i="1"/>
  <c r="AE14" i="1" s="1"/>
  <c r="AD16" i="1"/>
  <c r="AE16" i="1" s="1"/>
  <c r="AD17" i="1"/>
  <c r="AE17" i="1" s="1"/>
  <c r="AD18" i="1"/>
  <c r="AE18" i="1" s="1"/>
  <c r="AD19" i="1"/>
  <c r="AE19" i="1" s="1"/>
  <c r="AD20" i="1"/>
  <c r="AE20" i="1" s="1"/>
  <c r="AD22" i="1"/>
  <c r="AE22" i="1" s="1"/>
  <c r="AD23" i="1"/>
  <c r="AE23" i="1" s="1"/>
  <c r="AD24" i="1"/>
  <c r="AE24" i="1" s="1"/>
  <c r="AD25" i="1"/>
  <c r="AE25" i="1" s="1"/>
  <c r="AD26" i="1"/>
  <c r="AE26" i="1" s="1"/>
  <c r="AD27" i="1"/>
  <c r="AE27" i="1" s="1"/>
  <c r="AD28" i="1"/>
  <c r="AE28" i="1" s="1"/>
  <c r="AD29" i="1"/>
  <c r="AE29" i="1" s="1"/>
  <c r="AD30" i="1"/>
  <c r="AE30" i="1" s="1"/>
  <c r="AD31" i="1"/>
  <c r="AE31" i="1" s="1"/>
  <c r="AD32" i="1"/>
  <c r="AE32" i="1" s="1"/>
  <c r="AD33" i="1"/>
  <c r="AE33" i="1" s="1"/>
  <c r="AD34" i="1"/>
  <c r="AE34" i="1" s="1"/>
  <c r="AD35" i="1"/>
  <c r="AE35" i="1" s="1"/>
  <c r="AD36" i="1"/>
  <c r="AE36" i="1" s="1"/>
  <c r="AD37" i="1"/>
  <c r="AE37" i="1" s="1"/>
  <c r="AD38" i="1"/>
  <c r="AE38" i="1" s="1"/>
  <c r="AD39" i="1"/>
  <c r="AE39" i="1" s="1"/>
  <c r="AD40" i="1"/>
  <c r="AE40" i="1" s="1"/>
  <c r="AD41" i="1"/>
  <c r="AE41" i="1" s="1"/>
  <c r="AD42" i="1"/>
  <c r="AE42" i="1" s="1"/>
  <c r="AD43" i="1"/>
  <c r="AE43" i="1" s="1"/>
  <c r="AD44" i="1"/>
  <c r="AE44" i="1" s="1"/>
  <c r="AD45" i="1"/>
  <c r="AE45" i="1" s="1"/>
  <c r="AD46" i="1"/>
  <c r="AE46" i="1" s="1"/>
  <c r="AD47" i="1"/>
  <c r="AE47" i="1" s="1"/>
  <c r="AD48" i="1"/>
  <c r="AE48" i="1" s="1"/>
  <c r="AD49" i="1"/>
  <c r="AE49" i="1" s="1"/>
  <c r="AD50" i="1"/>
  <c r="AE50" i="1" s="1"/>
  <c r="AD51" i="1"/>
  <c r="AE51" i="1" s="1"/>
  <c r="AD52" i="1"/>
  <c r="AE52" i="1" s="1"/>
  <c r="AD54" i="1"/>
  <c r="AE54" i="1" s="1"/>
  <c r="AD55" i="1"/>
  <c r="AE55" i="1" s="1"/>
  <c r="AD57" i="1"/>
  <c r="AE57" i="1" s="1"/>
  <c r="AD58" i="1"/>
  <c r="AE58" i="1" s="1"/>
  <c r="AD61" i="1"/>
  <c r="AE61" i="1" s="1"/>
  <c r="AD62" i="1"/>
  <c r="AE62" i="1" s="1"/>
  <c r="AD63" i="1"/>
  <c r="AE63" i="1" s="1"/>
  <c r="AD64" i="1"/>
  <c r="AE64" i="1" s="1"/>
  <c r="AD65" i="1"/>
  <c r="AF65" i="1" s="1"/>
  <c r="AD66" i="1"/>
  <c r="AE66" i="1" s="1"/>
  <c r="AD68" i="1"/>
  <c r="AE68" i="1" s="1"/>
  <c r="AD69" i="1"/>
  <c r="AE69" i="1" s="1"/>
  <c r="AD70" i="1"/>
  <c r="AE70" i="1" s="1"/>
  <c r="AD71" i="1"/>
  <c r="AE71" i="1" s="1"/>
  <c r="AD72" i="1"/>
  <c r="AE72" i="1" s="1"/>
  <c r="AD73" i="1"/>
  <c r="AE73" i="1" s="1"/>
  <c r="AD74" i="1"/>
  <c r="AE74" i="1" s="1"/>
  <c r="AD75" i="1"/>
  <c r="AE75" i="1" s="1"/>
  <c r="AD76" i="1"/>
  <c r="AE76" i="1" s="1"/>
  <c r="AD77" i="1"/>
  <c r="AE77" i="1" s="1"/>
  <c r="AD78" i="1"/>
  <c r="AE78" i="1" s="1"/>
  <c r="AD79" i="1"/>
  <c r="AE79" i="1" s="1"/>
  <c r="AD80" i="1"/>
  <c r="AE80" i="1" s="1"/>
  <c r="AD81" i="1"/>
  <c r="AE81" i="1" s="1"/>
  <c r="AD82" i="1"/>
  <c r="AE82" i="1" s="1"/>
  <c r="AD83" i="1"/>
  <c r="AE83" i="1" s="1"/>
  <c r="AD84" i="1"/>
  <c r="AE84" i="1" s="1"/>
  <c r="AD85" i="1"/>
  <c r="AE85" i="1" s="1"/>
  <c r="AD86" i="1"/>
  <c r="AE86" i="1" s="1"/>
  <c r="AD87" i="1"/>
  <c r="AE87" i="1" s="1"/>
  <c r="AD88" i="1"/>
  <c r="AE88" i="1" s="1"/>
  <c r="AD89" i="1"/>
  <c r="AE89" i="1" s="1"/>
  <c r="AD90" i="1"/>
  <c r="AE90" i="1" s="1"/>
  <c r="AD91" i="1"/>
  <c r="AE91" i="1" s="1"/>
  <c r="AD92" i="1"/>
  <c r="AE92" i="1" s="1"/>
  <c r="AD93" i="1"/>
  <c r="AE93" i="1" s="1"/>
  <c r="AD94" i="1"/>
  <c r="AE94" i="1" s="1"/>
  <c r="AD95" i="1"/>
  <c r="AE95" i="1" s="1"/>
  <c r="AD96" i="1"/>
  <c r="AE96" i="1" s="1"/>
  <c r="AD97" i="1"/>
  <c r="AE97" i="1" s="1"/>
  <c r="AD101" i="1"/>
  <c r="AE101" i="1" s="1"/>
  <c r="AD106" i="1"/>
  <c r="AE106" i="1" s="1"/>
  <c r="AD107" i="1"/>
  <c r="AE107" i="1" s="1"/>
  <c r="AD108" i="1"/>
  <c r="AE108" i="1" s="1"/>
  <c r="AD109" i="1"/>
  <c r="AE109" i="1" s="1"/>
  <c r="AD110" i="1"/>
  <c r="AE110" i="1" s="1"/>
  <c r="AD104" i="1"/>
  <c r="AE104" i="1" s="1"/>
  <c r="AD2" i="1"/>
  <c r="AE2" i="1" s="1"/>
  <c r="AE65" i="1" l="1"/>
  <c r="AB83" i="1"/>
  <c r="AF83" i="1" l="1"/>
  <c r="AC83" i="1"/>
  <c r="AB2" i="1"/>
  <c r="AF2" i="1" l="1"/>
  <c r="AC2" i="1"/>
  <c r="AB104" i="1"/>
  <c r="AF104" i="1" s="1"/>
  <c r="AB110" i="1"/>
  <c r="AB106" i="1"/>
  <c r="AB108" i="1"/>
  <c r="AB96" i="1"/>
  <c r="AB97" i="1"/>
  <c r="AB107" i="1"/>
  <c r="AB109" i="1"/>
  <c r="AB4" i="1"/>
  <c r="AB3" i="1"/>
  <c r="AB9" i="1"/>
  <c r="AB6" i="1"/>
  <c r="AB5" i="1"/>
  <c r="AB10" i="1"/>
  <c r="AB101" i="1"/>
  <c r="AB95" i="1"/>
  <c r="AB94" i="1"/>
  <c r="AB93" i="1"/>
  <c r="AB92" i="1"/>
  <c r="AB91" i="1"/>
  <c r="AB90" i="1"/>
  <c r="AB89" i="1"/>
  <c r="AB88" i="1"/>
  <c r="AB87" i="1"/>
  <c r="AB86" i="1"/>
  <c r="AB85" i="1"/>
  <c r="AB84" i="1"/>
  <c r="AB81" i="1"/>
  <c r="AB82" i="1"/>
  <c r="AB80" i="1"/>
  <c r="AB79" i="1"/>
  <c r="AB78" i="1"/>
  <c r="AB77" i="1"/>
  <c r="AB76" i="1"/>
  <c r="AB75" i="1"/>
  <c r="AB74" i="1"/>
  <c r="AB73" i="1"/>
  <c r="AB72" i="1"/>
  <c r="AB71" i="1"/>
  <c r="AB70" i="1"/>
  <c r="AB69" i="1"/>
  <c r="AB68" i="1"/>
  <c r="AB66" i="1"/>
  <c r="AB64" i="1"/>
  <c r="AB63" i="1"/>
  <c r="AB62" i="1"/>
  <c r="AB61" i="1"/>
  <c r="AB58" i="1"/>
  <c r="AB57" i="1"/>
  <c r="AB55" i="1"/>
  <c r="AB54"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0" i="1"/>
  <c r="AB19" i="1"/>
  <c r="AB18" i="1"/>
  <c r="AB17" i="1"/>
  <c r="AB16" i="1"/>
  <c r="AB14" i="1"/>
  <c r="AB13" i="1"/>
  <c r="AB12" i="1"/>
  <c r="AB11" i="1"/>
  <c r="AF11" i="1" l="1"/>
  <c r="AC11" i="1"/>
  <c r="AF16" i="1"/>
  <c r="AC16" i="1"/>
  <c r="AF18" i="1"/>
  <c r="AC18" i="1"/>
  <c r="AF12" i="1"/>
  <c r="AC12" i="1"/>
  <c r="AF14" i="1"/>
  <c r="AC14" i="1"/>
  <c r="AF17" i="1"/>
  <c r="AC17" i="1"/>
  <c r="AF19" i="1"/>
  <c r="AC19" i="1"/>
  <c r="AF22" i="1"/>
  <c r="AC22" i="1"/>
  <c r="AF24" i="1"/>
  <c r="AC24" i="1"/>
  <c r="AF26" i="1"/>
  <c r="AC26" i="1"/>
  <c r="AF28" i="1"/>
  <c r="AC28" i="1"/>
  <c r="AF30" i="1"/>
  <c r="AC30" i="1"/>
  <c r="AF32" i="1"/>
  <c r="AC32" i="1"/>
  <c r="AF34" i="1"/>
  <c r="AC34" i="1"/>
  <c r="AF36" i="1"/>
  <c r="AC36" i="1"/>
  <c r="AF38" i="1"/>
  <c r="AC38" i="1"/>
  <c r="AF40" i="1"/>
  <c r="AC40" i="1"/>
  <c r="AF42" i="1"/>
  <c r="AC42" i="1"/>
  <c r="AF44" i="1"/>
  <c r="AC44" i="1"/>
  <c r="AF46" i="1"/>
  <c r="AC46" i="1"/>
  <c r="AF48" i="1"/>
  <c r="AC48" i="1"/>
  <c r="AF50" i="1"/>
  <c r="AC50" i="1"/>
  <c r="AF52" i="1"/>
  <c r="AC52" i="1"/>
  <c r="AF55" i="1"/>
  <c r="AC55" i="1"/>
  <c r="AF58" i="1"/>
  <c r="AC58" i="1"/>
  <c r="AF62" i="1"/>
  <c r="AC62" i="1"/>
  <c r="AF64" i="1"/>
  <c r="AC64" i="1"/>
  <c r="AF68" i="1"/>
  <c r="AC68" i="1"/>
  <c r="AF70" i="1"/>
  <c r="AC70" i="1"/>
  <c r="AF72" i="1"/>
  <c r="AC72" i="1"/>
  <c r="AF74" i="1"/>
  <c r="AC74" i="1"/>
  <c r="AF76" i="1"/>
  <c r="AC76" i="1"/>
  <c r="AF78" i="1"/>
  <c r="AC78" i="1"/>
  <c r="AF80" i="1"/>
  <c r="AC80" i="1"/>
  <c r="AF81" i="1"/>
  <c r="AC81" i="1"/>
  <c r="AF85" i="1"/>
  <c r="AC85" i="1"/>
  <c r="AF87" i="1"/>
  <c r="AC87" i="1"/>
  <c r="AF89" i="1"/>
  <c r="AC89" i="1"/>
  <c r="AF91" i="1"/>
  <c r="AC91" i="1"/>
  <c r="AF93" i="1"/>
  <c r="AC93" i="1"/>
  <c r="AF95" i="1"/>
  <c r="AC95" i="1"/>
  <c r="AF10" i="1"/>
  <c r="AC10" i="1"/>
  <c r="AF6" i="1"/>
  <c r="AC6" i="1"/>
  <c r="AF3" i="1"/>
  <c r="AC3" i="1"/>
  <c r="AF109" i="1"/>
  <c r="AC109" i="1"/>
  <c r="AF97" i="1"/>
  <c r="AC97" i="1"/>
  <c r="AF108" i="1"/>
  <c r="AC108" i="1"/>
  <c r="AF110" i="1"/>
  <c r="AC110" i="1"/>
  <c r="AF13" i="1"/>
  <c r="AC13" i="1"/>
  <c r="AF20" i="1"/>
  <c r="AC20" i="1"/>
  <c r="AF23" i="1"/>
  <c r="AC23" i="1"/>
  <c r="AF25" i="1"/>
  <c r="AC25" i="1"/>
  <c r="AF27" i="1"/>
  <c r="AC27" i="1"/>
  <c r="AF29" i="1"/>
  <c r="AC29" i="1"/>
  <c r="AF31" i="1"/>
  <c r="AC31" i="1"/>
  <c r="AF33" i="1"/>
  <c r="AC33" i="1"/>
  <c r="AF35" i="1"/>
  <c r="AC35" i="1"/>
  <c r="AF37" i="1"/>
  <c r="AC37" i="1"/>
  <c r="AF39" i="1"/>
  <c r="AC39" i="1"/>
  <c r="AF41" i="1"/>
  <c r="AC41" i="1"/>
  <c r="AF43" i="1"/>
  <c r="AC43" i="1"/>
  <c r="AF45" i="1"/>
  <c r="AC45" i="1"/>
  <c r="AF47" i="1"/>
  <c r="AC47" i="1"/>
  <c r="AF49" i="1"/>
  <c r="AC49" i="1"/>
  <c r="AF51" i="1"/>
  <c r="AC51" i="1"/>
  <c r="AF54" i="1"/>
  <c r="AC54" i="1"/>
  <c r="AF57" i="1"/>
  <c r="AC57" i="1"/>
  <c r="AF61" i="1"/>
  <c r="AC61" i="1"/>
  <c r="AF63" i="1"/>
  <c r="AC63" i="1"/>
  <c r="AF66" i="1"/>
  <c r="AC66" i="1"/>
  <c r="AF69" i="1"/>
  <c r="AC69" i="1"/>
  <c r="AF71" i="1"/>
  <c r="AC71" i="1"/>
  <c r="AF73" i="1"/>
  <c r="AC73" i="1"/>
  <c r="AF75" i="1"/>
  <c r="AC75" i="1"/>
  <c r="AF77" i="1"/>
  <c r="AC77" i="1"/>
  <c r="AF79" i="1"/>
  <c r="AC79" i="1"/>
  <c r="AF82" i="1"/>
  <c r="AC82" i="1"/>
  <c r="AF84" i="1"/>
  <c r="AC84" i="1"/>
  <c r="AF86" i="1"/>
  <c r="AC86" i="1"/>
  <c r="AF88" i="1"/>
  <c r="AC88" i="1"/>
  <c r="AF90" i="1"/>
  <c r="AC90" i="1"/>
  <c r="AF92" i="1"/>
  <c r="AC92" i="1"/>
  <c r="AF94" i="1"/>
  <c r="AC94" i="1"/>
  <c r="AF101" i="1"/>
  <c r="AC101" i="1"/>
  <c r="AF5" i="1"/>
  <c r="AC5" i="1"/>
  <c r="AF9" i="1"/>
  <c r="AC9" i="1"/>
  <c r="AF4" i="1"/>
  <c r="AC4" i="1"/>
  <c r="AF107" i="1"/>
  <c r="AC107" i="1"/>
  <c r="AF96" i="1"/>
  <c r="AC96" i="1"/>
  <c r="AF106" i="1"/>
  <c r="AC106" i="1"/>
  <c r="AC104" i="1"/>
</calcChain>
</file>

<file path=xl/sharedStrings.xml><?xml version="1.0" encoding="utf-8"?>
<sst xmlns="http://schemas.openxmlformats.org/spreadsheetml/2006/main" count="6713" uniqueCount="631">
  <si>
    <t>RTE_NO</t>
  </si>
  <si>
    <t>NAME</t>
  </si>
  <si>
    <t>BMP</t>
  </si>
  <si>
    <t>EMP</t>
  </si>
  <si>
    <t>SHAPE_Leng</t>
  </si>
  <si>
    <t>41N17YA</t>
  </si>
  <si>
    <t>FOOT</t>
  </si>
  <si>
    <t>41N03YA</t>
  </si>
  <si>
    <t>KITCHEN</t>
  </si>
  <si>
    <t>41N10YA</t>
  </si>
  <si>
    <t>LEG</t>
  </si>
  <si>
    <t>41N24Y</t>
  </si>
  <si>
    <t>PARK ADDITION</t>
  </si>
  <si>
    <t>41N26A</t>
  </si>
  <si>
    <t>CHINA DITCH</t>
  </si>
  <si>
    <t>41N26B</t>
  </si>
  <si>
    <t>LIP</t>
  </si>
  <si>
    <t>41N26C</t>
  </si>
  <si>
    <t>EDDY CREEK</t>
  </si>
  <si>
    <t>41N26D</t>
  </si>
  <si>
    <t>MASS</t>
  </si>
  <si>
    <t>41N29YA</t>
  </si>
  <si>
    <t>WEST KNOB</t>
  </si>
  <si>
    <t>41N29YB</t>
  </si>
  <si>
    <t>AW</t>
  </si>
  <si>
    <t>41N29YC</t>
  </si>
  <si>
    <t>TERI'S PET</t>
  </si>
  <si>
    <t>41N38YA</t>
  </si>
  <si>
    <t>SAY</t>
  </si>
  <si>
    <t>41N49C</t>
  </si>
  <si>
    <t>DOOP</t>
  </si>
  <si>
    <t>41N49D</t>
  </si>
  <si>
    <t>TWICE</t>
  </si>
  <si>
    <t>41N49E</t>
  </si>
  <si>
    <t>DOUBLE</t>
  </si>
  <si>
    <t>41N72A</t>
  </si>
  <si>
    <t>MIDDY</t>
  </si>
  <si>
    <t>41N73E</t>
  </si>
  <si>
    <t>CALDWELL RIDGE</t>
  </si>
  <si>
    <t>41N82C</t>
  </si>
  <si>
    <t>SHAFT</t>
  </si>
  <si>
    <t>41N82E</t>
  </si>
  <si>
    <t>BLATZ</t>
  </si>
  <si>
    <t>41N82F</t>
  </si>
  <si>
    <t>SOT</t>
  </si>
  <si>
    <t>41N82G</t>
  </si>
  <si>
    <t>CHRIS</t>
  </si>
  <si>
    <t>42N19</t>
  </si>
  <si>
    <t>DEWEY MINE</t>
  </si>
  <si>
    <t>40N46A</t>
  </si>
  <si>
    <t>RACK</t>
  </si>
  <si>
    <t>41N82B</t>
  </si>
  <si>
    <t>SEED</t>
  </si>
  <si>
    <t>41N20Y</t>
  </si>
  <si>
    <t>NORTH TAM FLAT</t>
  </si>
  <si>
    <t>41N26F</t>
  </si>
  <si>
    <t>41N29Y</t>
  </si>
  <si>
    <t>SADDLE</t>
  </si>
  <si>
    <t>41N37Y</t>
  </si>
  <si>
    <t>FORK</t>
  </si>
  <si>
    <t>41N39Y</t>
  </si>
  <si>
    <t>DALE</t>
  </si>
  <si>
    <t>41N41Y</t>
  </si>
  <si>
    <t>UPPER EDDY CR</t>
  </si>
  <si>
    <t>41N49A</t>
  </si>
  <si>
    <t>TWO</t>
  </si>
  <si>
    <t>41N49B</t>
  </si>
  <si>
    <t>HILL</t>
  </si>
  <si>
    <t>41N50</t>
  </si>
  <si>
    <t>MT EDDY</t>
  </si>
  <si>
    <t>41N16Y</t>
  </si>
  <si>
    <t>SPUTTER</t>
  </si>
  <si>
    <t>41N16YA</t>
  </si>
  <si>
    <t>A TWO</t>
  </si>
  <si>
    <t>41N22Y</t>
  </si>
  <si>
    <t>MEADOWLAND PARK</t>
  </si>
  <si>
    <t>41N17Y</t>
  </si>
  <si>
    <t>TRAIL SPUR</t>
  </si>
  <si>
    <t>41N38Y</t>
  </si>
  <si>
    <t>SEY</t>
  </si>
  <si>
    <t>42N19A</t>
  </si>
  <si>
    <t>KNOB HILL</t>
  </si>
  <si>
    <t>41N21X</t>
  </si>
  <si>
    <t>OLD DALE CREEK</t>
  </si>
  <si>
    <t>42N17</t>
  </si>
  <si>
    <t>PARKS CREEK  FA17</t>
  </si>
  <si>
    <t>41N72</t>
  </si>
  <si>
    <t>MIDDLE PARKS</t>
  </si>
  <si>
    <t>41N73</t>
  </si>
  <si>
    <t>WEST PARKS LAKES</t>
  </si>
  <si>
    <t>41N73A</t>
  </si>
  <si>
    <t>CORKSCREW</t>
  </si>
  <si>
    <t>41N73B</t>
  </si>
  <si>
    <t>SWEET</t>
  </si>
  <si>
    <t>41N73C</t>
  </si>
  <si>
    <t>NORTH LINE SPUR</t>
  </si>
  <si>
    <t>41N73D</t>
  </si>
  <si>
    <t>LOWER SWEET</t>
  </si>
  <si>
    <t>41N74</t>
  </si>
  <si>
    <t>CALDWELL LAKES</t>
  </si>
  <si>
    <t>41N74A</t>
  </si>
  <si>
    <t>SWEET WATER</t>
  </si>
  <si>
    <t>41N82</t>
  </si>
  <si>
    <t>CHRYOTILE</t>
  </si>
  <si>
    <t>41N82D</t>
  </si>
  <si>
    <t>BUZZ</t>
  </si>
  <si>
    <t>41N84</t>
  </si>
  <si>
    <t>SCREEN</t>
  </si>
  <si>
    <t>U41N20AA</t>
  </si>
  <si>
    <t>42N91</t>
  </si>
  <si>
    <t>PARK</t>
  </si>
  <si>
    <t>40N46</t>
  </si>
  <si>
    <t>TAMARACK FLAT</t>
  </si>
  <si>
    <t>41N03Y</t>
  </si>
  <si>
    <t>SINK</t>
  </si>
  <si>
    <t>41N10Y</t>
  </si>
  <si>
    <t>SIDE SADDLE</t>
  </si>
  <si>
    <t>41N14Y</t>
  </si>
  <si>
    <t>WEST FORK PARKS</t>
  </si>
  <si>
    <t>41N20</t>
  </si>
  <si>
    <t>LEES LODGE</t>
  </si>
  <si>
    <t>41N50A</t>
  </si>
  <si>
    <t>EDDIE</t>
  </si>
  <si>
    <t>41N26</t>
  </si>
  <si>
    <t>41N50B</t>
  </si>
  <si>
    <t>ED</t>
  </si>
  <si>
    <t>41N82H</t>
  </si>
  <si>
    <t>HALF SHAFT</t>
  </si>
  <si>
    <t>42N06Y</t>
  </si>
  <si>
    <t>BACK</t>
  </si>
  <si>
    <t>42N17B</t>
  </si>
  <si>
    <t>STEWART</t>
  </si>
  <si>
    <t>42N19D</t>
  </si>
  <si>
    <t>DEWEY</t>
  </si>
  <si>
    <t>42N42Y</t>
  </si>
  <si>
    <t>WILLOW</t>
  </si>
  <si>
    <t>42N42YA</t>
  </si>
  <si>
    <t>TUNNEL</t>
  </si>
  <si>
    <t>42N42YB</t>
  </si>
  <si>
    <t>SWITCH</t>
  </si>
  <si>
    <t>42N42YC</t>
  </si>
  <si>
    <t>PROSPECT</t>
  </si>
  <si>
    <t>42N42YD</t>
  </si>
  <si>
    <t>42N94</t>
  </si>
  <si>
    <t>CUT OFF</t>
  </si>
  <si>
    <t>42N94A</t>
  </si>
  <si>
    <t>OFF</t>
  </si>
  <si>
    <t>42N99</t>
  </si>
  <si>
    <t>WILL</t>
  </si>
  <si>
    <t>41N45Y</t>
  </si>
  <si>
    <t>41N49</t>
  </si>
  <si>
    <t>TWO HILL</t>
  </si>
  <si>
    <t>42N19B</t>
  </si>
  <si>
    <t>PARK MTN</t>
  </si>
  <si>
    <t>41N21</t>
  </si>
  <si>
    <t>SUP BOWLES</t>
  </si>
  <si>
    <t>Surface Type</t>
  </si>
  <si>
    <t>Route Status</t>
  </si>
  <si>
    <t>Operational Maintenance Level</t>
  </si>
  <si>
    <t>Objective Maintenance Level</t>
  </si>
  <si>
    <t>EX - EXISTING</t>
  </si>
  <si>
    <t>2 - HIGH CLEARANCE VEHICLES</t>
  </si>
  <si>
    <t>3/2 - HIGH CLEARANCE VEHICLES</t>
  </si>
  <si>
    <t>1 - BASIC CUSTODIAL CARE (CLOSED)</t>
  </si>
  <si>
    <t>4 - MODERATE DEGREE OF USER COMFORT</t>
  </si>
  <si>
    <t>3 - SUITABLE FOR PASSENGER CARS</t>
  </si>
  <si>
    <t>NAT - NATIVE MATERIAL</t>
  </si>
  <si>
    <t>AGG - CRUSHED AGGREGATE OR GRAVEL</t>
  </si>
  <si>
    <t>42N17C</t>
  </si>
  <si>
    <t>PARKS CR TH</t>
  </si>
  <si>
    <t>BST - BITUMINOUS SURFACE TREATMENT</t>
  </si>
  <si>
    <t>Total Risk Quality</t>
  </si>
  <si>
    <t>Total Benefit Quality</t>
  </si>
  <si>
    <t>Length (mi)</t>
  </si>
  <si>
    <t>Year Inventoried</t>
  </si>
  <si>
    <t>SW Name</t>
  </si>
  <si>
    <t>Drivability</t>
  </si>
  <si>
    <t>Erosion Pot</t>
  </si>
  <si>
    <t>Hydo Connect</t>
  </si>
  <si>
    <t>Aquatic</t>
  </si>
  <si>
    <t>Eco and Wild</t>
  </si>
  <si>
    <t>Fire and Fuels</t>
  </si>
  <si>
    <t>Public Uses</t>
  </si>
  <si>
    <t>RAP Score</t>
  </si>
  <si>
    <t>RAP Treat Recom</t>
  </si>
  <si>
    <t>2010</t>
  </si>
  <si>
    <t>Eddy Creek</t>
  </si>
  <si>
    <t>Native Surface</t>
  </si>
  <si>
    <t>Open</t>
  </si>
  <si>
    <t>5</t>
  </si>
  <si>
    <t>Decom</t>
  </si>
  <si>
    <t>Failed</t>
  </si>
  <si>
    <t>2</t>
  </si>
  <si>
    <t>Parks Creek</t>
  </si>
  <si>
    <t>Gated</t>
  </si>
  <si>
    <t>4</t>
  </si>
  <si>
    <t>1</t>
  </si>
  <si>
    <t>Dale Creek</t>
  </si>
  <si>
    <t>Upgrade</t>
  </si>
  <si>
    <t>Front</t>
  </si>
  <si>
    <t>Paved</t>
  </si>
  <si>
    <t>Blocked</t>
  </si>
  <si>
    <t>SF Willow Creek</t>
  </si>
  <si>
    <t>Overgrown</t>
  </si>
  <si>
    <t>41N39Y_connector</t>
  </si>
  <si>
    <t>3</t>
  </si>
  <si>
    <t>Rutted</t>
  </si>
  <si>
    <t>41N82F_decom</t>
  </si>
  <si>
    <t>2002</t>
  </si>
  <si>
    <t>NA</t>
  </si>
  <si>
    <t>NB5SIS</t>
  </si>
  <si>
    <t>Non-FS</t>
  </si>
  <si>
    <t>SB5SIS</t>
  </si>
  <si>
    <t>4L05</t>
  </si>
  <si>
    <t>751A</t>
  </si>
  <si>
    <t>751B</t>
  </si>
  <si>
    <t>4L06</t>
  </si>
  <si>
    <t>4L046</t>
  </si>
  <si>
    <t>751C</t>
  </si>
  <si>
    <t>751D</t>
  </si>
  <si>
    <t>3L002</t>
  </si>
  <si>
    <t>4L051</t>
  </si>
  <si>
    <t>4L04</t>
  </si>
  <si>
    <t>Gravel</t>
  </si>
  <si>
    <t>42N17.3</t>
  </si>
  <si>
    <t>ID</t>
  </si>
  <si>
    <t>BEGIN_TERM</t>
  </si>
  <si>
    <t>END_TERMIN</t>
  </si>
  <si>
    <t>SEG_LENGTH</t>
  </si>
  <si>
    <t>CLOSURE_ME</t>
  </si>
  <si>
    <t>CLOSURE_RE</t>
  </si>
  <si>
    <t>COST_SHARE</t>
  </si>
  <si>
    <t>COST_SHA_1</t>
  </si>
  <si>
    <t>LAST_REVIS</t>
  </si>
  <si>
    <t>LEGAL</t>
  </si>
  <si>
    <t>LEVEL_OF_S</t>
  </si>
  <si>
    <t>MILEAGE_SO</t>
  </si>
  <si>
    <t>OLD_ROAD_N</t>
  </si>
  <si>
    <t>OLD_ROAD_1</t>
  </si>
  <si>
    <t>OTHER_COST</t>
  </si>
  <si>
    <t>OTHER_SYST</t>
  </si>
  <si>
    <t>QUAD</t>
  </si>
  <si>
    <t>ROAD_RIGHT</t>
  </si>
  <si>
    <t>FUNCTIONAL</t>
  </si>
  <si>
    <t>JURISDICTI</t>
  </si>
  <si>
    <t>OBJECTIVE_</t>
  </si>
  <si>
    <t>OPER_MAINT</t>
  </si>
  <si>
    <t>PRIMARY_MA</t>
  </si>
  <si>
    <t>ROUTE_STAT</t>
  </si>
  <si>
    <t>SERVICE_LI</t>
  </si>
  <si>
    <t>SURFACE_TY</t>
  </si>
  <si>
    <t>SYSTEM</t>
  </si>
  <si>
    <t>EVENT</t>
  </si>
  <si>
    <t>EVENT_SUBT</t>
  </si>
  <si>
    <t>ROE_BMP</t>
  </si>
  <si>
    <t>ROE_EMP</t>
  </si>
  <si>
    <t>EVENT_DATE</t>
  </si>
  <si>
    <t>DATE_ACCUR</t>
  </si>
  <si>
    <t>CREATED__1</t>
  </si>
  <si>
    <t>CREATED__2</t>
  </si>
  <si>
    <t>MODIFIED_B</t>
  </si>
  <si>
    <t>MODIFIED_D</t>
  </si>
  <si>
    <t>ACCOMPLISH</t>
  </si>
  <si>
    <t>SW SEC. 34</t>
  </si>
  <si>
    <t>2004</t>
  </si>
  <si>
    <t>41N-05W-09</t>
  </si>
  <si>
    <t>I - FLOW INTERRUPTED,USE LIMITED&lt;400 ADT</t>
  </si>
  <si>
    <t>ARC - SPATIAL DATA</t>
  </si>
  <si>
    <t>6992</t>
  </si>
  <si>
    <t>DTFS (707 Hopkins, et. al) DFFS (200 USA</t>
  </si>
  <si>
    <t>C - COLLECTOR</t>
  </si>
  <si>
    <t>FS - FOREST SERVICE</t>
  </si>
  <si>
    <t>C - LONG TERM SERVICE</t>
  </si>
  <si>
    <t>NFSR - NATIONAL FOREST SYSTEM ROAD</t>
  </si>
  <si>
    <t>CONSTRUCTION</t>
  </si>
  <si>
    <t>R - RECONSTRUCTION</t>
  </si>
  <si>
    <t>Y - ESTIMATED YEAR</t>
  </si>
  <si>
    <t>OPS$JHARMON</t>
  </si>
  <si>
    <t>INSPECTION</t>
  </si>
  <si>
    <t>CS - CONDITION SURVEY</t>
  </si>
  <si>
    <t>K - KNOWN</t>
  </si>
  <si>
    <t>OPS$MJELLISO</t>
  </si>
  <si>
    <t>PLANNING DOC</t>
  </si>
  <si>
    <t>DE - TAP DECOMMISSION</t>
  </si>
  <si>
    <t>BDHOPKINS1</t>
  </si>
  <si>
    <t>Sharon Heywood, Forest Supervisor</t>
  </si>
  <si>
    <t>RMO - RMO COMPLETE</t>
  </si>
  <si>
    <t>RBOWERS</t>
  </si>
  <si>
    <t>Priscila S. Franco, SMMU District Ranger</t>
  </si>
  <si>
    <t>BAR RANCH II</t>
  </si>
  <si>
    <t>EDDY CREEK IV</t>
  </si>
  <si>
    <t>DTFS (716 Masse, R.) DFFS(200 USA to SPL</t>
  </si>
  <si>
    <t>3TRI</t>
  </si>
  <si>
    <t>SIERRA PACIFIC INDUSTRIES</t>
  </si>
  <si>
    <t>(SPLC) # 81</t>
  </si>
  <si>
    <t>41N-06W-02</t>
  </si>
  <si>
    <t>DMI - DISTANCE MEASURING INSTRUMENT</t>
  </si>
  <si>
    <t>NFSB - NATIONAL FOREST SCENIC BYWAY</t>
  </si>
  <si>
    <t>7001</t>
  </si>
  <si>
    <t>DTFS (313 Clark, P.)</t>
  </si>
  <si>
    <t>A - ARTERIAL</t>
  </si>
  <si>
    <t>C - CONSTRUCTION</t>
  </si>
  <si>
    <t>KP - TAP KEEP</t>
  </si>
  <si>
    <t>DTFS (324 Voegtle, J.)</t>
  </si>
  <si>
    <t>DTFS (150 SPLC) ETFS?</t>
  </si>
  <si>
    <t>DTFS (150 SPLC)</t>
  </si>
  <si>
    <t>06W23A</t>
  </si>
  <si>
    <t>WEST PARKS OLD ROAD</t>
  </si>
  <si>
    <t>06W01</t>
  </si>
  <si>
    <t>06W02</t>
  </si>
  <si>
    <t>06W23</t>
  </si>
  <si>
    <t>WEST PARKS</t>
  </si>
  <si>
    <t>05W02</t>
  </si>
  <si>
    <t>EDDY CRATER</t>
  </si>
  <si>
    <t>05W03</t>
  </si>
  <si>
    <t>DOBKINS LAKE</t>
  </si>
  <si>
    <t>HIKE - HIKER/PEDESTRIAN</t>
  </si>
  <si>
    <t>PACK - PACK AND SADDLE</t>
  </si>
  <si>
    <t>ATV - ALL TERRAIN VEHICLE</t>
  </si>
  <si>
    <t>TRAIL_TYPE</t>
  </si>
  <si>
    <t>BEGIN_TERMINI</t>
  </si>
  <si>
    <t>END_TERMINI</t>
  </si>
  <si>
    <t>SECURITY_ID</t>
  </si>
  <si>
    <t>CREATED_BY</t>
  </si>
  <si>
    <t>CREATED_DATE</t>
  </si>
  <si>
    <t>CREATED_IN_INSTANCE</t>
  </si>
  <si>
    <t>ACCESSIBILITY_STATUS</t>
  </si>
  <si>
    <t>ADMIN_ORG</t>
  </si>
  <si>
    <t>CONGRESSIONAL_DISTRICT</t>
  </si>
  <si>
    <t>COUNTY</t>
  </si>
  <si>
    <t>DESIGNED_USE</t>
  </si>
  <si>
    <t>HISTORIC_SIGNIFICANCE</t>
  </si>
  <si>
    <t>JURISDICTION</t>
  </si>
  <si>
    <t>MANAGING_ORG</t>
  </si>
  <si>
    <t>TRAIL_CLASS</t>
  </si>
  <si>
    <t>TRAIL_STATUS</t>
  </si>
  <si>
    <t>TRAIL_SURFACE</t>
  </si>
  <si>
    <t>TRAIL_SYSTEM</t>
  </si>
  <si>
    <t>TYPICAL_SIDESLOPE</t>
  </si>
  <si>
    <t>TYPICAL_SOIL_TYPE</t>
  </si>
  <si>
    <t>TYPICAL_TRAIL_GRADE</t>
  </si>
  <si>
    <t>TYPICAL_VEG_BRUSH</t>
  </si>
  <si>
    <t>TYPICAL_VEG_TIMBER</t>
  </si>
  <si>
    <t>WILDERNESS_NAME</t>
  </si>
  <si>
    <t>COMMENTS_255</t>
  </si>
  <si>
    <t>SHAPE_Length</t>
  </si>
  <si>
    <t>STANDARD/TERRA TRAIL</t>
  </si>
  <si>
    <t>there</t>
  </si>
  <si>
    <t>0514</t>
  </si>
  <si>
    <t>FSDBA</t>
  </si>
  <si>
    <t>NOT EVALUATED</t>
  </si>
  <si>
    <t>051459</t>
  </si>
  <si>
    <t>2ND CALIFORNIA</t>
  </si>
  <si>
    <t>CA - SISKIYOU</t>
  </si>
  <si>
    <t>NOT ELIGIBLE</t>
  </si>
  <si>
    <t>051461</t>
  </si>
  <si>
    <t>TC2 - MODERATELY DEVELOPED</t>
  </si>
  <si>
    <t>NFST - NATIONAL FOREST SYSTEM TRAIL</t>
  </si>
  <si>
    <t>SS02 - 20-40%</t>
  </si>
  <si>
    <t>ST04 - COMMON</t>
  </si>
  <si>
    <t>TG05 - +12-20%</t>
  </si>
  <si>
    <t>BR04 - MEDIUM</t>
  </si>
  <si>
    <t>TT04 - MEDIUM</t>
  </si>
  <si>
    <t>converted splco road arc</t>
  </si>
  <si>
    <t>LAKES</t>
  </si>
  <si>
    <t>TC4 - HIGHLY DEVELOPED</t>
  </si>
  <si>
    <t>BR03 - LIGHT</t>
  </si>
  <si>
    <t>VERY WET</t>
  </si>
  <si>
    <t>TC3 - DEVELOPED</t>
  </si>
  <si>
    <t>arc</t>
  </si>
  <si>
    <t>PRIVATE ROAD IN SEC 32</t>
  </si>
  <si>
    <t>LAKE</t>
  </si>
  <si>
    <t>NOT ACCESSIBLE</t>
  </si>
  <si>
    <t>ACCESS IS VIA PRIVATE ROAD SYSTEM, PUBLIC HAS PRESCRIPTIVE RIGHTS BUT NO GOVT ROW EXISTS.</t>
  </si>
  <si>
    <t>DURNEY LAKE</t>
  </si>
  <si>
    <t>route mileage shown is where the trail should be, but 4X4 types have home brewed a route in lower end that goes up creek bed, which needs to be shut of.  gps align INFRA INVENTORY 6/14/00</t>
  </si>
  <si>
    <t>we567</t>
  </si>
  <si>
    <t>we566</t>
  </si>
  <si>
    <t>pc001</t>
  </si>
  <si>
    <t>we565</t>
  </si>
  <si>
    <t>pc035</t>
  </si>
  <si>
    <t>UA Trail</t>
  </si>
  <si>
    <t>UA Route</t>
  </si>
  <si>
    <t>Unauthorized</t>
  </si>
  <si>
    <t>DALE CREEK TMP</t>
  </si>
  <si>
    <t>User Safety Risk</t>
  </si>
  <si>
    <t xml:space="preserve">    IDT Comments</t>
  </si>
  <si>
    <t>Matrix Recommendation</t>
  </si>
  <si>
    <t>Botany- Sensitive Species Risk</t>
  </si>
  <si>
    <t>Cultural Resources Risk</t>
  </si>
  <si>
    <t>Invasive Plants Risk</t>
  </si>
  <si>
    <t>Invasive Plants &amp; Native Veg.</t>
  </si>
  <si>
    <t>Wildlife Risk</t>
  </si>
  <si>
    <t>Hydro -A&amp;R Habitats &amp; Species</t>
  </si>
  <si>
    <t>Hydrologic Connectivity</t>
  </si>
  <si>
    <t>Erosion and Sediment Delivery Potential</t>
  </si>
  <si>
    <t>Unique Botanical Habitat Risk</t>
  </si>
  <si>
    <t>Geologic Hazards Risk</t>
  </si>
  <si>
    <t>Naturally Occuring Asbestos Risk</t>
  </si>
  <si>
    <t>Cultural Resource Benefit</t>
  </si>
  <si>
    <t>Fire Suppression Benefit</t>
  </si>
  <si>
    <t>Road Use Agreements Benefit</t>
  </si>
  <si>
    <t>Range Benefit</t>
  </si>
  <si>
    <t>Recreation Sites Benefit</t>
  </si>
  <si>
    <t>Silviculture/Fuels Benefit</t>
  </si>
  <si>
    <t>Unknown</t>
  </si>
  <si>
    <t>BLM 4wd trail</t>
  </si>
  <si>
    <t>Total Risk #(12-20/21-28/29-36)</t>
  </si>
  <si>
    <t>Total Benefit (6-9/10-13/14-18)</t>
  </si>
  <si>
    <t>1 Sensitive, w. side of lake</t>
  </si>
  <si>
    <t>3 endemic sp. along trail</t>
  </si>
  <si>
    <t>1 sensitive sp. fen just N. of trail</t>
  </si>
  <si>
    <t>1 sensitive/1endemic</t>
  </si>
  <si>
    <t>1 watch list near + 42N17</t>
  </si>
  <si>
    <t>"</t>
  </si>
  <si>
    <t>buffalo berry other side of 42N17</t>
  </si>
  <si>
    <t>1 sensitive along ck. @ end of road</t>
  </si>
  <si>
    <t>1 sensitive at ck. crossing end of Rd.</t>
  </si>
  <si>
    <t xml:space="preserve">1 sensitive at ck. crossing </t>
  </si>
  <si>
    <t>bufalo berry site near</t>
  </si>
  <si>
    <t>1 sensitive near Pks Ck intersection</t>
  </si>
  <si>
    <t>1 endemic Balsamorhiza lanata</t>
  </si>
  <si>
    <t>Many sensitive and endemic species</t>
  </si>
  <si>
    <t>1 sensitive / 1emdemic</t>
  </si>
  <si>
    <t>B lanata</t>
  </si>
  <si>
    <t>B. lanata</t>
  </si>
  <si>
    <t>New Mt. Lady's slipper (sensitive)</t>
  </si>
  <si>
    <t>not on map</t>
  </si>
  <si>
    <t>1 sensitive</t>
  </si>
  <si>
    <t>Unrecorded historic trail.  Native American uses currently unknown.  Needs field visit.</t>
  </si>
  <si>
    <t>Unrecorded historic trail converted to road.  Potential for prehistoric sites in some areas. Native American uses currently unknown.  Needs field visit.</t>
  </si>
  <si>
    <t>Unrecorded historic trail to lakes.  A second historic trail may lead from Dobkins Lake to the ridge slope to the east of the lakes.  Potential for prehistoric sites in some areas. Native American uses currently unknown.  Needs field visit.</t>
  </si>
  <si>
    <t>Unrecorded historic trail to lakes and snow survey cabin.  Mining claim marker was noted during a brief visit.  Native American uses currently unknown.  Needs field visit.</t>
  </si>
  <si>
    <t>No known cultural resources.  Native American uses currently unknown.  Needs closure to motor vehicles to protect wetlands along Eddy Creek.</t>
  </si>
  <si>
    <t>Probable historic trail.  Native American uses currently unknown.  Needs field visit.</t>
  </si>
  <si>
    <t xml:space="preserve">Unevaluated 59-297 is bisected by this road.  Other sites may be present downslope in the openings. Road was part of an historic trail that went to the Eddys and Stewart Springs.  Native American uses currently unknown. </t>
  </si>
  <si>
    <t>No known cultural resources.  Native American uses currently unknown.</t>
  </si>
  <si>
    <t>Unevaluated historic asbestos mine, site 59-313 is bisected by road.  Stream within 6 ft. of structure; culvert north of site. Native American uses currently unknown.  Other historic mine sites along this road are possible.</t>
  </si>
  <si>
    <t>Historic "kitchen road"; unrecorded historic mining-related sites/features probable.  Native American uses currently unknown.</t>
  </si>
  <si>
    <t>Unevaluated 59-295 is bisected by this road.  Native American uses currently unknown.</t>
  </si>
  <si>
    <t>Unevaluated 59-295 is potentially bisected by this road.  Field visit needed.  Native American uses currently unknown.</t>
  </si>
  <si>
    <t>Unevaluated 59-142 is bisected by this road.  Large quantity of artifacts noted in road bed.  Native American uses currently unknown, but bear grass was noted onsite.</t>
  </si>
  <si>
    <t>This road is not in GIS and not on the supplied PDF map.</t>
  </si>
  <si>
    <t>Unrecorded historic trail to lakes, converted to road on the northeastern end.  Potential for prehistoric sites in some areas. Native American uses currently unknown.  Needs field visit.</t>
  </si>
  <si>
    <t>Unevaluated site 59-57.  Evidence of erosion was observed along creek drainage 70 ft. south of cabin.  Road is located 40 ft. south of the structure, but there are other features like a drift fence located nearby.  Unevaluated site 59-58 is bisected by this road.  Sites 59-315 and 59-317 are located immediately south of the road.  Sites -318, and -370 are bisected by the road.  Artifacts noted in the road bed of site 59-318; the others need to be visited.  Native American uses currently unknown, but it is evident that this route was used during prehistoric times.</t>
  </si>
  <si>
    <t>No known cultural resources, but unrecorded mine sites possible.  Native American uses currently unknown.</t>
  </si>
  <si>
    <t>Unevaluated site 59-57.  Evidence of erosion was observed along creek drainage south of cabin.  A road is located 40 ft. south of the structure.  Native American uses currently unknown.</t>
  </si>
  <si>
    <t>No known cultural resources, but unrecorded prehistoric sites possible.  Native American uses currently unknown.</t>
  </si>
  <si>
    <t>No known cultural resources, but unrecorded sites possible.  Native American uses currently unknown.</t>
  </si>
  <si>
    <t>Unevaluated site 59-58 is bisected by this road.  Native American uses currently unknown.</t>
  </si>
  <si>
    <t>An unrecorded historic gold mine was reported for Section 6.  This road may be connected with the mine.  Field verification is needed.  Native American uses currently unknown.</t>
  </si>
  <si>
    <t>Unevaluated site 59-57.  Evidence of erosion was observed along creek drainage south of structure.  Road is located 40 ft. south of the structure, but there are other features like a drift fence located nearby. Unevaluated site 59-314 is bisected by the road. Native American uses currently unknown.</t>
  </si>
  <si>
    <t>Unevaluated site 59-314 is bisected by the road.  Native American uses currently unknown.</t>
  </si>
  <si>
    <t>Probable historic trail, partially converted to road.  Native American uses currently unknown.  Needs field visit.</t>
  </si>
  <si>
    <t>Mostly on private land, except a small segment on the western end.  Unevaluated site 59-56 probably is bisected by this road (needs field verification). This road may lead to a large unrecorded historic logging camp.  Native American uses currently unknown.</t>
  </si>
  <si>
    <t>Unevaluated site 59-314 is adjacent to the road.  Native American uses currently unknown.</t>
  </si>
  <si>
    <t>Unevaluated site 59-56 may be bisected by this road (needs field verification).  This road may lead to a large unrecorded historic logging camp.  Native American uses currently unknown.</t>
  </si>
  <si>
    <t>Road is within the boundaries of unevaluated site 59-314.  Native American uses currently unknown.</t>
  </si>
  <si>
    <t>Road may connect to an historic trail constructed from Steward Springs to the Eddys.  Needs field verification.  Native American uses currently unknown.</t>
  </si>
  <si>
    <t>Road is located in a section (S. 33 of T. 42 N., R. 6W) where the unrecorded Chastain and Bower chromite mine is reportedly located.  Native American uses currently unknown.</t>
  </si>
  <si>
    <t>Trinity Heritage Scenic Byway, designated on April 3, 1990.  Byway bisects unevaluated site 59-295.  Native American uses currently unknown.</t>
  </si>
  <si>
    <t>Technically outside of the WA boundary line.  Road may connect to an historic trail that goes to Stewart Springs.  Needs field verification.  Native American uses currently unknown.</t>
  </si>
  <si>
    <t>Historic mine road located within Dewey Mine site (59-12).  Many cultural features are along this road and at least two rolling dips are constructed within the road in such a manner that runoff can flow across the road through the cyanide processing plant and could flow into the creek.  Road maintenance has impacted the site in this area.  An agreement with owner of the road regarding maintenance through the site/cyanide processing area is needed.  Native American uses currently unknown, but bear grass and mahogany are located along this route.  Road is inaccessible by the public through the north via the Gazelle-Callahan Road and is gated on south at the FS-private land boundary during hunting season.  Road bisects site 59-295, is adjacent to -301, and bisects -323 and -358.  Road also goes through the unrecorded Chastain and Bower chromite mine area and the W Chastain chromite mine in Section 4, and the Leviathan chromite mine/adit in S. 32.  Historic building flats may be south of the junction with 42N42YC. Road bisects an historic trail in S. 3.</t>
  </si>
  <si>
    <t>No known cultural resources, but unrecorded prospects relating to Dewey Mine may be present.  Native American uses currently unknown.</t>
  </si>
  <si>
    <t>Unevaluated site 59-299 is bisected by this road and the unrecorded Leviathan chromite mine (S. 32) may be bisected by this road.  Native American uses currently unknown.</t>
  </si>
  <si>
    <t>No known cultural resources, but unrecorded prospects relating to Dewey Mine or the unrecorded Leviathan chromite mine may be present.  Native American uses currently unknown.</t>
  </si>
  <si>
    <t>No known cultural resources, but unrecorded prospects relating to Dewey Mine or chromite mines may be present.  Native American uses currently unknown.</t>
  </si>
  <si>
    <t>The unrecorded Leviathan chromite mine (S. 32) may be bisected by this road.  Native American uses currently unknown.</t>
  </si>
  <si>
    <t>The unrecorded Chastain and Bower chromite mine (S. 33) may be bisected by this road.  Native American uses currently unknown.</t>
  </si>
  <si>
    <t>Not on map or in GIS</t>
  </si>
  <si>
    <t>Trail to National Register-ineligible Mt. Eddy Lookout (59-13).  Native American uses currently unknown.  Mostly located outside the WA boundary.</t>
  </si>
  <si>
    <t>Historic road/trail from Stewart Springs to Tamarack Flat (ca. 1929).  A displaced log bridge once crossed one of the creeks.  Yew and bear grass were noted within 100-200 ft. of the portion of road walked.  Dispersed campsites also noted. Native American uses currently unknown.</t>
  </si>
  <si>
    <t>Access to spring and Tamarack Flat</t>
  </si>
  <si>
    <t>Major roadway through allotment. Labeled as 41N86 on Forest map.</t>
  </si>
  <si>
    <t>Access to West Parks Lakes</t>
  </si>
  <si>
    <t>Access to Caldwell Lakes</t>
  </si>
  <si>
    <t>South end of Tamarack Flat</t>
  </si>
  <si>
    <t>Major road through allotment. Connects Hwy 3 to Stewart Springs Rd (N. Weed).</t>
  </si>
  <si>
    <t>Parks Creek Trailhead Rd</t>
  </si>
  <si>
    <t>Access to prospects</t>
  </si>
  <si>
    <t>Access to mine</t>
  </si>
  <si>
    <t>Access to peak</t>
  </si>
  <si>
    <t>Two populations of invasive plants, CIVU 0.13 miles north of Middle Parks Rd intersection,  and CYSC4 0.224 miles east of Dewey Mine Rd intersection</t>
  </si>
  <si>
    <t>Trail</t>
  </si>
  <si>
    <t>UA ROUTE</t>
  </si>
  <si>
    <t>GIS: moraine, cirque; LITH: gabbro; GE: follows glacial valley, gentle slopes, to cirque/tarn w/mod slopes</t>
  </si>
  <si>
    <t>GIS: dormant LS; LITH: gabbro; GE: relatively flat, no active slides</t>
  </si>
  <si>
    <t>GIS: none; LITH: gabbro; GE: relatively flat/top slope rd, no active slides</t>
  </si>
  <si>
    <t>GIS: moraine; LITH: gabbro, 25%NOA; rd runs parallel to Parks Cr, potental for stream capture by rd.</t>
  </si>
  <si>
    <t>GIS: moraine; LITH: NOA; GE: runs along drainage along moraine, mod/steep terrain on moraine &lt;0.15mi</t>
  </si>
  <si>
    <t>GIS: none; LITH: NOA; rock outcrop/talus slope creates rockfall potential</t>
  </si>
  <si>
    <t>GIS: rd above inner gorge; LITH: NOA; GE: midslope rd located above inner gorge &lt;0.15mi, no active slides</t>
  </si>
  <si>
    <t>Hydro comments</t>
  </si>
  <si>
    <t>Little Crater Lake trail (?)</t>
  </si>
  <si>
    <t>Dobkins-Durney trail (?)</t>
  </si>
  <si>
    <t>Caldwell Lakes Trail</t>
  </si>
  <si>
    <t>Eddie Creek Meadows headwater trail</t>
  </si>
  <si>
    <t>West Park Lakes</t>
  </si>
  <si>
    <t>U-shaped parcel (not labelled)</t>
  </si>
  <si>
    <t xml:space="preserve">Near West Park Lakes </t>
  </si>
  <si>
    <t>S.F. Willow</t>
  </si>
  <si>
    <t>Top of Mount Eddy</t>
  </si>
  <si>
    <t>U-shaped public inholding</t>
  </si>
  <si>
    <t>field verified sensitive on roadcuts R. Posey</t>
  </si>
  <si>
    <t>more alpine talus habitats than wet habitats</t>
  </si>
  <si>
    <t>In WUI, but 41N10Y in close proximity</t>
  </si>
  <si>
    <t>In WUI, but only need the C, G or H spur</t>
  </si>
  <si>
    <t>In WUI, but could easily do without</t>
  </si>
  <si>
    <t>No access, blocked by pvt land</t>
  </si>
  <si>
    <t>Hi rec value, well used trail.</t>
  </si>
  <si>
    <t>Old rd, used for OHV</t>
  </si>
  <si>
    <t>Hi rec value, mai trail to W. Pk Lks</t>
  </si>
  <si>
    <t>Unknown condition, not located</t>
  </si>
  <si>
    <t>Dispersed cmps, crk access</t>
  </si>
  <si>
    <t>Tamarack Flat area, camps</t>
  </si>
  <si>
    <t xml:space="preserve">Not locatd, main rd ends at gulley </t>
  </si>
  <si>
    <t>Dispersed camps</t>
  </si>
  <si>
    <t>Old rd to access Dopkins Lake</t>
  </si>
  <si>
    <t>Is this rd still there.</t>
  </si>
  <si>
    <t>Rd is blocked, but still used as trl.</t>
  </si>
  <si>
    <t>Spur is block behind 4172N ??</t>
  </si>
  <si>
    <t>Not accessible by car, washout</t>
  </si>
  <si>
    <t>Poor conditon, well used as trail</t>
  </si>
  <si>
    <t>Spring access, snow survey course</t>
  </si>
  <si>
    <t>Dale Crk access</t>
  </si>
  <si>
    <t>Dispersed Camps</t>
  </si>
  <si>
    <t>Heritage Rd</t>
  </si>
  <si>
    <t>Why is rd pink on map? Pvt?</t>
  </si>
  <si>
    <t>cuts through Mussolini fire</t>
  </si>
  <si>
    <t>Not on map, can't locate</t>
  </si>
  <si>
    <t>RR Tracks??</t>
  </si>
  <si>
    <t>Trail goes to Mt. Eddy summit</t>
  </si>
  <si>
    <t>What is this??</t>
  </si>
  <si>
    <t>Plantation access</t>
  </si>
  <si>
    <t>Access to dense  (&gt; 70% CC) stands*</t>
  </si>
  <si>
    <t>Botany- Comments</t>
  </si>
  <si>
    <t>Cultural Resources Risk Comments</t>
  </si>
  <si>
    <t>Invasive Plants &amp; Native Veg. Comments</t>
  </si>
  <si>
    <t>Invasive Plants RiskComments</t>
  </si>
  <si>
    <t>User Safety Risk Comments</t>
  </si>
  <si>
    <t>Naturally Occuring Asbestos Risk Comments</t>
  </si>
  <si>
    <t>Geologic Hazards Risk Comments</t>
  </si>
  <si>
    <t>Wildlife Risk Comments</t>
  </si>
  <si>
    <t>Unique Botanical Habitat Risk Comments</t>
  </si>
  <si>
    <t>Cultural Resource Benefit Comments</t>
  </si>
  <si>
    <t>Road Use Agreements Benefit Comments</t>
  </si>
  <si>
    <t>Fire Suppression Benefit Comments</t>
  </si>
  <si>
    <t>Range Benefit Comments</t>
  </si>
  <si>
    <t>Recreation Sites Benefit Comments</t>
  </si>
  <si>
    <t>Silviculture/Fuels Benefit Comments</t>
  </si>
  <si>
    <t>blocked</t>
  </si>
  <si>
    <t>rutted</t>
  </si>
  <si>
    <t>Blocked/failed</t>
  </si>
  <si>
    <t>Caldwell Lakes Trail conversion</t>
  </si>
  <si>
    <t>West Parks Lake Trail Conversion</t>
  </si>
  <si>
    <t xml:space="preserve">Tamarack Flat Dispersed Camp </t>
  </si>
  <si>
    <t>Reconstruction</t>
  </si>
  <si>
    <t>Decom after pullout</t>
  </si>
  <si>
    <t>Re-align/reconstruct</t>
  </si>
  <si>
    <t>Old Stewart springs road</t>
  </si>
  <si>
    <t>UA System West of I-5</t>
  </si>
  <si>
    <t>Obtain Legal Access</t>
  </si>
  <si>
    <t>Obtain Legal Access/Close</t>
  </si>
  <si>
    <t>Realign</t>
  </si>
  <si>
    <t>Block/manage as foot trail</t>
  </si>
  <si>
    <t>Decom at last plantation</t>
  </si>
  <si>
    <t>KEEP</t>
  </si>
  <si>
    <t>DECOM</t>
  </si>
  <si>
    <t>NOT NEEDED</t>
  </si>
  <si>
    <t>Realign and Decom segments</t>
  </si>
  <si>
    <t>U42N17BB</t>
  </si>
  <si>
    <t>U42N17C</t>
  </si>
  <si>
    <t>Old Stewart Springs</t>
  </si>
  <si>
    <t>ADD</t>
  </si>
  <si>
    <t>U40N46B</t>
  </si>
  <si>
    <t>Tamarack Spur</t>
  </si>
  <si>
    <t>U41N73A</t>
  </si>
  <si>
    <t xml:space="preserve">West Parks </t>
  </si>
  <si>
    <t>U41N73B</t>
  </si>
  <si>
    <t>U41N26G</t>
  </si>
  <si>
    <t>U41N26H</t>
  </si>
  <si>
    <t>Dispersed Campsite</t>
  </si>
  <si>
    <t>West parks Trail Realignment</t>
  </si>
  <si>
    <t>Parks Creek Trailhead</t>
  </si>
  <si>
    <t>Special use Permit</t>
  </si>
  <si>
    <t>Decommission at washout</t>
  </si>
  <si>
    <t>Decom in Riparian Reserve</t>
  </si>
  <si>
    <t>2 - HIGH CLEARANCE</t>
  </si>
  <si>
    <t xml:space="preserve">1 - CLOSED         </t>
  </si>
  <si>
    <t>3/2 - HIGH CLEARANCE</t>
  </si>
  <si>
    <t>3 - PASSENGER CARS</t>
  </si>
  <si>
    <t>4 - USER COMFORT</t>
  </si>
  <si>
    <t xml:space="preserve">1 - CLOSED                                    </t>
  </si>
  <si>
    <t xml:space="preserve">2 - HIGH CLEARANCE </t>
  </si>
  <si>
    <t>HIKE - HIKER/PED</t>
  </si>
  <si>
    <t>ATV - ALL TERRAIN</t>
  </si>
  <si>
    <t>PACK - PACK/SADDLE</t>
  </si>
  <si>
    <t>Priority Fire Access</t>
  </si>
  <si>
    <t>UA Trail, No Administrative access</t>
  </si>
  <si>
    <t>No ROW for segment on Private</t>
  </si>
  <si>
    <t>Reduce Maintenance level in Section 18</t>
  </si>
  <si>
    <t>W. Parks Lake Trail System</t>
  </si>
  <si>
    <t>Limited ROW in Section 29</t>
  </si>
  <si>
    <t>No legal access across private land</t>
  </si>
  <si>
    <t>Re-route 42N19 across private land. Need ROW</t>
  </si>
  <si>
    <t>Last .5 mi on private w/o Legal access.</t>
  </si>
  <si>
    <t>Grand Total</t>
  </si>
  <si>
    <t>FINAL RECOMENDATION</t>
  </si>
  <si>
    <t>MILES</t>
  </si>
  <si>
    <t>Sum of MILES</t>
  </si>
  <si>
    <t>ADD NON-MOTORIZED TRAIL</t>
  </si>
  <si>
    <t>CONVERT TO MOTORIZED TRAIL</t>
  </si>
  <si>
    <t>West Parks Lake Trail Realignment</t>
  </si>
  <si>
    <t>CONVERT TO NON MOTORIZED TRAIL</t>
  </si>
  <si>
    <t>On private land, No legal access. Remove from NFS</t>
  </si>
  <si>
    <t>CLOSE</t>
  </si>
  <si>
    <t>UA Trail, extends beyond analysis boundary</t>
  </si>
  <si>
    <t>ADD MOTORIZED TRAIL</t>
  </si>
  <si>
    <t>RECONSTRUCTION</t>
  </si>
  <si>
    <t>NO</t>
  </si>
  <si>
    <t>RECONSTRUCTION NEEDED</t>
  </si>
  <si>
    <t>YES</t>
  </si>
  <si>
    <t>KEEP TRAIL</t>
  </si>
  <si>
    <t>DECOM TRAIL</t>
  </si>
  <si>
    <t>MTC LEVELS</t>
  </si>
  <si>
    <t>ROAD Recommendation</t>
  </si>
  <si>
    <t>TRAIL Reccomendation</t>
  </si>
  <si>
    <t xml:space="preserve">Eddy Creek </t>
  </si>
  <si>
    <t xml:space="preserve">NATIVE      </t>
  </si>
  <si>
    <t>CHIP SEAL</t>
  </si>
  <si>
    <t xml:space="preserve">AGGREGATE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</si>
</sst>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0.00000000000"/>
    <numFmt numFmtId="165" formatCode="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8"/>
      <name val="Arial"/>
      <family val="2"/>
    </font>
    <font>
      <sz val="10"/>
      <name val="Arial"/>
      <family val="2"/>
    </font>
    <font>
      <sz val="11"/>
      <color theme="1"/>
      <name val="Calibri"/>
      <family val="2"/>
    </font>
    <font>
      <sz val="11"/>
      <name val="Calibri"/>
      <family val="2"/>
      <scheme val="minor"/>
    </font>
    <font>
      <sz val="11"/>
      <color theme="3" tint="0.3999755851924192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59999389629810485"/>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1" fillId="0" borderId="0"/>
  </cellStyleXfs>
  <cellXfs count="123">
    <xf numFmtId="0" fontId="0" fillId="0" borderId="0" xfId="0"/>
    <xf numFmtId="1" fontId="0" fillId="0" borderId="0" xfId="0" applyNumberFormat="1"/>
    <xf numFmtId="39" fontId="0" fillId="0" borderId="0" xfId="0" applyNumberFormat="1"/>
    <xf numFmtId="0" fontId="0" fillId="0" borderId="0" xfId="0" applyAlignment="1">
      <alignment horizontal="fill"/>
    </xf>
    <xf numFmtId="0" fontId="16" fillId="0" borderId="0" xfId="0" applyFont="1"/>
    <xf numFmtId="1" fontId="0" fillId="0" borderId="0" xfId="0" applyNumberFormat="1" applyAlignment="1">
      <alignment horizontal="fill"/>
    </xf>
    <xf numFmtId="0" fontId="14" fillId="0" borderId="0" xfId="0" applyFont="1"/>
    <xf numFmtId="2" fontId="16" fillId="33" borderId="11" xfId="0" applyNumberFormat="1" applyFont="1" applyFill="1" applyBorder="1" applyAlignment="1">
      <alignment horizontal="left"/>
    </xf>
    <xf numFmtId="37" fontId="0" fillId="0" borderId="0" xfId="0" applyNumberFormat="1"/>
    <xf numFmtId="37" fontId="14" fillId="0" borderId="0" xfId="0" applyNumberFormat="1" applyFont="1"/>
    <xf numFmtId="1" fontId="16" fillId="33" borderId="11" xfId="0" applyNumberFormat="1" applyFont="1" applyFill="1" applyBorder="1" applyAlignment="1">
      <alignment horizontal="left"/>
    </xf>
    <xf numFmtId="0" fontId="16" fillId="33" borderId="11" xfId="0" applyFont="1" applyFill="1" applyBorder="1" applyAlignment="1">
      <alignment horizontal="left"/>
    </xf>
    <xf numFmtId="0" fontId="0" fillId="0" borderId="0" xfId="0"/>
    <xf numFmtId="0" fontId="0" fillId="0" borderId="0" xfId="0"/>
    <xf numFmtId="1" fontId="20" fillId="0" borderId="0" xfId="42" applyNumberFormat="1" applyFont="1" applyAlignment="1">
      <alignment horizontal="center" wrapText="1"/>
    </xf>
    <xf numFmtId="164" fontId="20" fillId="0" borderId="0" xfId="42" applyNumberFormat="1" applyFont="1" applyAlignment="1">
      <alignment horizontal="center" wrapText="1"/>
    </xf>
    <xf numFmtId="1" fontId="19" fillId="0" borderId="10" xfId="42" applyNumberFormat="1" applyFont="1" applyBorder="1"/>
    <xf numFmtId="165" fontId="19" fillId="0" borderId="10" xfId="42" applyNumberFormat="1" applyFont="1" applyBorder="1"/>
    <xf numFmtId="0" fontId="0" fillId="0" borderId="0" xfId="0"/>
    <xf numFmtId="1" fontId="0" fillId="0" borderId="0" xfId="0" applyNumberFormat="1"/>
    <xf numFmtId="164" fontId="0" fillId="0" borderId="0" xfId="0" applyNumberFormat="1"/>
    <xf numFmtId="14" fontId="0" fillId="0" borderId="0" xfId="0" applyNumberFormat="1"/>
    <xf numFmtId="2" fontId="0" fillId="0" borderId="0" xfId="0" applyNumberFormat="1"/>
    <xf numFmtId="1" fontId="16" fillId="34" borderId="0" xfId="0" applyNumberFormat="1" applyFont="1" applyFill="1"/>
    <xf numFmtId="2" fontId="16" fillId="34" borderId="0" xfId="0" applyNumberFormat="1" applyFont="1" applyFill="1"/>
    <xf numFmtId="164" fontId="16" fillId="34" borderId="0" xfId="0" applyNumberFormat="1" applyFont="1" applyFill="1"/>
    <xf numFmtId="0" fontId="16" fillId="34" borderId="0" xfId="0" applyFont="1" applyFill="1"/>
    <xf numFmtId="1" fontId="16" fillId="0" borderId="0" xfId="0" applyNumberFormat="1" applyFont="1"/>
    <xf numFmtId="0" fontId="0" fillId="0" borderId="0" xfId="0"/>
    <xf numFmtId="0" fontId="16" fillId="0" borderId="0" xfId="0" applyFont="1"/>
    <xf numFmtId="49" fontId="0" fillId="0" borderId="0" xfId="0" applyNumberFormat="1"/>
    <xf numFmtId="22" fontId="0" fillId="0" borderId="0" xfId="0" applyNumberFormat="1"/>
    <xf numFmtId="49" fontId="0" fillId="0" borderId="0" xfId="0" applyNumberFormat="1"/>
    <xf numFmtId="0" fontId="0" fillId="33" borderId="0" xfId="0" applyFill="1" applyAlignment="1">
      <alignment textRotation="45"/>
    </xf>
    <xf numFmtId="0" fontId="16" fillId="33" borderId="12" xfId="0" applyFont="1" applyFill="1" applyBorder="1" applyAlignment="1">
      <alignment horizontal="left"/>
    </xf>
    <xf numFmtId="0" fontId="0" fillId="0" borderId="0" xfId="0"/>
    <xf numFmtId="39" fontId="0" fillId="0" borderId="0" xfId="0" applyNumberFormat="1"/>
    <xf numFmtId="37" fontId="0" fillId="0" borderId="0" xfId="0" applyNumberFormat="1"/>
    <xf numFmtId="37" fontId="14" fillId="0" borderId="0" xfId="0" applyNumberFormat="1" applyFont="1"/>
    <xf numFmtId="0" fontId="0" fillId="0" borderId="0" xfId="0" applyAlignment="1">
      <alignment horizontal="left" indent="1"/>
    </xf>
    <xf numFmtId="0" fontId="0" fillId="0" borderId="0" xfId="0"/>
    <xf numFmtId="1" fontId="14" fillId="0" borderId="0" xfId="0" applyNumberFormat="1" applyFont="1"/>
    <xf numFmtId="0" fontId="22" fillId="0" borderId="0" xfId="0" applyFont="1"/>
    <xf numFmtId="0" fontId="0" fillId="0" borderId="0" xfId="0"/>
    <xf numFmtId="1" fontId="0" fillId="0" borderId="0" xfId="0" applyNumberFormat="1"/>
    <xf numFmtId="1" fontId="0" fillId="35" borderId="13" xfId="0" applyNumberFormat="1" applyFill="1" applyBorder="1" applyAlignment="1">
      <alignment textRotation="90" wrapText="1"/>
    </xf>
    <xf numFmtId="1" fontId="0" fillId="35" borderId="15" xfId="0" applyNumberFormat="1" applyFill="1" applyBorder="1" applyAlignment="1">
      <alignment textRotation="90" wrapText="1"/>
    </xf>
    <xf numFmtId="1" fontId="0" fillId="36" borderId="13" xfId="0" applyNumberFormat="1" applyFill="1" applyBorder="1" applyAlignment="1">
      <alignment textRotation="90" wrapText="1"/>
    </xf>
    <xf numFmtId="1" fontId="0" fillId="36" borderId="15" xfId="0" applyNumberFormat="1" applyFill="1" applyBorder="1" applyAlignment="1">
      <alignment textRotation="90" wrapText="1"/>
    </xf>
    <xf numFmtId="0" fontId="0" fillId="33" borderId="0" xfId="0" applyFill="1" applyAlignment="1">
      <alignment textRotation="90"/>
    </xf>
    <xf numFmtId="41" fontId="14" fillId="0" borderId="0" xfId="0" applyNumberFormat="1" applyFont="1" applyAlignment="1">
      <alignment wrapText="1"/>
    </xf>
    <xf numFmtId="41" fontId="14" fillId="0" borderId="0" xfId="0" applyNumberFormat="1" applyFont="1" applyBorder="1" applyAlignment="1">
      <alignment wrapText="1"/>
    </xf>
    <xf numFmtId="41" fontId="0" fillId="36" borderId="14" xfId="0" applyNumberFormat="1" applyFill="1" applyBorder="1" applyAlignment="1">
      <alignment textRotation="90" wrapText="1"/>
    </xf>
    <xf numFmtId="41" fontId="0" fillId="35" borderId="13" xfId="0" applyNumberFormat="1" applyFill="1" applyBorder="1" applyAlignment="1">
      <alignment textRotation="90" wrapText="1"/>
    </xf>
    <xf numFmtId="41" fontId="0" fillId="0" borderId="0" xfId="0" applyNumberFormat="1" applyAlignment="1">
      <alignment horizontal="center" wrapText="1"/>
    </xf>
    <xf numFmtId="41" fontId="0" fillId="35" borderId="14" xfId="0" applyNumberFormat="1" applyFill="1" applyBorder="1" applyAlignment="1">
      <alignment textRotation="90" wrapText="1"/>
    </xf>
    <xf numFmtId="41" fontId="0" fillId="36" borderId="15" xfId="0" applyNumberFormat="1" applyFill="1" applyBorder="1" applyAlignment="1">
      <alignment textRotation="90" wrapText="1"/>
    </xf>
    <xf numFmtId="41" fontId="23" fillId="0" borderId="0" xfId="0" applyNumberFormat="1" applyFont="1" applyBorder="1" applyAlignment="1">
      <alignment wrapText="1"/>
    </xf>
    <xf numFmtId="41" fontId="0" fillId="0" borderId="0" xfId="0" applyNumberFormat="1" applyAlignment="1">
      <alignment horizontal="right" wrapText="1"/>
    </xf>
    <xf numFmtId="41" fontId="0" fillId="35" borderId="0" xfId="0" applyNumberFormat="1" applyFont="1" applyFill="1" applyBorder="1" applyAlignment="1">
      <alignment textRotation="90" wrapText="1"/>
    </xf>
    <xf numFmtId="41" fontId="0" fillId="35" borderId="17" xfId="0" applyNumberFormat="1" applyFill="1" applyBorder="1" applyAlignment="1">
      <alignment textRotation="90" wrapText="1"/>
    </xf>
    <xf numFmtId="41" fontId="0" fillId="0" borderId="0" xfId="0" applyNumberFormat="1" applyBorder="1" applyAlignment="1">
      <alignment wrapText="1"/>
    </xf>
    <xf numFmtId="41" fontId="0" fillId="35" borderId="16" xfId="0" applyNumberFormat="1" applyFont="1" applyFill="1" applyBorder="1" applyAlignment="1">
      <alignment textRotation="90" wrapText="1"/>
    </xf>
    <xf numFmtId="41" fontId="0" fillId="35" borderId="15" xfId="0" applyNumberFormat="1" applyFill="1" applyBorder="1" applyAlignment="1">
      <alignment textRotation="90" wrapText="1"/>
    </xf>
    <xf numFmtId="41" fontId="0" fillId="0" borderId="0" xfId="0" applyNumberFormat="1" applyAlignment="1">
      <alignment wrapText="1"/>
    </xf>
    <xf numFmtId="41" fontId="0" fillId="0" borderId="0" xfId="0" applyNumberFormat="1" applyAlignment="1">
      <alignment horizontal="left" wrapText="1"/>
    </xf>
    <xf numFmtId="41" fontId="0" fillId="35" borderId="16" xfId="0" applyNumberFormat="1" applyFill="1" applyBorder="1" applyAlignment="1">
      <alignment textRotation="90" wrapText="1"/>
    </xf>
    <xf numFmtId="41" fontId="0" fillId="0" borderId="0" xfId="0" applyNumberFormat="1" applyFill="1" applyBorder="1" applyAlignment="1">
      <alignment wrapText="1"/>
    </xf>
    <xf numFmtId="0" fontId="0" fillId="0" borderId="0" xfId="0"/>
    <xf numFmtId="41" fontId="24" fillId="0" borderId="0" xfId="0" applyNumberFormat="1" applyFont="1" applyBorder="1" applyAlignment="1">
      <alignment wrapText="1"/>
    </xf>
    <xf numFmtId="41" fontId="0" fillId="36" borderId="18" xfId="0" applyNumberFormat="1" applyFont="1" applyFill="1" applyBorder="1" applyAlignment="1">
      <alignment textRotation="90" wrapText="1"/>
    </xf>
    <xf numFmtId="41" fontId="0" fillId="36" borderId="17" xfId="0" applyNumberFormat="1" applyFill="1" applyBorder="1" applyAlignment="1">
      <alignment textRotation="90" wrapText="1"/>
    </xf>
    <xf numFmtId="41" fontId="0" fillId="36" borderId="0" xfId="0" applyNumberFormat="1" applyFont="1" applyFill="1" applyBorder="1" applyAlignment="1">
      <alignment textRotation="90" wrapText="1"/>
    </xf>
    <xf numFmtId="0" fontId="0" fillId="0" borderId="0" xfId="0" applyBorder="1"/>
    <xf numFmtId="1" fontId="0" fillId="36" borderId="19" xfId="0" applyNumberFormat="1" applyFont="1" applyFill="1" applyBorder="1" applyAlignment="1">
      <alignment textRotation="45" wrapText="1"/>
    </xf>
    <xf numFmtId="0" fontId="16" fillId="33" borderId="0" xfId="0" applyFont="1" applyFill="1" applyAlignment="1">
      <alignment textRotation="45"/>
    </xf>
    <xf numFmtId="0" fontId="0" fillId="0" borderId="0" xfId="0" applyAlignment="1">
      <alignment horizontal="left"/>
    </xf>
    <xf numFmtId="0" fontId="0" fillId="0" borderId="0" xfId="0" applyAlignment="1">
      <alignment horizontal="fill" wrapText="1"/>
    </xf>
    <xf numFmtId="0" fontId="0" fillId="0" borderId="0" xfId="0" pivotButton="1"/>
    <xf numFmtId="0" fontId="0" fillId="0" borderId="0" xfId="0" applyNumberFormat="1"/>
    <xf numFmtId="1" fontId="16" fillId="33" borderId="21" xfId="0" applyNumberFormat="1" applyFont="1" applyFill="1" applyBorder="1" applyAlignment="1">
      <alignment horizontal="left"/>
    </xf>
    <xf numFmtId="2" fontId="16" fillId="33" borderId="21" xfId="0" applyNumberFormat="1" applyFont="1" applyFill="1" applyBorder="1" applyAlignment="1">
      <alignment horizontal="left"/>
    </xf>
    <xf numFmtId="0" fontId="16" fillId="33" borderId="21" xfId="0" applyFont="1" applyFill="1" applyBorder="1" applyAlignment="1">
      <alignment horizontal="left"/>
    </xf>
    <xf numFmtId="0" fontId="16" fillId="33" borderId="21" xfId="0" applyFont="1" applyFill="1" applyBorder="1" applyAlignment="1">
      <alignment horizontal="left" wrapText="1"/>
    </xf>
    <xf numFmtId="0" fontId="16" fillId="33" borderId="22" xfId="0" applyFont="1" applyFill="1" applyBorder="1" applyAlignment="1">
      <alignment horizontal="left"/>
    </xf>
    <xf numFmtId="0" fontId="0" fillId="35" borderId="23" xfId="0" applyFill="1" applyBorder="1" applyAlignment="1">
      <alignment textRotation="45" wrapText="1"/>
    </xf>
    <xf numFmtId="1" fontId="0" fillId="35" borderId="24" xfId="0" applyNumberFormat="1" applyFont="1" applyFill="1" applyBorder="1" applyAlignment="1">
      <alignment textRotation="45" wrapText="1"/>
    </xf>
    <xf numFmtId="39" fontId="0" fillId="35" borderId="24" xfId="0" applyNumberFormat="1" applyFill="1" applyBorder="1" applyAlignment="1">
      <alignment textRotation="45" wrapText="1"/>
    </xf>
    <xf numFmtId="1" fontId="0" fillId="35" borderId="24" xfId="0" applyNumberFormat="1" applyFill="1" applyBorder="1" applyAlignment="1">
      <alignment textRotation="45" wrapText="1"/>
    </xf>
    <xf numFmtId="0" fontId="0" fillId="35" borderId="24" xfId="0" applyFill="1" applyBorder="1" applyAlignment="1">
      <alignment textRotation="45" wrapText="1"/>
    </xf>
    <xf numFmtId="0" fontId="0" fillId="35" borderId="24" xfId="0" applyFill="1" applyBorder="1" applyAlignment="1">
      <alignment textRotation="45"/>
    </xf>
    <xf numFmtId="0" fontId="0" fillId="35" borderId="25" xfId="0" applyFill="1" applyBorder="1" applyAlignment="1">
      <alignment textRotation="45"/>
    </xf>
    <xf numFmtId="1" fontId="0" fillId="36" borderId="26" xfId="0" applyNumberFormat="1" applyFill="1" applyBorder="1" applyAlignment="1">
      <alignment textRotation="45" wrapText="1"/>
    </xf>
    <xf numFmtId="1" fontId="0" fillId="36" borderId="24" xfId="0" applyNumberFormat="1" applyFill="1" applyBorder="1" applyAlignment="1">
      <alignment textRotation="45" wrapText="1"/>
    </xf>
    <xf numFmtId="0" fontId="0" fillId="36" borderId="27" xfId="0" applyFill="1" applyBorder="1" applyAlignment="1">
      <alignment textRotation="45" wrapText="1"/>
    </xf>
    <xf numFmtId="1" fontId="0" fillId="35" borderId="23" xfId="0" applyNumberFormat="1" applyFill="1" applyBorder="1" applyAlignment="1">
      <alignment textRotation="45" wrapText="1"/>
    </xf>
    <xf numFmtId="1" fontId="0" fillId="35" borderId="27" xfId="0" applyNumberFormat="1" applyFill="1" applyBorder="1" applyAlignment="1">
      <alignment textRotation="45" wrapText="1"/>
    </xf>
    <xf numFmtId="1" fontId="0" fillId="36" borderId="23" xfId="0" applyNumberFormat="1" applyFill="1" applyBorder="1" applyAlignment="1">
      <alignment textRotation="45" wrapText="1"/>
    </xf>
    <xf numFmtId="1" fontId="0" fillId="36" borderId="27" xfId="0" applyNumberFormat="1" applyFill="1" applyBorder="1" applyAlignment="1">
      <alignment textRotation="45" wrapText="1"/>
    </xf>
    <xf numFmtId="49" fontId="16" fillId="0" borderId="20" xfId="0" applyNumberFormat="1" applyFont="1" applyBorder="1"/>
    <xf numFmtId="49" fontId="0" fillId="0" borderId="20" xfId="0" applyNumberFormat="1" applyBorder="1"/>
    <xf numFmtId="2" fontId="0" fillId="0" borderId="20" xfId="0" applyNumberFormat="1" applyBorder="1"/>
    <xf numFmtId="1" fontId="0" fillId="0" borderId="20" xfId="0" applyNumberFormat="1" applyBorder="1"/>
    <xf numFmtId="49" fontId="0" fillId="0" borderId="20" xfId="0" applyNumberFormat="1" applyBorder="1" applyAlignment="1">
      <alignment horizontal="left"/>
    </xf>
    <xf numFmtId="0" fontId="0" fillId="0" borderId="20" xfId="0" applyBorder="1"/>
    <xf numFmtId="0" fontId="0" fillId="0" borderId="20" xfId="0" applyBorder="1" applyAlignment="1">
      <alignment horizontal="left" indent="1"/>
    </xf>
    <xf numFmtId="0" fontId="0" fillId="0" borderId="20" xfId="0" applyBorder="1" applyAlignment="1">
      <alignment horizontal="right"/>
    </xf>
    <xf numFmtId="49" fontId="0" fillId="0" borderId="20" xfId="0" applyNumberFormat="1" applyBorder="1" applyAlignment="1">
      <alignment horizontal="left" wrapText="1"/>
    </xf>
    <xf numFmtId="0" fontId="22" fillId="0" borderId="20" xfId="0" applyFont="1" applyBorder="1"/>
    <xf numFmtId="1" fontId="16" fillId="0" borderId="20" xfId="0" applyNumberFormat="1" applyFont="1" applyBorder="1"/>
    <xf numFmtId="1" fontId="0" fillId="0" borderId="20" xfId="0" applyNumberFormat="1" applyBorder="1" applyAlignment="1">
      <alignment horizontal="fill" wrapText="1"/>
    </xf>
    <xf numFmtId="1" fontId="0" fillId="0" borderId="20" xfId="0" applyNumberFormat="1" applyBorder="1" applyAlignment="1">
      <alignment horizontal="fill"/>
    </xf>
    <xf numFmtId="0" fontId="0" fillId="0" borderId="20" xfId="0" applyFont="1" applyFill="1" applyBorder="1"/>
    <xf numFmtId="0" fontId="0" fillId="0" borderId="20" xfId="0" applyFill="1" applyBorder="1"/>
    <xf numFmtId="1" fontId="0" fillId="0" borderId="20" xfId="0" applyNumberFormat="1" applyBorder="1" applyAlignment="1">
      <alignment horizontal="left"/>
    </xf>
    <xf numFmtId="1" fontId="0" fillId="0" borderId="20" xfId="0" applyNumberFormat="1" applyFill="1" applyBorder="1"/>
    <xf numFmtId="0" fontId="0" fillId="0" borderId="20" xfId="0" applyFill="1" applyBorder="1" applyAlignment="1">
      <alignment horizontal="left" indent="1"/>
    </xf>
    <xf numFmtId="0" fontId="0" fillId="0" borderId="20" xfId="0" applyFill="1" applyBorder="1" applyAlignment="1">
      <alignment horizontal="right"/>
    </xf>
    <xf numFmtId="37" fontId="0" fillId="0" borderId="20" xfId="0" applyNumberFormat="1" applyBorder="1"/>
    <xf numFmtId="37" fontId="0" fillId="0" borderId="20" xfId="0" applyNumberFormat="1" applyFill="1" applyBorder="1"/>
    <xf numFmtId="0" fontId="16" fillId="33" borderId="21" xfId="0" applyFont="1" applyFill="1" applyBorder="1" applyAlignment="1">
      <alignment textRotation="45" wrapText="1"/>
    </xf>
    <xf numFmtId="0" fontId="0" fillId="0" borderId="20" xfId="0" applyBorder="1" applyAlignment="1">
      <alignment wrapText="1"/>
    </xf>
    <xf numFmtId="0" fontId="0" fillId="0" borderId="0" xfId="0"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djbonivert" refreshedDate="41691.407829050928" createdVersion="4" refreshedVersion="4" minRefreshableVersion="3" recordCount="94">
  <cacheSource type="worksheet">
    <worksheetSource ref="A1:AI95" sheet="W-P TAP ROADS LIST"/>
  </cacheSource>
  <cacheFields count="35">
    <cacheField name="RTE_NO" numFmtId="0">
      <sharedItems/>
    </cacheField>
    <cacheField name="NAME" numFmtId="0">
      <sharedItems/>
    </cacheField>
    <cacheField name="BMP" numFmtId="2">
      <sharedItems containsSemiMixedTypes="0" containsString="0" containsNumber="1" minValue="0" maxValue="2.83"/>
    </cacheField>
    <cacheField name="EMP" numFmtId="2">
      <sharedItems containsSemiMixedTypes="0" containsString="0" containsNumber="1" minValue="0.05" maxValue="9.2799999999999994"/>
    </cacheField>
    <cacheField name="Route Status" numFmtId="1">
      <sharedItems/>
    </cacheField>
    <cacheField name="MILES" numFmtId="2">
      <sharedItems containsSemiMixedTypes="0" containsString="0" containsNumber="1" minValue="0.05" maxValue="9.2799999999999994"/>
    </cacheField>
    <cacheField name="Operational Maintenance Level" numFmtId="0">
      <sharedItems containsBlank="1" count="6">
        <m/>
        <s v="2 - HIGH CLEARANCE"/>
        <s v="1 - CLOSED         "/>
        <s v="3/2 - HIGH CLEARANCE"/>
        <s v="4 - USER COMFORT"/>
        <s v="3 - PASSENGER CARS"/>
      </sharedItems>
    </cacheField>
    <cacheField name="Objective Maintenance Level" numFmtId="0">
      <sharedItems/>
    </cacheField>
    <cacheField name="Surface Type" numFmtId="1">
      <sharedItems/>
    </cacheField>
    <cacheField name="Botany- Sensitive Species Risk" numFmtId="0">
      <sharedItems containsSemiMixedTypes="0" containsString="0" containsNumber="1" containsInteger="1" minValue="1" maxValue="3"/>
    </cacheField>
    <cacheField name="Cultural Resources Risk" numFmtId="0">
      <sharedItems containsSemiMixedTypes="0" containsString="0" containsNumber="1" containsInteger="1" minValue="1" maxValue="3"/>
    </cacheField>
    <cacheField name="Invasive Plants &amp; Native Veg." numFmtId="0">
      <sharedItems containsSemiMixedTypes="0" containsString="0" containsNumber="1" containsInteger="1" minValue="1" maxValue="3"/>
    </cacheField>
    <cacheField name="Invasive Plants Risk" numFmtId="0">
      <sharedItems containsSemiMixedTypes="0" containsString="0" containsNumber="1" containsInteger="1" minValue="1" maxValue="1"/>
    </cacheField>
    <cacheField name="User Safety Risk" numFmtId="0">
      <sharedItems containsSemiMixedTypes="0" containsString="0" containsNumber="1" containsInteger="1" minValue="1" maxValue="3"/>
    </cacheField>
    <cacheField name="Naturally Occuring Asbestos Risk" numFmtId="1">
      <sharedItems containsSemiMixedTypes="0" containsString="0" containsNumber="1" containsInteger="1" minValue="1" maxValue="3"/>
    </cacheField>
    <cacheField name="Geologic Hazards Risk" numFmtId="0">
      <sharedItems containsSemiMixedTypes="0" containsString="0" containsNumber="1" containsInteger="1" minValue="1" maxValue="3"/>
    </cacheField>
    <cacheField name="Wildlife Risk" numFmtId="0">
      <sharedItems containsSemiMixedTypes="0" containsString="0" containsNumber="1" containsInteger="1" minValue="1" maxValue="3"/>
    </cacheField>
    <cacheField name="Hydro -A&amp;R Habitats &amp; Species" numFmtId="0">
      <sharedItems containsSemiMixedTypes="0" containsString="0" containsNumber="1" containsInteger="1" minValue="1" maxValue="3"/>
    </cacheField>
    <cacheField name="Hydrologic Connectivity" numFmtId="0">
      <sharedItems containsSemiMixedTypes="0" containsString="0" containsNumber="1" containsInteger="1" minValue="1" maxValue="3"/>
    </cacheField>
    <cacheField name="Erosion and Sediment Delivery Potential" numFmtId="0">
      <sharedItems containsSemiMixedTypes="0" containsString="0" containsNumber="1" containsInteger="1" minValue="1" maxValue="3"/>
    </cacheField>
    <cacheField name="Unique Botanical Habitat Risk" numFmtId="0">
      <sharedItems containsSemiMixedTypes="0" containsString="0" containsNumber="1" containsInteger="1" minValue="1" maxValue="3"/>
    </cacheField>
    <cacheField name="Cultural Resource Benefit" numFmtId="0">
      <sharedItems containsSemiMixedTypes="0" containsString="0" containsNumber="1" containsInteger="1" minValue="1" maxValue="3"/>
    </cacheField>
    <cacheField name="Road Use Agreements Benefit" numFmtId="0">
      <sharedItems containsSemiMixedTypes="0" containsString="0" containsNumber="1" containsInteger="1" minValue="1" maxValue="3"/>
    </cacheField>
    <cacheField name="Fire Suppression Benefit" numFmtId="0">
      <sharedItems containsSemiMixedTypes="0" containsString="0" containsNumber="1" containsInteger="1" minValue="1" maxValue="3"/>
    </cacheField>
    <cacheField name="Range Benefit" numFmtId="0">
      <sharedItems containsSemiMixedTypes="0" containsString="0" containsNumber="1" containsInteger="1" minValue="1" maxValue="3"/>
    </cacheField>
    <cacheField name="Recreation Sites Benefit" numFmtId="0">
      <sharedItems containsSemiMixedTypes="0" containsString="0" containsNumber="1" containsInteger="1" minValue="1" maxValue="3"/>
    </cacheField>
    <cacheField name="Silviculture/Fuels Benefit" numFmtId="0">
      <sharedItems containsSemiMixedTypes="0" containsString="0" containsNumber="1" containsInteger="1" minValue="1" maxValue="3"/>
    </cacheField>
    <cacheField name="Total Risk #(12-20/21-28/29-36)" numFmtId="1">
      <sharedItems containsSemiMixedTypes="0" containsString="0" containsNumber="1" containsInteger="1" minValue="12" maxValue="33"/>
    </cacheField>
    <cacheField name="Total Risk Quality" numFmtId="0">
      <sharedItems/>
    </cacheField>
    <cacheField name="Total Benefit (6-9/10-13/14-18)" numFmtId="1">
      <sharedItems containsSemiMixedTypes="0" containsString="0" containsNumber="1" containsInteger="1" minValue="7" maxValue="16"/>
    </cacheField>
    <cacheField name="Total Benefit Quality" numFmtId="0">
      <sharedItems/>
    </cacheField>
    <cacheField name="Matrix Recommendation" numFmtId="0">
      <sharedItems/>
    </cacheField>
    <cacheField name="FINAL RECOMENDATION" numFmtId="0">
      <sharedItems/>
    </cacheField>
    <cacheField name="RECONSTRUCTION NEEDED" numFmtId="0">
      <sharedItems/>
    </cacheField>
    <cacheField name="    IDT Comment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jbonivert" refreshedDate="41691.40859259259" createdVersion="4" refreshedVersion="4" minRefreshableVersion="3" recordCount="109">
  <cacheSource type="worksheet">
    <worksheetSource ref="A1:AI110" sheet="W-P TAP ROADS LIST"/>
  </cacheSource>
  <cacheFields count="35">
    <cacheField name="RTE_NO" numFmtId="0">
      <sharedItems/>
    </cacheField>
    <cacheField name="NAME" numFmtId="0">
      <sharedItems/>
    </cacheField>
    <cacheField name="BMP" numFmtId="2">
      <sharedItems containsSemiMixedTypes="0" containsString="0" containsNumber="1" minValue="0" maxValue="2.83"/>
    </cacheField>
    <cacheField name="EMP" numFmtId="2">
      <sharedItems containsSemiMixedTypes="0" containsString="0" containsNumber="1" minValue="1.1866916083573162E-2" maxValue="9.2799999999999994"/>
    </cacheField>
    <cacheField name="Route Status" numFmtId="1">
      <sharedItems/>
    </cacheField>
    <cacheField name="MILES" numFmtId="2">
      <sharedItems containsSemiMixedTypes="0" containsString="0" containsNumber="1" minValue="1.1866916083573162E-2" maxValue="9.2799999999999994"/>
    </cacheField>
    <cacheField name="Operational Maintenance Level" numFmtId="0">
      <sharedItems containsBlank="1"/>
    </cacheField>
    <cacheField name="Objective Maintenance Level" numFmtId="0">
      <sharedItems/>
    </cacheField>
    <cacheField name="Surface Type" numFmtId="1">
      <sharedItems/>
    </cacheField>
    <cacheField name="Botany- Sensitive Species Risk" numFmtId="0">
      <sharedItems containsSemiMixedTypes="0" containsString="0" containsNumber="1" containsInteger="1" minValue="1" maxValue="3"/>
    </cacheField>
    <cacheField name="Cultural Resources Risk" numFmtId="0">
      <sharedItems containsSemiMixedTypes="0" containsString="0" containsNumber="1" containsInteger="1" minValue="1" maxValue="3"/>
    </cacheField>
    <cacheField name="Invasive Plants &amp; Native Veg." numFmtId="0">
      <sharedItems containsSemiMixedTypes="0" containsString="0" containsNumber="1" containsInteger="1" minValue="1" maxValue="3"/>
    </cacheField>
    <cacheField name="Invasive Plants Risk" numFmtId="0">
      <sharedItems containsSemiMixedTypes="0" containsString="0" containsNumber="1" containsInteger="1" minValue="1" maxValue="1"/>
    </cacheField>
    <cacheField name="User Safety Risk" numFmtId="0">
      <sharedItems containsSemiMixedTypes="0" containsString="0" containsNumber="1" containsInteger="1" minValue="1" maxValue="3"/>
    </cacheField>
    <cacheField name="Naturally Occuring Asbestos Risk" numFmtId="1">
      <sharedItems containsSemiMixedTypes="0" containsString="0" containsNumber="1" containsInteger="1" minValue="1" maxValue="3"/>
    </cacheField>
    <cacheField name="Geologic Hazards Risk" numFmtId="0">
      <sharedItems containsSemiMixedTypes="0" containsString="0" containsNumber="1" containsInteger="1" minValue="1" maxValue="3"/>
    </cacheField>
    <cacheField name="Wildlife Risk" numFmtId="0">
      <sharedItems containsSemiMixedTypes="0" containsString="0" containsNumber="1" containsInteger="1" minValue="1" maxValue="3"/>
    </cacheField>
    <cacheField name="Hydro -A&amp;R Habitats &amp; Species" numFmtId="0">
      <sharedItems containsSemiMixedTypes="0" containsString="0" containsNumber="1" containsInteger="1" minValue="1" maxValue="3"/>
    </cacheField>
    <cacheField name="Hydrologic Connectivity" numFmtId="0">
      <sharedItems containsSemiMixedTypes="0" containsString="0" containsNumber="1" containsInteger="1" minValue="1" maxValue="3"/>
    </cacheField>
    <cacheField name="Erosion and Sediment Delivery Potential" numFmtId="0">
      <sharedItems containsSemiMixedTypes="0" containsString="0" containsNumber="1" containsInteger="1" minValue="1" maxValue="3"/>
    </cacheField>
    <cacheField name="Unique Botanical Habitat Risk" numFmtId="0">
      <sharedItems containsSemiMixedTypes="0" containsString="0" containsNumber="1" containsInteger="1" minValue="1" maxValue="3"/>
    </cacheField>
    <cacheField name="Cultural Resource Benefit" numFmtId="0">
      <sharedItems containsSemiMixedTypes="0" containsString="0" containsNumber="1" containsInteger="1" minValue="1" maxValue="3"/>
    </cacheField>
    <cacheField name="Road Use Agreements Benefit" numFmtId="0">
      <sharedItems containsSemiMixedTypes="0" containsString="0" containsNumber="1" containsInteger="1" minValue="1" maxValue="3"/>
    </cacheField>
    <cacheField name="Fire Suppression Benefit" numFmtId="0">
      <sharedItems containsSemiMixedTypes="0" containsString="0" containsNumber="1" containsInteger="1" minValue="1" maxValue="3"/>
    </cacheField>
    <cacheField name="Range Benefit" numFmtId="0">
      <sharedItems containsSemiMixedTypes="0" containsString="0" containsNumber="1" containsInteger="1" minValue="1" maxValue="3"/>
    </cacheField>
    <cacheField name="Recreation Sites Benefit" numFmtId="0">
      <sharedItems containsSemiMixedTypes="0" containsString="0" containsNumber="1" containsInteger="1" minValue="1" maxValue="3"/>
    </cacheField>
    <cacheField name="Silviculture/Fuels Benefit" numFmtId="0">
      <sharedItems containsSemiMixedTypes="0" containsString="0" containsNumber="1" containsInteger="1" minValue="1" maxValue="3"/>
    </cacheField>
    <cacheField name="Total Risk #(12-20/21-28/29-36)" numFmtId="1">
      <sharedItems containsSemiMixedTypes="0" containsString="0" containsNumber="1" containsInteger="1" minValue="12" maxValue="33"/>
    </cacheField>
    <cacheField name="Total Risk Quality" numFmtId="0">
      <sharedItems/>
    </cacheField>
    <cacheField name="Total Benefit (6-9/10-13/14-18)" numFmtId="1">
      <sharedItems containsSemiMixedTypes="0" containsString="0" containsNumber="1" containsInteger="1" minValue="6" maxValue="16"/>
    </cacheField>
    <cacheField name="Total Benefit Quality" numFmtId="0">
      <sharedItems/>
    </cacheField>
    <cacheField name="Matrix Recommendation" numFmtId="0">
      <sharedItems/>
    </cacheField>
    <cacheField name="FINAL RECOMENDATION" numFmtId="0">
      <sharedItems count="16">
        <s v="KEEP TRAIL"/>
        <s v="DECOM TRAIL"/>
        <s v="KEEP"/>
        <s v="DECOM"/>
        <s v="CLOSE"/>
        <s v="NOT NEEDED"/>
        <s v="CONVERT TO MOTORIZED TRAIL"/>
        <s v="CONVERT TO NON MOTORIZED TRAIL"/>
        <s v="ADD"/>
        <s v="ADD MOTORIZED TRAIL"/>
        <s v="ADD NON-MOTORIZED TRAIL"/>
        <s v="PARTIAL DECOM" u="1"/>
        <s v="REMOVE FROM NFS" u="1"/>
        <s v="ADD/TRAIL CONVERSION" u="1"/>
        <s v="STORE" u="1"/>
        <s v="PARTIAL TRAIL CONVERSION" u="1"/>
      </sharedItems>
    </cacheField>
    <cacheField name="RECONSTRUCTION NEEDED" numFmtId="0">
      <sharedItems count="2">
        <s v="NO"/>
        <s v="YES"/>
      </sharedItems>
    </cacheField>
    <cacheField name="    IDT Comment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4">
  <r>
    <s v="05W02"/>
    <s v="EDDY CRATER"/>
    <n v="0"/>
    <n v="2.2097000000000002"/>
    <s v="EX - EXISTING"/>
    <n v="2.2097000000000002"/>
    <x v="0"/>
    <s v="HIKE - HIKER/PED"/>
    <s v="NAT - NATIVE MATERIAL"/>
    <n v="2"/>
    <n v="3"/>
    <n v="2"/>
    <n v="1"/>
    <n v="2"/>
    <n v="3"/>
    <n v="1"/>
    <n v="1"/>
    <n v="1"/>
    <n v="3"/>
    <n v="3"/>
    <n v="3"/>
    <n v="1"/>
    <n v="3"/>
    <n v="2"/>
    <n v="1"/>
    <n v="3"/>
    <n v="1"/>
    <n v="25"/>
    <s v="M"/>
    <n v="11"/>
    <s v="M"/>
    <s v="Mitigate Maintain"/>
    <s v="KEEP TRAIL"/>
    <s v="NO"/>
    <s v="Obtain Legal Access"/>
  </r>
  <r>
    <s v="05W03"/>
    <s v="DOBKINS LAKE"/>
    <n v="0"/>
    <n v="1.4460000000000002"/>
    <s v="EX - EXISTING"/>
    <n v="1.4460000000000002"/>
    <x v="0"/>
    <s v="ATV - ALL TERRAIN"/>
    <s v="NAT - NATIVE MATERIAL"/>
    <n v="3"/>
    <n v="3"/>
    <n v="1"/>
    <n v="1"/>
    <n v="2"/>
    <n v="2"/>
    <n v="1"/>
    <n v="1"/>
    <n v="1"/>
    <n v="3"/>
    <n v="3"/>
    <n v="3"/>
    <n v="1"/>
    <n v="3"/>
    <n v="2"/>
    <n v="1"/>
    <n v="3"/>
    <n v="1"/>
    <n v="24"/>
    <s v="M"/>
    <n v="11"/>
    <s v="M"/>
    <s v="Mitigate Maintain"/>
    <s v="KEEP TRAIL"/>
    <s v="NO"/>
    <s v="Obtain Legal Access"/>
  </r>
  <r>
    <s v="05W03"/>
    <s v="DOBKINS LAKE"/>
    <n v="1.4460000000000002"/>
    <n v="2.359"/>
    <s v="EX - EXISTING"/>
    <n v="0.91"/>
    <x v="0"/>
    <s v="HIKE - HIKER/PED"/>
    <s v="NAT - NATIVE MATERIAL"/>
    <n v="2"/>
    <n v="3"/>
    <n v="1"/>
    <n v="1"/>
    <n v="2"/>
    <n v="2"/>
    <n v="1"/>
    <n v="1"/>
    <n v="1"/>
    <n v="3"/>
    <n v="3"/>
    <n v="3"/>
    <n v="1"/>
    <n v="3"/>
    <n v="2"/>
    <n v="1"/>
    <n v="3"/>
    <n v="1"/>
    <n v="23"/>
    <s v="M"/>
    <n v="11"/>
    <s v="M"/>
    <s v="Mitigate Maintain"/>
    <s v="KEEP TRAIL"/>
    <s v="NO"/>
    <s v="Obtain Legal Access"/>
  </r>
  <r>
    <s v="06W01"/>
    <s v="CALDWELL LAKES"/>
    <n v="0"/>
    <n v="1.58"/>
    <s v="EX - EXISTING"/>
    <n v="1.58"/>
    <x v="0"/>
    <s v="HIKE - HIKER/PED"/>
    <s v="NAT - NATIVE MATERIAL"/>
    <n v="3"/>
    <n v="3"/>
    <n v="1"/>
    <n v="1"/>
    <n v="2"/>
    <n v="1"/>
    <n v="1"/>
    <n v="1"/>
    <n v="1"/>
    <n v="3"/>
    <n v="2"/>
    <n v="3"/>
    <n v="1"/>
    <n v="1"/>
    <n v="2"/>
    <n v="2"/>
    <n v="3"/>
    <n v="1"/>
    <n v="22"/>
    <s v="M"/>
    <n v="10"/>
    <s v="M"/>
    <s v="Mitigate Maintain"/>
    <s v="KEEP TRAIL"/>
    <s v="YES"/>
    <s v="Realign"/>
  </r>
  <r>
    <s v="06W02"/>
    <s v="EDDY CREEK"/>
    <n v="0"/>
    <n v="0.95400000000000007"/>
    <s v="EX - EXISTING"/>
    <n v="0.95400000000000007"/>
    <x v="0"/>
    <s v="PACK - PACK/SADDLE"/>
    <s v="NAT - NATIVE MATERIAL"/>
    <n v="1"/>
    <n v="1"/>
    <n v="1"/>
    <n v="1"/>
    <n v="2"/>
    <n v="3"/>
    <n v="1"/>
    <n v="1"/>
    <n v="1"/>
    <n v="3"/>
    <n v="3"/>
    <n v="3"/>
    <n v="1"/>
    <n v="3"/>
    <n v="2"/>
    <n v="1"/>
    <n v="3"/>
    <n v="1"/>
    <n v="21"/>
    <s v="M"/>
    <n v="11"/>
    <s v="M"/>
    <s v="Mitigate Maintain"/>
    <s v="KEEP TRAIL"/>
    <s v="YES"/>
    <s v="Block/manage as foot trail"/>
  </r>
  <r>
    <s v="06W23"/>
    <s v="WEST PARKS"/>
    <n v="0.4"/>
    <n v="0.9"/>
    <s v="EX - EXISTING"/>
    <n v="0.5"/>
    <x v="0"/>
    <s v="HIKE - HIKER/PED"/>
    <s v="NAT - NATIVE MATERIAL"/>
    <n v="1"/>
    <n v="3"/>
    <n v="2"/>
    <n v="1"/>
    <n v="2"/>
    <n v="1"/>
    <n v="1"/>
    <n v="1"/>
    <n v="1"/>
    <n v="2"/>
    <n v="2"/>
    <n v="1"/>
    <n v="1"/>
    <n v="1"/>
    <n v="2"/>
    <n v="1"/>
    <n v="3"/>
    <n v="1"/>
    <n v="18"/>
    <s v="L"/>
    <n v="9"/>
    <s v="L"/>
    <s v="Mitigate Close"/>
    <s v="DECOM TRAIL"/>
    <s v="NO"/>
    <s v="Realign and Decom segments"/>
  </r>
  <r>
    <s v="06W23"/>
    <s v="WEST PARKS"/>
    <n v="0.05"/>
    <n v="0.4"/>
    <s v="EX - EXISTING"/>
    <n v="0.34"/>
    <x v="0"/>
    <s v="HIKE - HIKER/PED"/>
    <s v="NAT - NATIVE MATERIAL"/>
    <n v="1"/>
    <n v="3"/>
    <n v="2"/>
    <n v="1"/>
    <n v="2"/>
    <n v="1"/>
    <n v="1"/>
    <n v="1"/>
    <n v="1"/>
    <n v="2"/>
    <n v="2"/>
    <n v="1"/>
    <n v="1"/>
    <n v="1"/>
    <n v="2"/>
    <n v="1"/>
    <n v="3"/>
    <n v="1"/>
    <n v="18"/>
    <s v="L"/>
    <n v="9"/>
    <s v="L"/>
    <s v="Mitigate Close"/>
    <s v="KEEP TRAIL"/>
    <s v="NO"/>
    <s v="Realign and Decom segments"/>
  </r>
  <r>
    <s v="06W23"/>
    <s v="WEST PARKS"/>
    <n v="0"/>
    <n v="0.05"/>
    <s v="EX - EXISTING"/>
    <n v="0.05"/>
    <x v="0"/>
    <s v="HIKE - HIKER/PED"/>
    <s v="NAT - NATIVE MATERIAL"/>
    <n v="1"/>
    <n v="3"/>
    <n v="2"/>
    <n v="1"/>
    <n v="2"/>
    <n v="1"/>
    <n v="1"/>
    <n v="1"/>
    <n v="1"/>
    <n v="2"/>
    <n v="2"/>
    <n v="1"/>
    <n v="1"/>
    <n v="1"/>
    <n v="2"/>
    <n v="1"/>
    <n v="3"/>
    <n v="1"/>
    <n v="18"/>
    <s v="L"/>
    <n v="9"/>
    <s v="L"/>
    <s v="Mitigate Close"/>
    <s v="DECOM TRAIL"/>
    <s v="NO"/>
    <s v="Realign and Decom segments"/>
  </r>
  <r>
    <s v="06W23A"/>
    <s v="WEST PARKS OLD ROAD"/>
    <n v="0"/>
    <n v="0.38300000000000001"/>
    <s v="EX - EXISTING"/>
    <n v="0.38300000000000001"/>
    <x v="0"/>
    <s v="HIKE - HIKER/PED"/>
    <s v="NAT - NATIVE MATERIAL"/>
    <n v="1"/>
    <n v="3"/>
    <n v="2"/>
    <n v="1"/>
    <n v="2"/>
    <n v="1"/>
    <n v="1"/>
    <n v="1"/>
    <n v="1"/>
    <n v="2"/>
    <n v="2"/>
    <n v="1"/>
    <n v="1"/>
    <n v="1"/>
    <n v="2"/>
    <n v="1"/>
    <n v="1"/>
    <n v="1"/>
    <n v="18"/>
    <s v="L"/>
    <n v="7"/>
    <s v="L"/>
    <s v="Mitigate Close"/>
    <s v="KEEP TRAIL"/>
    <s v="YES"/>
    <s v="W. Parks Lake Trail System"/>
  </r>
  <r>
    <s v="40N46"/>
    <s v="TAMARACK FLAT"/>
    <n v="0"/>
    <n v="1.3169999999999999"/>
    <s v="EX - EXISTING"/>
    <n v="1.3169999999999999"/>
    <x v="1"/>
    <s v="1 - CLOSED                                    "/>
    <s v="NAT - NATIVE MATERIAL"/>
    <n v="1"/>
    <n v="3"/>
    <n v="2"/>
    <n v="1"/>
    <n v="1"/>
    <n v="3"/>
    <n v="2"/>
    <n v="2"/>
    <n v="3"/>
    <n v="3"/>
    <n v="3"/>
    <n v="3"/>
    <n v="1"/>
    <n v="3"/>
    <n v="2"/>
    <n v="2"/>
    <n v="3"/>
    <n v="1"/>
    <n v="27"/>
    <s v="M"/>
    <n v="12"/>
    <s v="M"/>
    <s v="Mitigate Maintain"/>
    <s v="KEEP"/>
    <s v="NO"/>
    <s v="Tamarack Flat Dispersed Camp "/>
  </r>
  <r>
    <s v="40N46A"/>
    <s v="RACK"/>
    <n v="0"/>
    <n v="0.30499999999999999"/>
    <s v="EX - EXISTING"/>
    <n v="0.30499999999999999"/>
    <x v="1"/>
    <s v="1 - CLOSED                                    "/>
    <s v="NAT - NATIVE MATERIAL"/>
    <n v="1"/>
    <n v="1"/>
    <n v="2"/>
    <n v="1"/>
    <n v="1"/>
    <n v="3"/>
    <n v="1"/>
    <n v="2"/>
    <n v="1"/>
    <n v="1"/>
    <n v="1"/>
    <n v="2"/>
    <n v="1"/>
    <n v="1"/>
    <n v="2"/>
    <n v="1"/>
    <n v="3"/>
    <n v="1"/>
    <n v="17"/>
    <s v="L"/>
    <n v="9"/>
    <s v="L"/>
    <s v="Mitigate Close"/>
    <s v="DECOM"/>
    <s v="NO"/>
    <m/>
  </r>
  <r>
    <s v="41N03Y"/>
    <s v="SINK"/>
    <n v="0"/>
    <n v="2.9049999999999998"/>
    <s v="EX - EXISTING"/>
    <n v="2.9049999999999998"/>
    <x v="1"/>
    <s v="1 - CLOSED                                    "/>
    <s v="NAT - NATIVE MATERIAL"/>
    <n v="1"/>
    <n v="3"/>
    <n v="2"/>
    <n v="1"/>
    <n v="1"/>
    <n v="3"/>
    <n v="1"/>
    <n v="2"/>
    <n v="2"/>
    <n v="3"/>
    <n v="3"/>
    <n v="1"/>
    <n v="1"/>
    <n v="3"/>
    <n v="3"/>
    <n v="1"/>
    <n v="3"/>
    <n v="3"/>
    <n v="23"/>
    <s v="M"/>
    <n v="14"/>
    <s v="H"/>
    <s v="Maintain 2nd Priority"/>
    <s v="KEEP"/>
    <s v="NO"/>
    <m/>
  </r>
  <r>
    <s v="41N03YA"/>
    <s v="KITCHEN"/>
    <n v="0"/>
    <n v="0.56899999999999995"/>
    <s v="EX - EXISTING"/>
    <n v="0.56899999999999995"/>
    <x v="1"/>
    <s v="1 - CLOSED                                    "/>
    <s v="NAT - NATIVE MATERIAL"/>
    <n v="1"/>
    <n v="3"/>
    <n v="2"/>
    <n v="1"/>
    <n v="3"/>
    <n v="3"/>
    <n v="2"/>
    <n v="2"/>
    <n v="1"/>
    <n v="3"/>
    <n v="2"/>
    <n v="1"/>
    <n v="1"/>
    <n v="1"/>
    <n v="2"/>
    <n v="1"/>
    <n v="3"/>
    <n v="3"/>
    <n v="24"/>
    <s v="M"/>
    <n v="11"/>
    <s v="M"/>
    <s v="Mitigate Maintain"/>
    <s v="DECOM"/>
    <s v="NO"/>
    <m/>
  </r>
  <r>
    <s v="41N10Y"/>
    <s v="SIDE SADDLE"/>
    <n v="0"/>
    <n v="0.45"/>
    <s v="EX - EXISTING"/>
    <n v="0.45"/>
    <x v="1"/>
    <s v="2 - HIGH CLEARANCE "/>
    <s v="NAT - NATIVE MATERIAL"/>
    <n v="1"/>
    <n v="1"/>
    <n v="2"/>
    <n v="1"/>
    <n v="1"/>
    <n v="2"/>
    <n v="1"/>
    <n v="2"/>
    <n v="1"/>
    <n v="2"/>
    <n v="2"/>
    <n v="1"/>
    <n v="1"/>
    <n v="3"/>
    <n v="3"/>
    <n v="1"/>
    <n v="3"/>
    <n v="1"/>
    <n v="17"/>
    <s v="L"/>
    <n v="12"/>
    <s v="M"/>
    <s v="Maintain Low Prioritiy "/>
    <s v="KEEP"/>
    <s v="NO"/>
    <m/>
  </r>
  <r>
    <s v="41N10Y"/>
    <s v="SIDE SADDLE"/>
    <n v="0.45"/>
    <n v="0.57799999999999996"/>
    <s v="EX - EXISTING"/>
    <n v="0.12"/>
    <x v="1"/>
    <s v="2 - HIGH CLEARANCE "/>
    <s v="NAT - NATIVE MATERIAL"/>
    <n v="1"/>
    <n v="1"/>
    <n v="2"/>
    <n v="1"/>
    <n v="1"/>
    <n v="2"/>
    <n v="1"/>
    <n v="2"/>
    <n v="1"/>
    <n v="2"/>
    <n v="2"/>
    <n v="1"/>
    <n v="1"/>
    <n v="3"/>
    <n v="3"/>
    <n v="1"/>
    <n v="3"/>
    <n v="1"/>
    <n v="17"/>
    <s v="L"/>
    <n v="12"/>
    <s v="M"/>
    <s v="Maintain Low Prioritiy "/>
    <s v="DECOM"/>
    <s v="NO"/>
    <s v="Decom in Riparian Reserve"/>
  </r>
  <r>
    <s v="41N10YA"/>
    <s v="LEG"/>
    <n v="0"/>
    <n v="0.31"/>
    <s v="EX - EXISTING"/>
    <n v="0.31"/>
    <x v="1"/>
    <s v="2 - HIGH CLEARANCE "/>
    <s v="NAT - NATIVE MATERIAL"/>
    <n v="1"/>
    <n v="1"/>
    <n v="2"/>
    <n v="1"/>
    <n v="1"/>
    <n v="2"/>
    <n v="1"/>
    <n v="2"/>
    <n v="1"/>
    <n v="1"/>
    <n v="1"/>
    <n v="1"/>
    <n v="1"/>
    <n v="1"/>
    <n v="2"/>
    <n v="1"/>
    <n v="3"/>
    <n v="1"/>
    <n v="15"/>
    <s v="L"/>
    <n v="9"/>
    <s v="L"/>
    <s v="Mitigate Close"/>
    <s v="DECOM"/>
    <s v="NO"/>
    <m/>
  </r>
  <r>
    <s v="41N14Y"/>
    <s v="WEST FORK PARKS"/>
    <n v="0"/>
    <n v="2.254"/>
    <s v="EX - EXISTING"/>
    <n v="2.254"/>
    <x v="1"/>
    <s v="1 - CLOSED                                    "/>
    <s v="NAT - NATIVE MATERIAL"/>
    <n v="3"/>
    <n v="3"/>
    <n v="2"/>
    <n v="1"/>
    <n v="1"/>
    <n v="3"/>
    <n v="2"/>
    <n v="3"/>
    <n v="2"/>
    <n v="3"/>
    <n v="3"/>
    <n v="1"/>
    <n v="1"/>
    <n v="3"/>
    <n v="3"/>
    <n v="2"/>
    <n v="3"/>
    <n v="3"/>
    <n v="27"/>
    <s v="M"/>
    <n v="15"/>
    <s v="H"/>
    <s v="Maintain 2nd Priority"/>
    <s v="KEEP"/>
    <s v="NO"/>
    <m/>
  </r>
  <r>
    <s v="41N16Y"/>
    <s v="SPUTTER"/>
    <n v="0"/>
    <n v="1.615"/>
    <s v="EX - EXISTING"/>
    <n v="1.615"/>
    <x v="1"/>
    <s v="2 - HIGH CLEARANCE "/>
    <s v="NAT - NATIVE MATERIAL"/>
    <n v="3"/>
    <n v="3"/>
    <n v="2"/>
    <n v="1"/>
    <n v="1"/>
    <n v="1"/>
    <n v="3"/>
    <n v="3"/>
    <n v="1"/>
    <n v="1"/>
    <n v="1"/>
    <n v="1"/>
    <n v="1"/>
    <n v="1"/>
    <n v="3"/>
    <n v="1"/>
    <n v="3"/>
    <n v="3"/>
    <n v="21"/>
    <s v="M"/>
    <n v="12"/>
    <s v="M"/>
    <s v="Mitigate Maintain"/>
    <s v="KEEP"/>
    <s v="NO"/>
    <m/>
  </r>
  <r>
    <s v="41N16YA"/>
    <s v="A TWO"/>
    <n v="0"/>
    <n v="0.57899999999999996"/>
    <s v="EX - EXISTING"/>
    <n v="0.57899999999999996"/>
    <x v="1"/>
    <s v="2 - HIGH CLEARANCE "/>
    <s v="NAT - NATIVE MATERIAL"/>
    <n v="1"/>
    <n v="3"/>
    <n v="2"/>
    <n v="1"/>
    <n v="1"/>
    <n v="1"/>
    <n v="1"/>
    <n v="2"/>
    <n v="1"/>
    <n v="1"/>
    <n v="1"/>
    <n v="1"/>
    <n v="1"/>
    <n v="1"/>
    <n v="3"/>
    <n v="1"/>
    <n v="3"/>
    <n v="3"/>
    <n v="16"/>
    <s v="L"/>
    <n v="12"/>
    <s v="M"/>
    <s v="Maintain Low Prioritiy "/>
    <s v="KEEP"/>
    <s v="NO"/>
    <m/>
  </r>
  <r>
    <s v="41N17Y"/>
    <s v="TRAIL SPUR"/>
    <n v="0"/>
    <n v="0.84"/>
    <s v="EX - EXISTING"/>
    <n v="0.84"/>
    <x v="1"/>
    <s v="2 - HIGH CLEARANCE "/>
    <s v="NAT - NATIVE MATERIAL"/>
    <n v="1"/>
    <n v="3"/>
    <n v="2"/>
    <n v="1"/>
    <n v="1"/>
    <n v="3"/>
    <n v="3"/>
    <n v="1"/>
    <n v="2"/>
    <n v="3"/>
    <n v="2"/>
    <n v="2"/>
    <n v="3"/>
    <n v="1"/>
    <n v="2"/>
    <n v="2"/>
    <n v="3"/>
    <n v="3"/>
    <n v="24"/>
    <s v="M"/>
    <n v="14"/>
    <s v="H"/>
    <s v="Maintain 2nd Priority"/>
    <s v="KEEP"/>
    <s v="NO"/>
    <m/>
  </r>
  <r>
    <s v="41N17Y"/>
    <s v="TRAIL SPUR"/>
    <n v="0.84"/>
    <n v="0.97499999999999998"/>
    <s v="EX - EXISTING"/>
    <n v="0.12"/>
    <x v="1"/>
    <s v="2 - HIGH CLEARANCE "/>
    <s v="NAT - NATIVE MATERIAL"/>
    <n v="1"/>
    <n v="3"/>
    <n v="2"/>
    <n v="1"/>
    <n v="1"/>
    <n v="3"/>
    <n v="3"/>
    <n v="1"/>
    <n v="2"/>
    <n v="3"/>
    <n v="2"/>
    <n v="2"/>
    <n v="3"/>
    <n v="1"/>
    <n v="2"/>
    <n v="2"/>
    <n v="3"/>
    <n v="3"/>
    <n v="24"/>
    <s v="M"/>
    <n v="14"/>
    <s v="H"/>
    <s v="Maintain 2nd Priority"/>
    <s v="DECOM"/>
    <s v="NO"/>
    <s v="Decom at last plantation"/>
  </r>
  <r>
    <s v="41N17YA"/>
    <s v="FOOT"/>
    <n v="0"/>
    <n v="0.14499999999999999"/>
    <s v="EX - EXISTING"/>
    <n v="0.14499999999999999"/>
    <x v="1"/>
    <s v="2 - HIGH CLEARANCE "/>
    <s v="NAT - NATIVE MATERIAL"/>
    <n v="1"/>
    <n v="1"/>
    <n v="2"/>
    <n v="1"/>
    <n v="1"/>
    <n v="3"/>
    <n v="1"/>
    <n v="1"/>
    <n v="1"/>
    <n v="1"/>
    <n v="1"/>
    <n v="1"/>
    <n v="1"/>
    <n v="1"/>
    <n v="1"/>
    <n v="1"/>
    <n v="1"/>
    <n v="3"/>
    <n v="15"/>
    <s v="L"/>
    <n v="8"/>
    <s v="L"/>
    <s v="Mitigate Close"/>
    <s v="DECOM"/>
    <s v="NO"/>
    <m/>
  </r>
  <r>
    <s v="41N20"/>
    <s v="LEES LODGE"/>
    <n v="0"/>
    <n v="1.9830000000000001"/>
    <s v="EX - EXISTING"/>
    <n v="1.9830000000000001"/>
    <x v="1"/>
    <s v="2 - HIGH CLEARANCE "/>
    <s v="NAT - NATIVE MATERIAL"/>
    <n v="1"/>
    <n v="1"/>
    <n v="2"/>
    <n v="1"/>
    <n v="2"/>
    <n v="3"/>
    <n v="3"/>
    <n v="2"/>
    <n v="2"/>
    <n v="3"/>
    <n v="3"/>
    <n v="2"/>
    <n v="1"/>
    <n v="3"/>
    <n v="3"/>
    <n v="3"/>
    <n v="3"/>
    <n v="3"/>
    <n v="25"/>
    <s v="M"/>
    <n v="16"/>
    <s v="H"/>
    <s v="Maintain 2nd Priority"/>
    <s v="KEEP"/>
    <s v="NO"/>
    <m/>
  </r>
  <r>
    <s v="41N20Y"/>
    <s v="NORTH TAM FLAT"/>
    <n v="0"/>
    <n v="0.44900000000000001"/>
    <s v="EX - EXISTING"/>
    <n v="0.44900000000000001"/>
    <x v="1"/>
    <s v="2 - HIGH CLEARANCE "/>
    <s v="NAT - NATIVE MATERIAL"/>
    <n v="1"/>
    <n v="1"/>
    <n v="2"/>
    <n v="1"/>
    <n v="1"/>
    <n v="3"/>
    <n v="1"/>
    <n v="2"/>
    <n v="1"/>
    <n v="1"/>
    <n v="1"/>
    <n v="1"/>
    <n v="1"/>
    <n v="1"/>
    <n v="1"/>
    <n v="1"/>
    <n v="3"/>
    <n v="3"/>
    <n v="16"/>
    <s v="L"/>
    <n v="10"/>
    <s v="M"/>
    <s v="Maintain Low Prioritiy "/>
    <s v="KEEP"/>
    <s v="NO"/>
    <m/>
  </r>
  <r>
    <s v="41N21"/>
    <s v="SUP BOWLES"/>
    <n v="0"/>
    <n v="1.2116"/>
    <s v="EX - EXISTING"/>
    <n v="1.2116"/>
    <x v="2"/>
    <s v="2 - HIGH CLEARANCE "/>
    <s v="NAT - NATIVE MATERIAL"/>
    <n v="1"/>
    <n v="1"/>
    <n v="3"/>
    <n v="1"/>
    <n v="1"/>
    <n v="1"/>
    <n v="1"/>
    <n v="1"/>
    <n v="1"/>
    <n v="1"/>
    <n v="1"/>
    <n v="1"/>
    <n v="1"/>
    <n v="1"/>
    <n v="2"/>
    <n v="1"/>
    <n v="3"/>
    <n v="1"/>
    <n v="14"/>
    <s v="L"/>
    <n v="9"/>
    <s v="L"/>
    <s v="Mitigate Close"/>
    <s v="CLOSE"/>
    <s v="NO"/>
    <m/>
  </r>
  <r>
    <s v="41N21X"/>
    <s v="OLD DALE CREEK"/>
    <n v="0"/>
    <n v="0.34200000000000003"/>
    <s v="EX - EXISTING"/>
    <n v="0.34200000000000003"/>
    <x v="1"/>
    <s v="1 - CLOSED                                    "/>
    <s v="NAT - NATIVE MATERIAL"/>
    <n v="1"/>
    <n v="3"/>
    <n v="1"/>
    <n v="1"/>
    <n v="2"/>
    <n v="3"/>
    <n v="2"/>
    <n v="1"/>
    <n v="2"/>
    <n v="3"/>
    <n v="2"/>
    <n v="1"/>
    <n v="1"/>
    <n v="1"/>
    <n v="2"/>
    <n v="1"/>
    <n v="3"/>
    <n v="1"/>
    <n v="22"/>
    <s v="M"/>
    <n v="9"/>
    <s v="L"/>
    <s v="Restrict or Close"/>
    <s v="CLOSE"/>
    <s v="NO"/>
    <s v="Obtain Legal Access/Close"/>
  </r>
  <r>
    <s v="41N22Y"/>
    <s v="MEADOWLAND PARK"/>
    <n v="0"/>
    <n v="0.435"/>
    <s v="EX - EXISTING"/>
    <n v="0.435"/>
    <x v="1"/>
    <s v="2 - HIGH CLEARANCE "/>
    <s v="NAT - NATIVE MATERIAL"/>
    <n v="1"/>
    <n v="1"/>
    <n v="1"/>
    <n v="1"/>
    <n v="1"/>
    <n v="1"/>
    <n v="1"/>
    <n v="1"/>
    <n v="1"/>
    <n v="2"/>
    <n v="1"/>
    <n v="3"/>
    <n v="1"/>
    <n v="1"/>
    <n v="2"/>
    <n v="1"/>
    <n v="3"/>
    <n v="3"/>
    <n v="15"/>
    <s v="L"/>
    <n v="11"/>
    <s v="M"/>
    <s v="Maintain Low Prioritiy "/>
    <s v="KEEP"/>
    <s v="NO"/>
    <m/>
  </r>
  <r>
    <s v="41N24Y"/>
    <s v="PARK ADDITION"/>
    <n v="0"/>
    <n v="0.34799999999999998"/>
    <s v="EX - EXISTING"/>
    <n v="0.34799999999999998"/>
    <x v="1"/>
    <s v="2 - HIGH CLEARANCE "/>
    <s v="NAT - NATIVE MATERIAL"/>
    <n v="2"/>
    <n v="1"/>
    <n v="2"/>
    <n v="1"/>
    <n v="2"/>
    <n v="3"/>
    <n v="1"/>
    <n v="1"/>
    <n v="1"/>
    <n v="2"/>
    <n v="1"/>
    <n v="1"/>
    <n v="1"/>
    <n v="1"/>
    <n v="2"/>
    <n v="1"/>
    <n v="3"/>
    <n v="3"/>
    <n v="18"/>
    <s v="L"/>
    <n v="11"/>
    <s v="M"/>
    <s v="Maintain Low Prioritiy "/>
    <s v="KEEP"/>
    <s v="NO"/>
    <m/>
  </r>
  <r>
    <s v="41N26"/>
    <s v="EDDY CREEK"/>
    <n v="0"/>
    <n v="6.8230000000000004"/>
    <s v="EX - EXISTING"/>
    <n v="6.8230000000000004"/>
    <x v="3"/>
    <s v="3/2 - HIGH CLEARANCE"/>
    <s v="NAT - NATIVE MATERIAL"/>
    <n v="3"/>
    <n v="3"/>
    <n v="2"/>
    <n v="1"/>
    <n v="2"/>
    <n v="3"/>
    <n v="3"/>
    <n v="3"/>
    <n v="3"/>
    <n v="3"/>
    <n v="3"/>
    <n v="3"/>
    <n v="1"/>
    <n v="3"/>
    <n v="3"/>
    <n v="3"/>
    <n v="3"/>
    <n v="3"/>
    <n v="32"/>
    <s v="H"/>
    <n v="16"/>
    <s v="H"/>
    <s v="Maintain High Priority"/>
    <s v="KEEP"/>
    <s v="YES"/>
    <s v="Reduce Maintenance level in Section 18"/>
  </r>
  <r>
    <s v="41N26A"/>
    <s v="CHINA DITCH"/>
    <n v="0"/>
    <n v="1.3320000000000001"/>
    <s v="EX - EXISTING"/>
    <n v="1.3320000000000001"/>
    <x v="1"/>
    <s v="1 - CLOSED                                    "/>
    <s v="NAT - NATIVE MATERIAL"/>
    <n v="1"/>
    <n v="1"/>
    <n v="2"/>
    <n v="1"/>
    <n v="1"/>
    <n v="3"/>
    <n v="2"/>
    <n v="1"/>
    <n v="1"/>
    <n v="1"/>
    <n v="1"/>
    <n v="1"/>
    <n v="1"/>
    <n v="3"/>
    <n v="3"/>
    <n v="1"/>
    <n v="3"/>
    <n v="1"/>
    <n v="16"/>
    <s v="L"/>
    <n v="12"/>
    <s v="M"/>
    <s v="Maintain Low Prioritiy "/>
    <s v="NOT NEEDED"/>
    <s v="NO"/>
    <s v="On private land, No legal access. Remove from NFS"/>
  </r>
  <r>
    <s v="41N26B"/>
    <s v="LIP"/>
    <n v="0"/>
    <n v="0.374"/>
    <s v="EX - EXISTING"/>
    <n v="0.374"/>
    <x v="1"/>
    <s v="1 - CLOSED                                    "/>
    <s v="NAT - NATIVE MATERIAL"/>
    <n v="1"/>
    <n v="2"/>
    <n v="2"/>
    <n v="1"/>
    <n v="2"/>
    <n v="3"/>
    <n v="1"/>
    <n v="2"/>
    <n v="1"/>
    <n v="1"/>
    <n v="1"/>
    <n v="1"/>
    <n v="2"/>
    <n v="1"/>
    <n v="1"/>
    <n v="1"/>
    <n v="3"/>
    <n v="1"/>
    <n v="18"/>
    <s v="L"/>
    <n v="9"/>
    <s v="L"/>
    <s v="Mitigate Close"/>
    <s v="DECOM"/>
    <s v="NO"/>
    <m/>
  </r>
  <r>
    <s v="41N26C"/>
    <s v="EDDY CREEK"/>
    <n v="0"/>
    <n v="0.224"/>
    <s v="EX - EXISTING"/>
    <n v="0.224"/>
    <x v="1"/>
    <s v="1 - CLOSED                                    "/>
    <s v="NAT - NATIVE MATERIAL"/>
    <n v="3"/>
    <n v="1"/>
    <n v="1"/>
    <n v="1"/>
    <n v="3"/>
    <n v="3"/>
    <n v="1"/>
    <n v="3"/>
    <n v="1"/>
    <n v="2"/>
    <n v="1"/>
    <n v="2"/>
    <n v="1"/>
    <n v="1"/>
    <n v="2"/>
    <n v="1"/>
    <n v="3"/>
    <n v="1"/>
    <n v="22"/>
    <s v="M"/>
    <n v="9"/>
    <s v="L"/>
    <s v="Restrict or Close"/>
    <s v="DECOM"/>
    <s v="NO"/>
    <m/>
  </r>
  <r>
    <s v="41N26D"/>
    <s v="MASS"/>
    <n v="0"/>
    <n v="1.1619999999999999"/>
    <s v="EX - EXISTING"/>
    <n v="1.1619999999999999"/>
    <x v="1"/>
    <s v="2 - HIGH CLEARANCE "/>
    <s v="NAT - NATIVE MATERIAL"/>
    <n v="1"/>
    <n v="1"/>
    <n v="1"/>
    <n v="1"/>
    <n v="3"/>
    <n v="3"/>
    <n v="1"/>
    <n v="2"/>
    <n v="1"/>
    <n v="2"/>
    <n v="1"/>
    <n v="1"/>
    <n v="1"/>
    <n v="1"/>
    <n v="2"/>
    <n v="1"/>
    <n v="3"/>
    <n v="1"/>
    <n v="18"/>
    <s v="L"/>
    <n v="9"/>
    <s v="L"/>
    <s v="Mitigate Close"/>
    <s v="DECOM"/>
    <s v="NO"/>
    <m/>
  </r>
  <r>
    <s v="41N26F"/>
    <s v="MASS"/>
    <n v="0"/>
    <n v="0.65600000000000003"/>
    <s v="EX - EXISTING"/>
    <n v="0.65600000000000003"/>
    <x v="1"/>
    <s v="1 - CLOSED                                    "/>
    <s v="NAT - NATIVE MATERIAL"/>
    <n v="1"/>
    <n v="1"/>
    <n v="1"/>
    <n v="1"/>
    <n v="1"/>
    <n v="3"/>
    <n v="2"/>
    <n v="2"/>
    <n v="1"/>
    <n v="1"/>
    <n v="1"/>
    <n v="1"/>
    <n v="1"/>
    <n v="3"/>
    <n v="2"/>
    <n v="1"/>
    <n v="3"/>
    <n v="1"/>
    <n v="16"/>
    <s v="L"/>
    <n v="11"/>
    <s v="M"/>
    <s v="Maintain Low Prioritiy "/>
    <s v="KEEP"/>
    <s v="NO"/>
    <m/>
  </r>
  <r>
    <s v="41N29Y"/>
    <s v="SADDLE"/>
    <n v="0"/>
    <n v="3.36"/>
    <s v="EX - EXISTING"/>
    <n v="3.36"/>
    <x v="1"/>
    <s v="2 - HIGH CLEARANCE "/>
    <s v="NAT - NATIVE MATERIAL"/>
    <n v="1"/>
    <n v="1"/>
    <n v="1"/>
    <n v="1"/>
    <n v="1"/>
    <n v="2"/>
    <n v="1"/>
    <n v="2"/>
    <n v="1"/>
    <n v="1"/>
    <n v="2"/>
    <n v="2"/>
    <n v="1"/>
    <n v="3"/>
    <n v="3"/>
    <n v="2"/>
    <n v="3"/>
    <n v="3"/>
    <n v="16"/>
    <s v="L"/>
    <n v="15"/>
    <s v="H"/>
    <s v="Maintain Low Prioritiy"/>
    <s v="KEEP"/>
    <s v="NO"/>
    <m/>
  </r>
  <r>
    <s v="41N29YA"/>
    <s v="WEST KNOB"/>
    <n v="0"/>
    <n v="0.496"/>
    <s v="EX - EXISTING"/>
    <n v="0.496"/>
    <x v="1"/>
    <s v="2 - HIGH CLEARANCE "/>
    <s v="NAT - NATIVE MATERIAL"/>
    <n v="1"/>
    <n v="1"/>
    <n v="1"/>
    <n v="1"/>
    <n v="1"/>
    <n v="3"/>
    <n v="1"/>
    <n v="2"/>
    <n v="1"/>
    <n v="1"/>
    <n v="1"/>
    <n v="1"/>
    <n v="1"/>
    <n v="1"/>
    <n v="2"/>
    <n v="1"/>
    <n v="3"/>
    <n v="1"/>
    <n v="15"/>
    <s v="L"/>
    <n v="9"/>
    <s v="L"/>
    <s v="Mitigate Close"/>
    <s v="CLOSE"/>
    <s v="NO"/>
    <m/>
  </r>
  <r>
    <s v="41N29YB"/>
    <s v="AW"/>
    <n v="0"/>
    <n v="0.16300000000000001"/>
    <s v="EX - EXISTING"/>
    <n v="0.16300000000000001"/>
    <x v="1"/>
    <s v="2 - HIGH CLEARANCE "/>
    <s v="NAT - NATIVE MATERIAL"/>
    <n v="1"/>
    <n v="1"/>
    <n v="1"/>
    <n v="1"/>
    <n v="1"/>
    <n v="1"/>
    <n v="1"/>
    <n v="1"/>
    <n v="1"/>
    <n v="1"/>
    <n v="1"/>
    <n v="1"/>
    <n v="1"/>
    <n v="1"/>
    <n v="1"/>
    <n v="1"/>
    <n v="3"/>
    <n v="1"/>
    <n v="12"/>
    <s v="L"/>
    <n v="8"/>
    <s v="L"/>
    <s v="Mitigate Close"/>
    <s v="KEEP"/>
    <s v="NO"/>
    <s v="Dispersed Campsite"/>
  </r>
  <r>
    <s v="41N29YC"/>
    <s v="TERI'S PET"/>
    <n v="0"/>
    <n v="0.74099999999999999"/>
    <s v="EX - EXISTING"/>
    <n v="0.74099999999999999"/>
    <x v="1"/>
    <s v="2 - HIGH CLEARANCE "/>
    <s v="NAT - NATIVE MATERIAL"/>
    <n v="1"/>
    <n v="1"/>
    <n v="2"/>
    <n v="1"/>
    <n v="1"/>
    <n v="1"/>
    <n v="1"/>
    <n v="2"/>
    <n v="1"/>
    <n v="1"/>
    <n v="1"/>
    <n v="1"/>
    <n v="1"/>
    <n v="1"/>
    <n v="2"/>
    <n v="1"/>
    <n v="3"/>
    <n v="3"/>
    <n v="14"/>
    <s v="L"/>
    <n v="11"/>
    <s v="M"/>
    <s v="Maintain Low Prioritiy "/>
    <s v="KEEP"/>
    <s v="NO"/>
    <m/>
  </r>
  <r>
    <s v="41N37Y"/>
    <s v="FORK"/>
    <n v="0"/>
    <n v="0.87"/>
    <s v="EX - EXISTING"/>
    <n v="0.87"/>
    <x v="1"/>
    <s v="2 - HIGH CLEARANCE "/>
    <s v="NAT - NATIVE MATERIAL"/>
    <n v="1"/>
    <n v="1"/>
    <n v="2"/>
    <n v="1"/>
    <n v="1"/>
    <n v="3"/>
    <n v="1"/>
    <n v="2"/>
    <n v="1"/>
    <n v="1"/>
    <n v="2"/>
    <n v="1"/>
    <n v="1"/>
    <n v="1"/>
    <n v="2"/>
    <n v="1"/>
    <n v="3"/>
    <n v="1"/>
    <n v="17"/>
    <s v="L"/>
    <n v="9"/>
    <s v="L"/>
    <s v="Mitigate Close"/>
    <s v="KEEP"/>
    <s v="NO"/>
    <s v="Priority Fire Access"/>
  </r>
  <r>
    <s v="41N38Y"/>
    <s v="SEY"/>
    <n v="0"/>
    <n v="0.36499999999999999"/>
    <s v="EX - EXISTING"/>
    <n v="0.36499999999999999"/>
    <x v="1"/>
    <s v="1 - CLOSED                                    "/>
    <s v="NAT - NATIVE MATERIAL"/>
    <n v="1"/>
    <n v="1"/>
    <n v="1"/>
    <n v="1"/>
    <n v="1"/>
    <n v="3"/>
    <n v="1"/>
    <n v="2"/>
    <n v="1"/>
    <n v="1"/>
    <n v="1"/>
    <n v="1"/>
    <n v="1"/>
    <n v="1"/>
    <n v="2"/>
    <n v="1"/>
    <n v="3"/>
    <n v="3"/>
    <n v="15"/>
    <s v="L"/>
    <n v="11"/>
    <s v="M"/>
    <s v="Maintain Low Prioritiy "/>
    <s v="KEEP"/>
    <s v="NO"/>
    <m/>
  </r>
  <r>
    <s v="41N38YA"/>
    <s v="SAY"/>
    <n v="0"/>
    <n v="0.15"/>
    <s v="EX - EXISTING"/>
    <n v="0.15"/>
    <x v="1"/>
    <s v="1 - CLOSED                                    "/>
    <s v="NAT - NATIVE MATERIAL"/>
    <n v="1"/>
    <n v="1"/>
    <n v="1"/>
    <n v="1"/>
    <n v="1"/>
    <n v="3"/>
    <n v="1"/>
    <n v="2"/>
    <n v="1"/>
    <n v="1"/>
    <n v="1"/>
    <n v="1"/>
    <n v="1"/>
    <n v="1"/>
    <n v="2"/>
    <n v="1"/>
    <n v="3"/>
    <n v="3"/>
    <n v="15"/>
    <s v="L"/>
    <n v="11"/>
    <s v="M"/>
    <s v="Maintain Low Prioritiy "/>
    <s v="KEEP"/>
    <s v="NO"/>
    <m/>
  </r>
  <r>
    <s v="41N39Y"/>
    <s v="DALE"/>
    <n v="0"/>
    <n v="1.7729999999999999"/>
    <s v="EX - EXISTING"/>
    <n v="1.7729999999999999"/>
    <x v="1"/>
    <s v="1 - CLOSED                                    "/>
    <s v="NAT - NATIVE MATERIAL"/>
    <n v="1"/>
    <n v="1"/>
    <n v="2"/>
    <n v="1"/>
    <n v="1"/>
    <n v="3"/>
    <n v="3"/>
    <n v="1"/>
    <n v="1"/>
    <n v="2"/>
    <n v="2"/>
    <n v="1"/>
    <n v="1"/>
    <n v="3"/>
    <n v="3"/>
    <n v="1"/>
    <n v="3"/>
    <n v="3"/>
    <n v="19"/>
    <s v="L"/>
    <n v="14"/>
    <s v="H"/>
    <s v="Maintain Low Prioritiy"/>
    <s v="KEEP"/>
    <s v="NO"/>
    <m/>
  </r>
  <r>
    <s v="41N41Y"/>
    <s v="UPPER EDDY CR"/>
    <n v="0"/>
    <n v="1.3140000000000001"/>
    <s v="EX - EXISTING"/>
    <n v="1.3140000000000001"/>
    <x v="1"/>
    <s v="1 - CLOSED                                    "/>
    <s v="NAT - NATIVE MATERIAL"/>
    <n v="3"/>
    <n v="1"/>
    <n v="1"/>
    <n v="1"/>
    <n v="3"/>
    <n v="3"/>
    <n v="1"/>
    <n v="3"/>
    <n v="2"/>
    <n v="3"/>
    <n v="2"/>
    <n v="1"/>
    <n v="1"/>
    <n v="3"/>
    <n v="2"/>
    <n v="1"/>
    <n v="3"/>
    <n v="3"/>
    <n v="24"/>
    <s v="M"/>
    <n v="13"/>
    <s v="M"/>
    <s v="Mitigate Maintain"/>
    <s v="DECOM"/>
    <s v="NO"/>
    <m/>
  </r>
  <r>
    <s v="41N45Y"/>
    <s v="LEES LODGE"/>
    <n v="0"/>
    <n v="1.266"/>
    <s v="EX - EXISTING"/>
    <n v="1.266"/>
    <x v="1"/>
    <s v="1 - CLOSED                                    "/>
    <s v="NAT - NATIVE MATERIAL"/>
    <n v="1"/>
    <n v="1"/>
    <n v="2"/>
    <n v="1"/>
    <n v="2"/>
    <n v="3"/>
    <n v="1"/>
    <n v="2"/>
    <n v="2"/>
    <n v="2"/>
    <n v="2"/>
    <n v="1"/>
    <n v="1"/>
    <n v="3"/>
    <n v="3"/>
    <n v="1"/>
    <n v="3"/>
    <n v="1"/>
    <n v="20"/>
    <s v="L"/>
    <n v="12"/>
    <s v="M"/>
    <s v="Maintain Low Prioritiy "/>
    <s v="DECOM"/>
    <s v="NO"/>
    <m/>
  </r>
  <r>
    <s v="41N49"/>
    <s v="TWO HILL"/>
    <n v="0"/>
    <n v="5.29"/>
    <s v="EX - EXISTING"/>
    <n v="5.29"/>
    <x v="1"/>
    <s v="1 - CLOSED                                    "/>
    <s v="NAT - NATIVE MATERIAL"/>
    <n v="1"/>
    <n v="3"/>
    <n v="2"/>
    <n v="1"/>
    <n v="1"/>
    <n v="3"/>
    <n v="1"/>
    <n v="2"/>
    <n v="2"/>
    <n v="2"/>
    <n v="2"/>
    <n v="1"/>
    <n v="1"/>
    <n v="3"/>
    <n v="3"/>
    <n v="3"/>
    <n v="3"/>
    <n v="3"/>
    <n v="21"/>
    <s v="M"/>
    <n v="16"/>
    <s v="H"/>
    <s v="Maintain 2nd Priority"/>
    <s v="KEEP"/>
    <s v="NO"/>
    <m/>
  </r>
  <r>
    <s v="41N49A"/>
    <s v="TWO"/>
    <n v="0"/>
    <n v="1.4319999999999999"/>
    <s v="EX - EXISTING"/>
    <n v="1.4319999999999999"/>
    <x v="1"/>
    <s v="1 - CLOSED                                    "/>
    <s v="NAT - NATIVE MATERIAL"/>
    <n v="1"/>
    <n v="1"/>
    <n v="2"/>
    <n v="1"/>
    <n v="3"/>
    <n v="3"/>
    <n v="1"/>
    <n v="1"/>
    <n v="1"/>
    <n v="3"/>
    <n v="2"/>
    <n v="1"/>
    <n v="1"/>
    <n v="3"/>
    <n v="3"/>
    <n v="1"/>
    <n v="3"/>
    <n v="3"/>
    <n v="20"/>
    <s v="L"/>
    <n v="14"/>
    <s v="H"/>
    <s v="Maintain Low Prioritiy"/>
    <s v="CLOSE"/>
    <s v="NO"/>
    <m/>
  </r>
  <r>
    <s v="41N49B"/>
    <s v="HILL"/>
    <n v="0"/>
    <n v="1.452"/>
    <s v="EX - EXISTING"/>
    <n v="1.452"/>
    <x v="1"/>
    <s v="1 - CLOSED                                    "/>
    <s v="NAT - NATIVE MATERIAL"/>
    <n v="1"/>
    <n v="3"/>
    <n v="2"/>
    <n v="1"/>
    <n v="2"/>
    <n v="3"/>
    <n v="1"/>
    <n v="1"/>
    <n v="1"/>
    <n v="2"/>
    <n v="2"/>
    <n v="1"/>
    <n v="1"/>
    <n v="3"/>
    <n v="3"/>
    <n v="1"/>
    <n v="3"/>
    <n v="3"/>
    <n v="20"/>
    <s v="L"/>
    <n v="14"/>
    <s v="H"/>
    <s v="Maintain Low Prioritiy"/>
    <s v="KEEP"/>
    <s v="NO"/>
    <s v="Last .5 mi on private w/o Legal access."/>
  </r>
  <r>
    <s v="41N49C"/>
    <s v="DOOP"/>
    <n v="0"/>
    <n v="0.29899999999999999"/>
    <s v="EX - EXISTING"/>
    <n v="0.29899999999999999"/>
    <x v="1"/>
    <s v="1 - CLOSED                                    "/>
    <s v="NAT - NATIVE MATERIAL"/>
    <n v="1"/>
    <n v="1"/>
    <n v="2"/>
    <n v="1"/>
    <n v="1"/>
    <n v="3"/>
    <n v="1"/>
    <n v="1"/>
    <n v="1"/>
    <n v="1"/>
    <n v="1"/>
    <n v="1"/>
    <n v="1"/>
    <n v="1"/>
    <n v="3"/>
    <n v="1"/>
    <n v="3"/>
    <n v="3"/>
    <n v="15"/>
    <s v="L"/>
    <n v="12"/>
    <s v="M"/>
    <s v="Maintain Low Prioritiy "/>
    <s v="KEEP"/>
    <s v="NO"/>
    <m/>
  </r>
  <r>
    <s v="41N49D"/>
    <s v="TWICE"/>
    <n v="0"/>
    <n v="0.41499999999999998"/>
    <s v="EX - EXISTING"/>
    <n v="0.41499999999999998"/>
    <x v="1"/>
    <s v="1 - CLOSED                                    "/>
    <s v="NAT - NATIVE MATERIAL"/>
    <n v="1"/>
    <n v="1"/>
    <n v="2"/>
    <n v="1"/>
    <n v="1"/>
    <n v="3"/>
    <n v="1"/>
    <n v="1"/>
    <n v="1"/>
    <n v="1"/>
    <n v="1"/>
    <n v="1"/>
    <n v="1"/>
    <n v="1"/>
    <n v="3"/>
    <n v="1"/>
    <n v="3"/>
    <n v="3"/>
    <n v="15"/>
    <s v="L"/>
    <n v="12"/>
    <s v="M"/>
    <s v="Maintain Low Prioritiy "/>
    <s v="KEEP"/>
    <s v="NO"/>
    <m/>
  </r>
  <r>
    <s v="41N49E"/>
    <s v="DOUBLE"/>
    <n v="0"/>
    <n v="0.40400000000000003"/>
    <s v="EX - EXISTING"/>
    <n v="0.40400000000000003"/>
    <x v="1"/>
    <s v="1 - CLOSED                                    "/>
    <s v="NAT - NATIVE MATERIAL"/>
    <n v="1"/>
    <n v="1"/>
    <n v="2"/>
    <n v="1"/>
    <n v="1"/>
    <n v="3"/>
    <n v="1"/>
    <n v="1"/>
    <n v="1"/>
    <n v="1"/>
    <n v="1"/>
    <n v="1"/>
    <n v="1"/>
    <n v="1"/>
    <n v="3"/>
    <n v="1"/>
    <n v="3"/>
    <n v="1"/>
    <n v="15"/>
    <s v="L"/>
    <n v="10"/>
    <s v="M"/>
    <s v="Maintain Low Prioritiy "/>
    <s v="KEEP"/>
    <s v="NO"/>
    <m/>
  </r>
  <r>
    <s v="41N50"/>
    <s v="MT EDDY"/>
    <n v="0"/>
    <n v="4.806"/>
    <s v="EX - EXISTING"/>
    <n v="4.806"/>
    <x v="1"/>
    <s v="2 - HIGH CLEARANCE "/>
    <s v="NAT - NATIVE MATERIAL"/>
    <n v="1"/>
    <n v="3"/>
    <n v="2"/>
    <n v="1"/>
    <n v="3"/>
    <n v="3"/>
    <n v="2"/>
    <n v="3"/>
    <n v="2"/>
    <n v="2"/>
    <n v="3"/>
    <n v="2"/>
    <n v="1"/>
    <n v="3"/>
    <n v="3"/>
    <n v="3"/>
    <n v="3"/>
    <n v="3"/>
    <n v="27"/>
    <s v="M"/>
    <n v="16"/>
    <s v="H"/>
    <s v="Maintain 2nd Priority"/>
    <s v="KEEP"/>
    <s v="YES"/>
    <m/>
  </r>
  <r>
    <s v="41N50A"/>
    <s v="EDDIE"/>
    <n v="0"/>
    <n v="1.32"/>
    <s v="EX - EXISTING"/>
    <n v="1.32"/>
    <x v="1"/>
    <s v="1 - CLOSED                                    "/>
    <s v="NAT - NATIVE MATERIAL"/>
    <n v="1"/>
    <n v="3"/>
    <n v="1"/>
    <n v="1"/>
    <n v="3"/>
    <n v="3"/>
    <n v="2"/>
    <n v="2"/>
    <n v="3"/>
    <n v="3"/>
    <n v="3"/>
    <n v="2"/>
    <n v="1"/>
    <n v="3"/>
    <n v="2"/>
    <n v="3"/>
    <n v="3"/>
    <n v="3"/>
    <n v="27"/>
    <s v="M"/>
    <n v="15"/>
    <s v="H"/>
    <s v="Maintain 2nd Priority"/>
    <s v="KEEP"/>
    <s v="NO"/>
    <m/>
  </r>
  <r>
    <s v="41N50A"/>
    <s v="EDDIE"/>
    <n v="1.32"/>
    <n v="2.0259999999999998"/>
    <s v="EX - EXISTING"/>
    <n v="0.71"/>
    <x v="1"/>
    <s v="1 - CLOSED                                    "/>
    <s v="NAT - NATIVE MATERIAL"/>
    <n v="1"/>
    <n v="3"/>
    <n v="1"/>
    <n v="1"/>
    <n v="3"/>
    <n v="3"/>
    <n v="2"/>
    <n v="2"/>
    <n v="3"/>
    <n v="3"/>
    <n v="3"/>
    <n v="2"/>
    <n v="1"/>
    <n v="3"/>
    <n v="2"/>
    <n v="3"/>
    <n v="3"/>
    <n v="3"/>
    <n v="27"/>
    <s v="M"/>
    <n v="15"/>
    <s v="H"/>
    <s v="Maintain 2nd Priority"/>
    <s v="DECOM"/>
    <s v="NO"/>
    <s v="Decommission at washout"/>
  </r>
  <r>
    <s v="41N50B"/>
    <s v="ED"/>
    <n v="0"/>
    <n v="1.0309999999999999"/>
    <s v="EX - EXISTING"/>
    <n v="1.0309999999999999"/>
    <x v="1"/>
    <s v="1 - CLOSED                                    "/>
    <s v="NAT - NATIVE MATERIAL"/>
    <n v="1"/>
    <n v="3"/>
    <n v="2"/>
    <n v="1"/>
    <n v="1"/>
    <n v="3"/>
    <n v="1"/>
    <n v="2"/>
    <n v="1"/>
    <n v="1"/>
    <n v="1"/>
    <n v="1"/>
    <n v="1"/>
    <n v="3"/>
    <n v="3"/>
    <n v="2"/>
    <n v="3"/>
    <n v="3"/>
    <n v="18"/>
    <s v="L"/>
    <n v="15"/>
    <s v="H"/>
    <s v="Maintain Low Prioritiy"/>
    <s v="KEEP"/>
    <s v="NO"/>
    <m/>
  </r>
  <r>
    <s v="41N72"/>
    <s v="MIDDLE PARKS"/>
    <n v="0"/>
    <n v="0.05"/>
    <s v="EX - EXISTING"/>
    <n v="0.05"/>
    <x v="1"/>
    <s v="1 - CLOSED                                    "/>
    <s v="NAT - NATIVE MATERIAL"/>
    <n v="1"/>
    <n v="1"/>
    <n v="2"/>
    <n v="1"/>
    <n v="3"/>
    <n v="2"/>
    <n v="3"/>
    <n v="2"/>
    <n v="2"/>
    <n v="2"/>
    <n v="3"/>
    <n v="1"/>
    <n v="1"/>
    <n v="3"/>
    <n v="3"/>
    <n v="1"/>
    <n v="3"/>
    <n v="1"/>
    <n v="23"/>
    <s v="M"/>
    <n v="12"/>
    <s v="M"/>
    <s v="Mitigate Maintain"/>
    <s v="KEEP"/>
    <s v="NO"/>
    <s v="Decom after pullout"/>
  </r>
  <r>
    <s v="41N72"/>
    <s v="MIDDLE PARKS"/>
    <n v="0.05"/>
    <n v="2.633"/>
    <s v="EX - EXISTING"/>
    <n v="2.58"/>
    <x v="1"/>
    <s v="1 - CLOSED                                    "/>
    <s v="NAT - NATIVE MATERIAL"/>
    <n v="1"/>
    <n v="1"/>
    <n v="2"/>
    <n v="1"/>
    <n v="3"/>
    <n v="2"/>
    <n v="3"/>
    <n v="2"/>
    <n v="2"/>
    <n v="2"/>
    <n v="3"/>
    <n v="1"/>
    <n v="1"/>
    <n v="3"/>
    <n v="3"/>
    <n v="1"/>
    <n v="3"/>
    <n v="1"/>
    <n v="23"/>
    <s v="M"/>
    <n v="12"/>
    <s v="M"/>
    <s v="Mitigate Maintain"/>
    <s v="DECOM"/>
    <s v="NO"/>
    <s v="Decom after pullout"/>
  </r>
  <r>
    <s v="41N72A"/>
    <s v="MIDDY"/>
    <n v="0"/>
    <n v="0.111"/>
    <s v="EX - EXISTING"/>
    <n v="0.111"/>
    <x v="1"/>
    <s v="1 - CLOSED                                    "/>
    <s v="NAT - NATIVE MATERIAL"/>
    <n v="1"/>
    <n v="1"/>
    <n v="2"/>
    <n v="1"/>
    <n v="1"/>
    <n v="1"/>
    <n v="1"/>
    <n v="2"/>
    <n v="1"/>
    <n v="1"/>
    <n v="1"/>
    <n v="1"/>
    <n v="1"/>
    <n v="1"/>
    <n v="1"/>
    <n v="1"/>
    <n v="3"/>
    <n v="1"/>
    <n v="14"/>
    <s v="L"/>
    <n v="8"/>
    <s v="L"/>
    <s v="Mitigate Close"/>
    <s v="DECOM"/>
    <s v="NO"/>
    <s v="Decom"/>
  </r>
  <r>
    <s v="41N73"/>
    <s v="WEST PARKS LAKES"/>
    <n v="0"/>
    <n v="2.5"/>
    <s v="EX - EXISTING"/>
    <n v="2.5"/>
    <x v="1"/>
    <s v="2 - HIGH CLEARANCE "/>
    <s v="NAT - NATIVE MATERIAL"/>
    <n v="1"/>
    <n v="1"/>
    <n v="2"/>
    <n v="1"/>
    <n v="3"/>
    <n v="2"/>
    <n v="3"/>
    <n v="2"/>
    <n v="3"/>
    <n v="3"/>
    <n v="2"/>
    <n v="2"/>
    <n v="1"/>
    <n v="3"/>
    <n v="3"/>
    <n v="2"/>
    <n v="3"/>
    <n v="3"/>
    <n v="25"/>
    <s v="M"/>
    <n v="15"/>
    <s v="H"/>
    <s v="Maintain 2nd Priority"/>
    <s v="KEEP"/>
    <s v="YES"/>
    <m/>
  </r>
  <r>
    <s v="41N73"/>
    <s v="WEST PARKS LAKES"/>
    <n v="2.5"/>
    <n v="2.83"/>
    <s v="EX - EXISTING"/>
    <n v="0.33"/>
    <x v="1"/>
    <s v="2 - HIGH CLEARANCE "/>
    <s v="NAT - NATIVE MATERIAL"/>
    <n v="1"/>
    <n v="1"/>
    <n v="2"/>
    <n v="1"/>
    <n v="3"/>
    <n v="2"/>
    <n v="3"/>
    <n v="2"/>
    <n v="3"/>
    <n v="3"/>
    <n v="2"/>
    <n v="2"/>
    <n v="1"/>
    <n v="3"/>
    <n v="3"/>
    <n v="2"/>
    <n v="3"/>
    <n v="3"/>
    <n v="25"/>
    <s v="M"/>
    <n v="15"/>
    <s v="H"/>
    <s v="Maintain 2nd Priority"/>
    <s v="CONVERT TO MOTORIZED TRAIL"/>
    <s v="YES"/>
    <s v="West Parks Lake Trail Conversion"/>
  </r>
  <r>
    <s v="41N73"/>
    <s v="WEST PARKS LAKES"/>
    <n v="2.83"/>
    <n v="4.1500000000000004"/>
    <s v="EX - EXISTING"/>
    <n v="1.32"/>
    <x v="1"/>
    <s v="2 - HIGH CLEARANCE "/>
    <s v="NAT - NATIVE MATERIAL"/>
    <n v="1"/>
    <n v="1"/>
    <n v="2"/>
    <n v="1"/>
    <n v="3"/>
    <n v="2"/>
    <n v="3"/>
    <n v="2"/>
    <n v="3"/>
    <n v="3"/>
    <n v="2"/>
    <n v="2"/>
    <n v="1"/>
    <n v="3"/>
    <n v="3"/>
    <n v="2"/>
    <n v="3"/>
    <n v="3"/>
    <n v="25"/>
    <s v="M"/>
    <n v="15"/>
    <s v="H"/>
    <s v="Maintain 2nd Priority"/>
    <s v="DECOM"/>
    <s v="NO"/>
    <s v="West Parks Lake Trail Realignment"/>
  </r>
  <r>
    <s v="41N73A"/>
    <s v="CORKSCREW"/>
    <n v="0"/>
    <n v="1.2"/>
    <s v="EX - EXISTING"/>
    <n v="1.2"/>
    <x v="1"/>
    <s v="2 - HIGH CLEARANCE "/>
    <s v="NAT - NATIVE MATERIAL"/>
    <n v="1"/>
    <n v="1"/>
    <n v="2"/>
    <n v="1"/>
    <n v="1"/>
    <n v="2"/>
    <n v="1"/>
    <n v="1"/>
    <n v="1"/>
    <n v="2"/>
    <n v="1"/>
    <n v="1"/>
    <n v="1"/>
    <n v="1"/>
    <n v="2"/>
    <n v="1"/>
    <n v="3"/>
    <n v="1"/>
    <n v="15"/>
    <s v="L"/>
    <n v="9"/>
    <s v="L"/>
    <s v="Mitigate Close"/>
    <s v="CONVERT TO MOTORIZED TRAIL"/>
    <s v="YES"/>
    <s v="West Parks Lake Trail Conversion"/>
  </r>
  <r>
    <s v="41N73B"/>
    <s v="SWEET"/>
    <n v="0"/>
    <n v="0.5"/>
    <s v="EX - EXISTING"/>
    <n v="0.5"/>
    <x v="1"/>
    <s v="1 - CLOSED                                    "/>
    <s v="NAT - NATIVE MATERIAL"/>
    <n v="1"/>
    <n v="1"/>
    <n v="1"/>
    <n v="1"/>
    <n v="1"/>
    <n v="1"/>
    <n v="2"/>
    <n v="1"/>
    <n v="1"/>
    <n v="1"/>
    <n v="1"/>
    <n v="1"/>
    <n v="1"/>
    <n v="1"/>
    <n v="2"/>
    <n v="1"/>
    <n v="3"/>
    <n v="1"/>
    <n v="13"/>
    <s v="L"/>
    <n v="9"/>
    <s v="L"/>
    <s v="Mitigate Close"/>
    <s v="DECOM"/>
    <s v="NO"/>
    <s v="West Parks Lake Trail Conversion"/>
  </r>
  <r>
    <s v="41N73C"/>
    <s v="NORTH LINE SPUR"/>
    <n v="0"/>
    <n v="0.35699999999999998"/>
    <s v="EX - EXISTING"/>
    <n v="0.35699999999999998"/>
    <x v="1"/>
    <s v="1 - CLOSED                                    "/>
    <s v="NAT - NATIVE MATERIAL"/>
    <n v="1"/>
    <n v="1"/>
    <n v="2"/>
    <n v="1"/>
    <n v="1"/>
    <n v="1"/>
    <n v="1"/>
    <n v="2"/>
    <n v="1"/>
    <n v="1"/>
    <n v="1"/>
    <n v="1"/>
    <n v="1"/>
    <n v="3"/>
    <n v="1"/>
    <n v="1"/>
    <n v="3"/>
    <n v="3"/>
    <n v="14"/>
    <s v="L"/>
    <n v="12"/>
    <s v="M"/>
    <s v="Maintain Low Prioritiy "/>
    <s v="KEEP"/>
    <s v="NO"/>
    <m/>
  </r>
  <r>
    <s v="41N73D"/>
    <s v="LOWER SWEET"/>
    <n v="0"/>
    <n v="0.5"/>
    <s v="EX - EXISTING"/>
    <n v="0.5"/>
    <x v="1"/>
    <s v="1 - CLOSED                                    "/>
    <s v="NAT - NATIVE MATERIAL"/>
    <n v="1"/>
    <n v="1"/>
    <n v="2"/>
    <n v="1"/>
    <n v="1"/>
    <n v="1"/>
    <n v="1"/>
    <n v="1"/>
    <n v="1"/>
    <n v="1"/>
    <n v="1"/>
    <n v="1"/>
    <n v="1"/>
    <n v="1"/>
    <n v="1"/>
    <n v="1"/>
    <n v="3"/>
    <n v="1"/>
    <n v="13"/>
    <s v="L"/>
    <n v="8"/>
    <s v="L"/>
    <s v="Mitigate Close"/>
    <s v="DECOM"/>
    <s v="NO"/>
    <s v="West Parks Lake Trail Conversion"/>
  </r>
  <r>
    <s v="41N73E"/>
    <s v="CALDWELL RIDGE"/>
    <n v="0"/>
    <n v="0.61399999999999999"/>
    <s v="EX - EXISTING"/>
    <n v="0.61399999999999999"/>
    <x v="1"/>
    <s v="1 - CLOSED                                    "/>
    <s v="NAT - NATIVE MATERIAL"/>
    <n v="1"/>
    <n v="1"/>
    <n v="1"/>
    <n v="1"/>
    <n v="1"/>
    <n v="1"/>
    <n v="3"/>
    <n v="1"/>
    <n v="2"/>
    <n v="1"/>
    <n v="1"/>
    <n v="1"/>
    <n v="1"/>
    <n v="1"/>
    <n v="2"/>
    <n v="1"/>
    <n v="3"/>
    <n v="1"/>
    <n v="15"/>
    <s v="L"/>
    <n v="9"/>
    <s v="L"/>
    <s v="Mitigate Close"/>
    <s v="DECOM"/>
    <s v="NO"/>
    <s v="West Parks Lake Trail Conversion"/>
  </r>
  <r>
    <s v="41N74"/>
    <s v="CALDWELL LAKES"/>
    <n v="0"/>
    <n v="0.18"/>
    <s v="EX - EXISTING"/>
    <n v="0.18"/>
    <x v="1"/>
    <s v="2 - HIGH CLEARANCE "/>
    <s v="NAT - NATIVE MATERIAL"/>
    <n v="2"/>
    <n v="3"/>
    <n v="1"/>
    <n v="1"/>
    <n v="3"/>
    <n v="2"/>
    <n v="1"/>
    <n v="1"/>
    <n v="2"/>
    <n v="2"/>
    <n v="2"/>
    <n v="1"/>
    <n v="1"/>
    <n v="3"/>
    <n v="2"/>
    <n v="2"/>
    <n v="3"/>
    <n v="1"/>
    <n v="21"/>
    <s v="M"/>
    <n v="12"/>
    <s v="M"/>
    <s v="Mitigate Maintain"/>
    <s v="KEEP"/>
    <s v="YES"/>
    <s v="Caldwell Lakes Trail conversion"/>
  </r>
  <r>
    <s v="41N74"/>
    <s v="CALDWELL LAKES"/>
    <n v="0.18"/>
    <n v="0.60799999999999998"/>
    <s v="EX - EXISTING"/>
    <n v="0.39"/>
    <x v="1"/>
    <s v="2 - HIGH CLEARANCE "/>
    <s v="NAT - NATIVE MATERIAL"/>
    <n v="2"/>
    <n v="3"/>
    <n v="1"/>
    <n v="1"/>
    <n v="3"/>
    <n v="2"/>
    <n v="1"/>
    <n v="1"/>
    <n v="2"/>
    <n v="2"/>
    <n v="2"/>
    <n v="1"/>
    <n v="1"/>
    <n v="3"/>
    <n v="2"/>
    <n v="2"/>
    <n v="3"/>
    <n v="1"/>
    <n v="21"/>
    <s v="M"/>
    <n v="12"/>
    <s v="M"/>
    <s v="Mitigate Maintain"/>
    <s v="CONVERT TO NON MOTORIZED TRAIL"/>
    <s v="YES"/>
    <s v="Caldwell Lakes Trail conversion"/>
  </r>
  <r>
    <s v="41N74A"/>
    <s v="SWEET WATER"/>
    <n v="0"/>
    <n v="0.56799999999999995"/>
    <s v="EX - EXISTING"/>
    <n v="0.56799999999999995"/>
    <x v="1"/>
    <s v="1 - CLOSED                                    "/>
    <s v="NAT - NATIVE MATERIAL"/>
    <n v="1"/>
    <n v="1"/>
    <n v="1"/>
    <n v="1"/>
    <n v="3"/>
    <n v="1"/>
    <n v="2"/>
    <n v="1"/>
    <n v="1"/>
    <n v="2"/>
    <n v="2"/>
    <n v="1"/>
    <n v="1"/>
    <n v="1"/>
    <n v="2"/>
    <n v="1"/>
    <n v="3"/>
    <n v="3"/>
    <n v="17"/>
    <s v="L"/>
    <n v="11"/>
    <s v="M"/>
    <s v="Maintain Low Prioritiy "/>
    <s v="KEEP"/>
    <s v="NO"/>
    <m/>
  </r>
  <r>
    <s v="41N82"/>
    <s v="CHRYOTILE"/>
    <n v="0"/>
    <n v="4.1159999999999997"/>
    <s v="EX - EXISTING"/>
    <n v="4.1159999999999997"/>
    <x v="1"/>
    <s v="2 - HIGH CLEARANCE "/>
    <s v="NAT - NATIVE MATERIAL"/>
    <n v="1"/>
    <n v="3"/>
    <n v="2"/>
    <n v="1"/>
    <n v="2"/>
    <n v="3"/>
    <n v="2"/>
    <n v="2"/>
    <n v="2"/>
    <n v="1"/>
    <n v="1"/>
    <n v="1"/>
    <n v="1"/>
    <n v="3"/>
    <n v="3"/>
    <n v="2"/>
    <n v="3"/>
    <n v="3"/>
    <n v="21"/>
    <s v="M"/>
    <n v="15"/>
    <s v="H"/>
    <s v="Maintain 2nd Priority"/>
    <s v="KEEP"/>
    <s v="NO"/>
    <s v="Limited ROW in Section 29"/>
  </r>
  <r>
    <s v="41N82B"/>
    <s v="SEED"/>
    <n v="0"/>
    <n v="0.58799999999999997"/>
    <s v="EX - EXISTING"/>
    <n v="0.58799999999999997"/>
    <x v="1"/>
    <s v="1 - CLOSED                                    "/>
    <s v="NAT - NATIVE MATERIAL"/>
    <n v="1"/>
    <n v="2"/>
    <n v="2"/>
    <n v="1"/>
    <n v="1"/>
    <n v="3"/>
    <n v="2"/>
    <n v="2"/>
    <n v="1"/>
    <n v="1"/>
    <n v="1"/>
    <n v="1"/>
    <n v="1"/>
    <n v="1"/>
    <n v="3"/>
    <n v="1"/>
    <n v="3"/>
    <n v="3"/>
    <n v="18"/>
    <s v="L"/>
    <n v="12"/>
    <s v="M"/>
    <s v="Maintain Low Prioritiy "/>
    <s v="DECOM"/>
    <s v="NO"/>
    <m/>
  </r>
  <r>
    <s v="41N82C"/>
    <s v="SHAFT"/>
    <n v="0"/>
    <n v="0.28899999999999998"/>
    <s v="EX - EXISTING"/>
    <n v="0.28899999999999998"/>
    <x v="1"/>
    <s v="1 - CLOSED                                    "/>
    <s v="NAT - NATIVE MATERIAL"/>
    <n v="1"/>
    <n v="3"/>
    <n v="2"/>
    <n v="1"/>
    <n v="3"/>
    <n v="3"/>
    <n v="1"/>
    <n v="1"/>
    <n v="1"/>
    <n v="1"/>
    <n v="1"/>
    <n v="1"/>
    <n v="1"/>
    <n v="1"/>
    <n v="3"/>
    <n v="1"/>
    <n v="3"/>
    <n v="1"/>
    <n v="19"/>
    <s v="L"/>
    <n v="10"/>
    <s v="M"/>
    <s v="Maintain Low Prioritiy "/>
    <s v="DECOM"/>
    <s v="NO"/>
    <m/>
  </r>
  <r>
    <s v="41N82D"/>
    <s v="BUZZ"/>
    <n v="0"/>
    <n v="0.73"/>
    <s v="EX - EXISTING"/>
    <n v="0.73"/>
    <x v="1"/>
    <s v="1 - CLOSED                                    "/>
    <s v="NAT - NATIVE MATERIAL"/>
    <n v="1"/>
    <n v="1"/>
    <n v="2"/>
    <n v="1"/>
    <n v="2"/>
    <n v="3"/>
    <n v="1"/>
    <n v="2"/>
    <n v="1"/>
    <n v="1"/>
    <n v="2"/>
    <n v="1"/>
    <n v="1"/>
    <n v="1"/>
    <n v="2"/>
    <n v="1"/>
    <n v="3"/>
    <n v="1"/>
    <n v="18"/>
    <s v="L"/>
    <n v="9"/>
    <s v="L"/>
    <s v="Mitigate Close"/>
    <s v="DECOM"/>
    <s v="NO"/>
    <m/>
  </r>
  <r>
    <s v="41N82E"/>
    <s v="BLATZ"/>
    <n v="0"/>
    <n v="0.17699999999999999"/>
    <s v="EX - EXISTING"/>
    <n v="0.17699999999999999"/>
    <x v="1"/>
    <s v="1 - CLOSED                                    "/>
    <s v="NAT - NATIVE MATERIAL"/>
    <n v="1"/>
    <n v="3"/>
    <n v="2"/>
    <n v="1"/>
    <n v="1"/>
    <n v="3"/>
    <n v="2"/>
    <n v="2"/>
    <n v="1"/>
    <n v="1"/>
    <n v="2"/>
    <n v="1"/>
    <n v="1"/>
    <n v="1"/>
    <n v="3"/>
    <n v="1"/>
    <n v="3"/>
    <n v="1"/>
    <n v="20"/>
    <s v="L"/>
    <n v="10"/>
    <s v="M"/>
    <s v="Maintain Low Prioritiy "/>
    <s v="DECOM"/>
    <s v="NO"/>
    <m/>
  </r>
  <r>
    <s v="41N82F"/>
    <s v="SOT"/>
    <n v="0"/>
    <n v="0.85199999999999998"/>
    <s v="EX - EXISTING"/>
    <n v="0.85199999999999998"/>
    <x v="1"/>
    <s v="1 - CLOSED                                    "/>
    <s v="NAT - NATIVE MATERIAL"/>
    <n v="1"/>
    <n v="1"/>
    <n v="2"/>
    <n v="1"/>
    <n v="1"/>
    <n v="3"/>
    <n v="1"/>
    <n v="1"/>
    <n v="1"/>
    <n v="1"/>
    <n v="1"/>
    <n v="1"/>
    <n v="1"/>
    <n v="3"/>
    <n v="3"/>
    <n v="1"/>
    <n v="3"/>
    <n v="1"/>
    <n v="15"/>
    <s v="L"/>
    <n v="12"/>
    <s v="M"/>
    <s v="Maintain Low Prioritiy "/>
    <s v="DECOM"/>
    <s v="NO"/>
    <s v="Limited ROW in Section 29"/>
  </r>
  <r>
    <s v="41N82G"/>
    <s v="CHRIS"/>
    <n v="0"/>
    <n v="0.40400000000000003"/>
    <s v="EX - EXISTING"/>
    <n v="0.40400000000000003"/>
    <x v="1"/>
    <s v="1 - CLOSED                                    "/>
    <s v="NAT - NATIVE MATERIAL"/>
    <n v="1"/>
    <n v="3"/>
    <n v="2"/>
    <n v="1"/>
    <n v="1"/>
    <n v="3"/>
    <n v="1"/>
    <n v="1"/>
    <n v="1"/>
    <n v="1"/>
    <n v="1"/>
    <n v="1"/>
    <n v="1"/>
    <n v="1"/>
    <n v="3"/>
    <n v="1"/>
    <n v="3"/>
    <n v="1"/>
    <n v="17"/>
    <s v="L"/>
    <n v="10"/>
    <s v="M"/>
    <s v="Maintain Low Prioritiy "/>
    <s v="DECOM"/>
    <s v="NO"/>
    <m/>
  </r>
  <r>
    <s v="41N82H"/>
    <s v="HALF SHAFT"/>
    <n v="0"/>
    <n v="0.28899999999999998"/>
    <s v="EX - EXISTING"/>
    <n v="0.28899999999999998"/>
    <x v="1"/>
    <s v="1 - CLOSED                                    "/>
    <s v="NAT - NATIVE MATERIAL"/>
    <n v="1"/>
    <n v="3"/>
    <n v="2"/>
    <n v="1"/>
    <n v="1"/>
    <n v="3"/>
    <n v="1"/>
    <n v="1"/>
    <n v="1"/>
    <n v="1"/>
    <n v="1"/>
    <n v="1"/>
    <n v="1"/>
    <n v="1"/>
    <n v="3"/>
    <n v="1"/>
    <n v="3"/>
    <n v="1"/>
    <n v="17"/>
    <s v="L"/>
    <n v="10"/>
    <s v="M"/>
    <s v="Maintain Low Prioritiy "/>
    <s v="DECOM"/>
    <s v="NO"/>
    <m/>
  </r>
  <r>
    <s v="41N84"/>
    <s v="SCREEN"/>
    <n v="0"/>
    <n v="0.70799999999999996"/>
    <s v="EX - EXISTING"/>
    <n v="0.70799999999999996"/>
    <x v="1"/>
    <s v="1 - CLOSED                                    "/>
    <s v="NAT - NATIVE MATERIAL"/>
    <n v="3"/>
    <n v="3"/>
    <n v="2"/>
    <n v="1"/>
    <n v="1"/>
    <n v="3"/>
    <n v="2"/>
    <n v="2"/>
    <n v="1"/>
    <n v="2"/>
    <n v="1"/>
    <n v="1"/>
    <n v="1"/>
    <n v="3"/>
    <n v="2"/>
    <n v="1"/>
    <n v="3"/>
    <n v="3"/>
    <n v="22"/>
    <s v="M"/>
    <n v="13"/>
    <s v="M"/>
    <s v="Mitigate Maintain"/>
    <s v="KEEP"/>
    <s v="NO"/>
    <m/>
  </r>
  <r>
    <s v="42N06Y"/>
    <s v="BACK"/>
    <n v="0"/>
    <n v="0.63500000000000001"/>
    <s v="EX - EXISTING"/>
    <n v="0.63500000000000001"/>
    <x v="1"/>
    <s v="1 - CLOSED                                    "/>
    <s v="NAT - NATIVE MATERIAL"/>
    <n v="3"/>
    <n v="3"/>
    <n v="2"/>
    <n v="1"/>
    <n v="1"/>
    <n v="3"/>
    <n v="2"/>
    <n v="2"/>
    <n v="1"/>
    <n v="1"/>
    <n v="1"/>
    <n v="1"/>
    <n v="1"/>
    <n v="1"/>
    <n v="2"/>
    <n v="1"/>
    <n v="3"/>
    <n v="1"/>
    <n v="21"/>
    <s v="M"/>
    <n v="9"/>
    <s v="L"/>
    <s v="Restrict or Close"/>
    <s v="DECOM"/>
    <s v="NO"/>
    <m/>
  </r>
  <r>
    <s v="42N17"/>
    <s v="PARKS CREEK  FA17"/>
    <n v="0"/>
    <n v="9.1300000000000008"/>
    <s v="EX - EXISTING"/>
    <n v="9.1300000000000008"/>
    <x v="4"/>
    <s v="4 - USER COMFORT"/>
    <s v="BST - BITUMINOUS SURFACE TREATMENT"/>
    <n v="3"/>
    <n v="3"/>
    <n v="2"/>
    <n v="1"/>
    <n v="2"/>
    <n v="3"/>
    <n v="2"/>
    <n v="2"/>
    <n v="3"/>
    <n v="3"/>
    <n v="3"/>
    <n v="3"/>
    <n v="1"/>
    <n v="3"/>
    <n v="3"/>
    <n v="3"/>
    <n v="3"/>
    <n v="3"/>
    <n v="30"/>
    <s v="H"/>
    <n v="16"/>
    <s v="H"/>
    <s v="Maintain High Priority"/>
    <s v="KEEP"/>
    <s v="YES"/>
    <s v="Reconstruction"/>
  </r>
  <r>
    <s v="42N17B"/>
    <s v="STEWART"/>
    <n v="0"/>
    <n v="0.59499999999999997"/>
    <s v="EX - EXISTING"/>
    <n v="0.59499999999999997"/>
    <x v="1"/>
    <s v="2 - HIGH CLEARANCE "/>
    <s v="NAT - NATIVE MATERIAL"/>
    <n v="1"/>
    <n v="1"/>
    <n v="1"/>
    <n v="1"/>
    <n v="1"/>
    <n v="3"/>
    <n v="1"/>
    <n v="2"/>
    <n v="1"/>
    <n v="1"/>
    <n v="1"/>
    <n v="1"/>
    <n v="1"/>
    <n v="1"/>
    <n v="3"/>
    <n v="2"/>
    <n v="3"/>
    <n v="1"/>
    <n v="15"/>
    <s v="L"/>
    <n v="11"/>
    <s v="M"/>
    <s v="Maintain Low Prioritiy "/>
    <s v="KEEP"/>
    <s v="NO"/>
    <m/>
  </r>
  <r>
    <s v="42N17C"/>
    <s v="PARKS CR TH"/>
    <n v="0"/>
    <n v="0.06"/>
    <s v="EX - EXISTING"/>
    <n v="0.06"/>
    <x v="5"/>
    <s v="3 - PASSENGER CARS"/>
    <s v="AGG - CRUSHED AGGREGATE OR GRAVEL"/>
    <n v="3"/>
    <n v="2"/>
    <n v="2"/>
    <n v="1"/>
    <n v="1"/>
    <n v="3"/>
    <n v="2"/>
    <n v="1"/>
    <n v="1"/>
    <n v="1"/>
    <n v="1"/>
    <n v="1"/>
    <n v="1"/>
    <n v="1"/>
    <n v="1"/>
    <n v="1"/>
    <n v="3"/>
    <n v="1"/>
    <n v="19"/>
    <s v="L"/>
    <n v="8"/>
    <s v="L"/>
    <s v="Mitigate Close"/>
    <s v="KEEP"/>
    <s v="NO"/>
    <s v="Parks Creek Trailhead"/>
  </r>
  <r>
    <s v="42N19"/>
    <s v="DEWEY MINE"/>
    <n v="0"/>
    <n v="9.2799999999999994"/>
    <s v="EX - EXISTING"/>
    <n v="9.2799999999999994"/>
    <x v="1"/>
    <s v="2 - HIGH CLEARANCE "/>
    <s v="NAT - NATIVE MATERIAL"/>
    <n v="3"/>
    <n v="3"/>
    <n v="2"/>
    <n v="1"/>
    <n v="3"/>
    <n v="3"/>
    <n v="3"/>
    <n v="3"/>
    <n v="3"/>
    <n v="3"/>
    <n v="3"/>
    <n v="3"/>
    <n v="1"/>
    <n v="3"/>
    <n v="3"/>
    <n v="3"/>
    <n v="3"/>
    <n v="3"/>
    <n v="33"/>
    <s v="H"/>
    <n v="16"/>
    <s v="H"/>
    <s v="Maintain High Priority"/>
    <s v="KEEP"/>
    <s v="YES"/>
    <s v="Re-align/reconstruct"/>
  </r>
  <r>
    <s v="42N19A"/>
    <s v="KNOB HILL"/>
    <n v="0"/>
    <n v="1.7190000000000001"/>
    <s v="EX - EXISTING"/>
    <n v="1.7190000000000001"/>
    <x v="2"/>
    <s v="1 - CLOSED                                    "/>
    <s v="NAT - NATIVE MATERIAL"/>
    <n v="3"/>
    <n v="1"/>
    <n v="2"/>
    <n v="1"/>
    <n v="1"/>
    <n v="3"/>
    <n v="2"/>
    <n v="2"/>
    <n v="2"/>
    <n v="2"/>
    <n v="1"/>
    <n v="1"/>
    <n v="1"/>
    <n v="1"/>
    <n v="3"/>
    <n v="1"/>
    <n v="3"/>
    <n v="1"/>
    <n v="21"/>
    <s v="M"/>
    <n v="10"/>
    <s v="M"/>
    <s v="Mitigate Maintain"/>
    <s v="KEEP"/>
    <s v="YES"/>
    <s v="Re-route 42N19 across private land. Need ROW"/>
  </r>
  <r>
    <s v="42N19B"/>
    <s v="PARK MTN"/>
    <n v="0"/>
    <n v="1.462"/>
    <s v="EX - EXISTING"/>
    <n v="1.462"/>
    <x v="1"/>
    <s v="1 - CLOSED                                    "/>
    <s v="NAT - NATIVE MATERIAL"/>
    <n v="3"/>
    <n v="1"/>
    <n v="1"/>
    <n v="1"/>
    <n v="1"/>
    <n v="3"/>
    <n v="2"/>
    <n v="1"/>
    <n v="1"/>
    <n v="2"/>
    <n v="1"/>
    <n v="1"/>
    <n v="1"/>
    <n v="3"/>
    <n v="2"/>
    <n v="2"/>
    <n v="3"/>
    <n v="1"/>
    <n v="18"/>
    <s v="L"/>
    <n v="12"/>
    <s v="M"/>
    <s v="Maintain Low Prioritiy "/>
    <s v="NOT NEEDED"/>
    <s v="NO"/>
    <s v="On private land, No legal access. Remove from NFS"/>
  </r>
  <r>
    <s v="42N19D"/>
    <s v="DEWEY"/>
    <n v="0"/>
    <n v="0.246"/>
    <s v="EX - EXISTING"/>
    <n v="0.246"/>
    <x v="2"/>
    <s v="1 - CLOSED                                    "/>
    <s v="NAT - NATIVE MATERIAL"/>
    <n v="1"/>
    <n v="1"/>
    <n v="2"/>
    <n v="1"/>
    <n v="1"/>
    <n v="3"/>
    <n v="1"/>
    <n v="2"/>
    <n v="1"/>
    <n v="1"/>
    <n v="1"/>
    <n v="1"/>
    <n v="1"/>
    <n v="3"/>
    <n v="2"/>
    <n v="1"/>
    <n v="3"/>
    <n v="1"/>
    <n v="16"/>
    <s v="L"/>
    <n v="11"/>
    <s v="M"/>
    <s v="Maintain Low Prioritiy "/>
    <s v="CLOSE"/>
    <s v="NO"/>
    <m/>
  </r>
  <r>
    <s v="42N42Y"/>
    <s v="WILLOW"/>
    <n v="0"/>
    <n v="2.2080000000000002"/>
    <s v="EX - EXISTING"/>
    <n v="2.2080000000000002"/>
    <x v="1"/>
    <s v="1 - CLOSED                                    "/>
    <s v="NAT - NATIVE MATERIAL"/>
    <n v="3"/>
    <n v="3"/>
    <n v="2"/>
    <n v="1"/>
    <n v="2"/>
    <n v="3"/>
    <n v="1"/>
    <n v="2"/>
    <n v="2"/>
    <n v="2"/>
    <n v="3"/>
    <n v="3"/>
    <n v="1"/>
    <n v="1"/>
    <n v="2"/>
    <n v="2"/>
    <n v="3"/>
    <n v="3"/>
    <n v="27"/>
    <s v="M"/>
    <n v="12"/>
    <s v="M"/>
    <s v="Mitigate Maintain"/>
    <s v="CLOSE"/>
    <s v="NO"/>
    <m/>
  </r>
  <r>
    <s v="42N42YA"/>
    <s v="TUNNEL"/>
    <n v="0"/>
    <n v="0.316"/>
    <s v="EX - EXISTING"/>
    <n v="0.316"/>
    <x v="1"/>
    <s v="1 - CLOSED                                    "/>
    <s v="NAT - NATIVE MATERIAL"/>
    <n v="1"/>
    <n v="1"/>
    <n v="2"/>
    <n v="1"/>
    <n v="2"/>
    <n v="3"/>
    <n v="1"/>
    <n v="2"/>
    <n v="1"/>
    <n v="2"/>
    <n v="2"/>
    <n v="1"/>
    <n v="1"/>
    <n v="1"/>
    <n v="2"/>
    <n v="1"/>
    <n v="3"/>
    <n v="1"/>
    <n v="19"/>
    <s v="L"/>
    <n v="9"/>
    <s v="L"/>
    <s v="Mitigate Close"/>
    <s v="DECOM"/>
    <s v="NO"/>
    <m/>
  </r>
  <r>
    <s v="42N42YB"/>
    <s v="SWITCH"/>
    <n v="0"/>
    <n v="0.19600000000000001"/>
    <s v="EX - EXISTING"/>
    <n v="0.19600000000000001"/>
    <x v="1"/>
    <s v="1 - CLOSED                                    "/>
    <s v="NAT - NATIVE MATERIAL"/>
    <n v="1"/>
    <n v="1"/>
    <n v="2"/>
    <n v="1"/>
    <n v="2"/>
    <n v="3"/>
    <n v="1"/>
    <n v="2"/>
    <n v="1"/>
    <n v="2"/>
    <n v="1"/>
    <n v="1"/>
    <n v="1"/>
    <n v="1"/>
    <n v="2"/>
    <n v="1"/>
    <n v="3"/>
    <n v="1"/>
    <n v="18"/>
    <s v="L"/>
    <n v="9"/>
    <s v="L"/>
    <s v="Mitigate Close"/>
    <s v="DECOM"/>
    <s v="NO"/>
    <m/>
  </r>
  <r>
    <s v="42N42YC"/>
    <s v="PROSPECT"/>
    <n v="0"/>
    <n v="0.495"/>
    <s v="EX - EXISTING"/>
    <n v="0.495"/>
    <x v="1"/>
    <s v="1 - CLOSED                                    "/>
    <s v="NAT - NATIVE MATERIAL"/>
    <n v="1"/>
    <n v="1"/>
    <n v="2"/>
    <n v="1"/>
    <n v="1"/>
    <n v="3"/>
    <n v="1"/>
    <n v="2"/>
    <n v="2"/>
    <n v="2"/>
    <n v="1"/>
    <n v="1"/>
    <n v="1"/>
    <n v="1"/>
    <n v="2"/>
    <n v="1"/>
    <n v="3"/>
    <n v="3"/>
    <n v="18"/>
    <s v="L"/>
    <n v="11"/>
    <s v="M"/>
    <s v="Maintain Low Prioritiy "/>
    <s v="DECOM"/>
    <s v="NO"/>
    <m/>
  </r>
  <r>
    <s v="42N42YD"/>
    <s v="WILLOW"/>
    <n v="0"/>
    <n v="0.185"/>
    <s v="EX - EXISTING"/>
    <n v="0.185"/>
    <x v="1"/>
    <s v="1 - CLOSED                                    "/>
    <s v="NAT - NATIVE MATERIAL"/>
    <n v="1"/>
    <n v="3"/>
    <n v="2"/>
    <n v="1"/>
    <n v="1"/>
    <n v="3"/>
    <n v="1"/>
    <n v="1"/>
    <n v="1"/>
    <n v="1"/>
    <n v="1"/>
    <n v="1"/>
    <n v="1"/>
    <n v="1"/>
    <n v="2"/>
    <n v="1"/>
    <n v="3"/>
    <n v="3"/>
    <n v="17"/>
    <s v="L"/>
    <n v="11"/>
    <s v="M"/>
    <s v="Maintain Low Prioritiy "/>
    <s v="DECOM"/>
    <s v="NO"/>
    <m/>
  </r>
  <r>
    <s v="42N91"/>
    <s v="PARK"/>
    <n v="0"/>
    <n v="0.89510000000000001"/>
    <s v="EX - EXISTING"/>
    <n v="0.89510000000000001"/>
    <x v="1"/>
    <s v="2 - HIGH CLEARANCE "/>
    <s v="NAT - NATIVE MATERIAL"/>
    <n v="1"/>
    <n v="3"/>
    <n v="2"/>
    <n v="1"/>
    <n v="1"/>
    <n v="3"/>
    <n v="1"/>
    <n v="1"/>
    <n v="1"/>
    <n v="1"/>
    <n v="1"/>
    <n v="1"/>
    <n v="1"/>
    <n v="1"/>
    <n v="2"/>
    <n v="2"/>
    <n v="3"/>
    <n v="1"/>
    <n v="17"/>
    <s v="L"/>
    <n v="10"/>
    <s v="M"/>
    <s v="Maintain Low Prioritiy "/>
    <s v="KEEP"/>
    <s v="NO"/>
    <s v="Special use Permit"/>
  </r>
  <r>
    <s v="42N94"/>
    <s v="CUT OFF"/>
    <n v="0"/>
    <n v="2.399"/>
    <s v="EX - EXISTING"/>
    <n v="2.399"/>
    <x v="1"/>
    <s v="2 - HIGH CLEARANCE "/>
    <s v="NAT - NATIVE MATERIAL"/>
    <n v="1"/>
    <n v="3"/>
    <n v="1"/>
    <n v="1"/>
    <n v="1"/>
    <n v="3"/>
    <n v="2"/>
    <n v="1"/>
    <n v="1"/>
    <n v="2"/>
    <n v="3"/>
    <n v="1"/>
    <n v="1"/>
    <n v="3"/>
    <n v="2"/>
    <n v="2"/>
    <n v="3"/>
    <n v="1"/>
    <n v="20"/>
    <s v="L"/>
    <n v="12"/>
    <s v="M"/>
    <s v="Maintain Low Prioritiy "/>
    <s v="KEEP"/>
    <s v="NO"/>
    <s v="No ROW for segment on Private"/>
  </r>
  <r>
    <s v="42N94A"/>
    <s v="OFF"/>
    <n v="0"/>
    <n v="0.27800000000000002"/>
    <s v="EX - EXISTING"/>
    <n v="0.27800000000000002"/>
    <x v="1"/>
    <s v="2 - HIGH CLEARANCE "/>
    <s v="NAT - NATIVE MATERIAL"/>
    <n v="1"/>
    <n v="1"/>
    <n v="1"/>
    <n v="1"/>
    <n v="1"/>
    <n v="3"/>
    <n v="1"/>
    <n v="1"/>
    <n v="1"/>
    <n v="1"/>
    <n v="1"/>
    <n v="1"/>
    <n v="1"/>
    <n v="1"/>
    <n v="2"/>
    <n v="1"/>
    <n v="3"/>
    <n v="1"/>
    <n v="14"/>
    <s v="L"/>
    <n v="9"/>
    <s v="L"/>
    <s v="Mitigate Close"/>
    <s v="CLOSE"/>
    <s v="NO"/>
    <s v="No legal access across private land"/>
  </r>
  <r>
    <s v="42N99"/>
    <s v="WILL"/>
    <n v="0"/>
    <n v="0.69699999999999995"/>
    <s v="EX - EXISTING"/>
    <n v="0.69699999999999995"/>
    <x v="1"/>
    <s v="1 - CLOSED                                    "/>
    <s v="NAT - NATIVE MATERIAL"/>
    <n v="1"/>
    <n v="3"/>
    <n v="2"/>
    <n v="1"/>
    <n v="1"/>
    <n v="3"/>
    <n v="1"/>
    <n v="1"/>
    <n v="1"/>
    <n v="1"/>
    <n v="1"/>
    <n v="1"/>
    <n v="1"/>
    <n v="1"/>
    <n v="2"/>
    <n v="1"/>
    <n v="3"/>
    <n v="1"/>
    <n v="17"/>
    <s v="L"/>
    <n v="9"/>
    <s v="L"/>
    <s v="Mitigate Close"/>
    <s v="CLOSE"/>
    <s v="NO"/>
    <m/>
  </r>
</pivotCacheRecords>
</file>

<file path=xl/pivotCache/pivotCacheRecords2.xml><?xml version="1.0" encoding="utf-8"?>
<pivotCacheRecords xmlns="http://schemas.openxmlformats.org/spreadsheetml/2006/main" xmlns:r="http://schemas.openxmlformats.org/officeDocument/2006/relationships" count="109">
  <r>
    <s v="05W02"/>
    <s v="EDDY CRATER"/>
    <n v="0"/>
    <n v="2.2097000000000002"/>
    <s v="EX - EXISTING"/>
    <n v="2.2097000000000002"/>
    <m/>
    <s v="HIKE - HIKER/PED"/>
    <s v="NAT - NATIVE MATERIAL"/>
    <n v="2"/>
    <n v="3"/>
    <n v="2"/>
    <n v="1"/>
    <n v="2"/>
    <n v="3"/>
    <n v="1"/>
    <n v="1"/>
    <n v="1"/>
    <n v="3"/>
    <n v="3"/>
    <n v="3"/>
    <n v="1"/>
    <n v="3"/>
    <n v="2"/>
    <n v="1"/>
    <n v="3"/>
    <n v="1"/>
    <n v="25"/>
    <s v="M"/>
    <n v="11"/>
    <s v="M"/>
    <s v="Mitigate Maintain"/>
    <x v="0"/>
    <x v="0"/>
    <s v="Obtain Legal Access"/>
  </r>
  <r>
    <s v="05W03"/>
    <s v="DOBKINS LAKE"/>
    <n v="0"/>
    <n v="1.4460000000000002"/>
    <s v="EX - EXISTING"/>
    <n v="1.4460000000000002"/>
    <m/>
    <s v="ATV - ALL TERRAIN"/>
    <s v="NAT - NATIVE MATERIAL"/>
    <n v="3"/>
    <n v="3"/>
    <n v="1"/>
    <n v="1"/>
    <n v="2"/>
    <n v="2"/>
    <n v="1"/>
    <n v="1"/>
    <n v="1"/>
    <n v="3"/>
    <n v="3"/>
    <n v="3"/>
    <n v="1"/>
    <n v="3"/>
    <n v="2"/>
    <n v="1"/>
    <n v="3"/>
    <n v="1"/>
    <n v="24"/>
    <s v="M"/>
    <n v="11"/>
    <s v="M"/>
    <s v="Mitigate Maintain"/>
    <x v="0"/>
    <x v="0"/>
    <s v="Obtain Legal Access"/>
  </r>
  <r>
    <s v="05W03"/>
    <s v="DOBKINS LAKE"/>
    <n v="1.4460000000000002"/>
    <n v="2.359"/>
    <s v="EX - EXISTING"/>
    <n v="0.91"/>
    <m/>
    <s v="HIKE - HIKER/PED"/>
    <s v="NAT - NATIVE MATERIAL"/>
    <n v="2"/>
    <n v="3"/>
    <n v="1"/>
    <n v="1"/>
    <n v="2"/>
    <n v="2"/>
    <n v="1"/>
    <n v="1"/>
    <n v="1"/>
    <n v="3"/>
    <n v="3"/>
    <n v="3"/>
    <n v="1"/>
    <n v="3"/>
    <n v="2"/>
    <n v="1"/>
    <n v="3"/>
    <n v="1"/>
    <n v="23"/>
    <s v="M"/>
    <n v="11"/>
    <s v="M"/>
    <s v="Mitigate Maintain"/>
    <x v="0"/>
    <x v="0"/>
    <s v="Obtain Legal Access"/>
  </r>
  <r>
    <s v="06W01"/>
    <s v="CALDWELL LAKES"/>
    <n v="0"/>
    <n v="1.58"/>
    <s v="EX - EXISTING"/>
    <n v="1.58"/>
    <m/>
    <s v="HIKE - HIKER/PED"/>
    <s v="NAT - NATIVE MATERIAL"/>
    <n v="3"/>
    <n v="3"/>
    <n v="1"/>
    <n v="1"/>
    <n v="2"/>
    <n v="1"/>
    <n v="1"/>
    <n v="1"/>
    <n v="1"/>
    <n v="3"/>
    <n v="2"/>
    <n v="3"/>
    <n v="1"/>
    <n v="1"/>
    <n v="2"/>
    <n v="2"/>
    <n v="3"/>
    <n v="1"/>
    <n v="22"/>
    <s v="M"/>
    <n v="10"/>
    <s v="M"/>
    <s v="Mitigate Maintain"/>
    <x v="0"/>
    <x v="1"/>
    <s v="Realign"/>
  </r>
  <r>
    <s v="06W02"/>
    <s v="EDDY CREEK"/>
    <n v="0"/>
    <n v="0.95400000000000007"/>
    <s v="EX - EXISTING"/>
    <n v="0.95400000000000007"/>
    <m/>
    <s v="PACK - PACK/SADDLE"/>
    <s v="NAT - NATIVE MATERIAL"/>
    <n v="1"/>
    <n v="1"/>
    <n v="1"/>
    <n v="1"/>
    <n v="2"/>
    <n v="3"/>
    <n v="1"/>
    <n v="1"/>
    <n v="1"/>
    <n v="3"/>
    <n v="3"/>
    <n v="3"/>
    <n v="1"/>
    <n v="3"/>
    <n v="2"/>
    <n v="1"/>
    <n v="3"/>
    <n v="1"/>
    <n v="21"/>
    <s v="M"/>
    <n v="11"/>
    <s v="M"/>
    <s v="Mitigate Maintain"/>
    <x v="0"/>
    <x v="1"/>
    <s v="Block/manage as foot trail"/>
  </r>
  <r>
    <s v="06W23"/>
    <s v="WEST PARKS"/>
    <n v="0.4"/>
    <n v="0.9"/>
    <s v="EX - EXISTING"/>
    <n v="0.5"/>
    <m/>
    <s v="HIKE - HIKER/PED"/>
    <s v="NAT - NATIVE MATERIAL"/>
    <n v="1"/>
    <n v="3"/>
    <n v="2"/>
    <n v="1"/>
    <n v="2"/>
    <n v="1"/>
    <n v="1"/>
    <n v="1"/>
    <n v="1"/>
    <n v="2"/>
    <n v="2"/>
    <n v="1"/>
    <n v="1"/>
    <n v="1"/>
    <n v="2"/>
    <n v="1"/>
    <n v="3"/>
    <n v="1"/>
    <n v="18"/>
    <s v="L"/>
    <n v="9"/>
    <s v="L"/>
    <s v="Mitigate Close"/>
    <x v="1"/>
    <x v="0"/>
    <s v="Realign and Decom segments"/>
  </r>
  <r>
    <s v="06W23"/>
    <s v="WEST PARKS"/>
    <n v="0.05"/>
    <n v="0.4"/>
    <s v="EX - EXISTING"/>
    <n v="0.34"/>
    <m/>
    <s v="HIKE - HIKER/PED"/>
    <s v="NAT - NATIVE MATERIAL"/>
    <n v="1"/>
    <n v="3"/>
    <n v="2"/>
    <n v="1"/>
    <n v="2"/>
    <n v="1"/>
    <n v="1"/>
    <n v="1"/>
    <n v="1"/>
    <n v="2"/>
    <n v="2"/>
    <n v="1"/>
    <n v="1"/>
    <n v="1"/>
    <n v="2"/>
    <n v="1"/>
    <n v="3"/>
    <n v="1"/>
    <n v="18"/>
    <s v="L"/>
    <n v="9"/>
    <s v="L"/>
    <s v="Mitigate Close"/>
    <x v="0"/>
    <x v="0"/>
    <s v="Realign and Decom segments"/>
  </r>
  <r>
    <s v="06W23"/>
    <s v="WEST PARKS"/>
    <n v="0"/>
    <n v="0.05"/>
    <s v="EX - EXISTING"/>
    <n v="0.05"/>
    <m/>
    <s v="HIKE - HIKER/PED"/>
    <s v="NAT - NATIVE MATERIAL"/>
    <n v="1"/>
    <n v="3"/>
    <n v="2"/>
    <n v="1"/>
    <n v="2"/>
    <n v="1"/>
    <n v="1"/>
    <n v="1"/>
    <n v="1"/>
    <n v="2"/>
    <n v="2"/>
    <n v="1"/>
    <n v="1"/>
    <n v="1"/>
    <n v="2"/>
    <n v="1"/>
    <n v="3"/>
    <n v="1"/>
    <n v="18"/>
    <s v="L"/>
    <n v="9"/>
    <s v="L"/>
    <s v="Mitigate Close"/>
    <x v="1"/>
    <x v="0"/>
    <s v="Realign and Decom segments"/>
  </r>
  <r>
    <s v="06W23A"/>
    <s v="WEST PARKS OLD ROAD"/>
    <n v="0"/>
    <n v="0.38300000000000001"/>
    <s v="EX - EXISTING"/>
    <n v="0.38300000000000001"/>
    <m/>
    <s v="HIKE - HIKER/PED"/>
    <s v="NAT - NATIVE MATERIAL"/>
    <n v="1"/>
    <n v="3"/>
    <n v="2"/>
    <n v="1"/>
    <n v="2"/>
    <n v="1"/>
    <n v="1"/>
    <n v="1"/>
    <n v="1"/>
    <n v="2"/>
    <n v="2"/>
    <n v="1"/>
    <n v="1"/>
    <n v="1"/>
    <n v="2"/>
    <n v="1"/>
    <n v="1"/>
    <n v="1"/>
    <n v="18"/>
    <s v="L"/>
    <n v="7"/>
    <s v="L"/>
    <s v="Mitigate Close"/>
    <x v="0"/>
    <x v="1"/>
    <s v="W. Parks Lake Trail System"/>
  </r>
  <r>
    <s v="40N46"/>
    <s v="TAMARACK FLAT"/>
    <n v="0"/>
    <n v="1.3169999999999999"/>
    <s v="EX - EXISTING"/>
    <n v="1.3169999999999999"/>
    <s v="2 - HIGH CLEARANCE"/>
    <s v="1 - CLOSED                                    "/>
    <s v="NAT - NATIVE MATERIAL"/>
    <n v="1"/>
    <n v="3"/>
    <n v="2"/>
    <n v="1"/>
    <n v="1"/>
    <n v="3"/>
    <n v="2"/>
    <n v="2"/>
    <n v="3"/>
    <n v="3"/>
    <n v="3"/>
    <n v="3"/>
    <n v="1"/>
    <n v="3"/>
    <n v="2"/>
    <n v="2"/>
    <n v="3"/>
    <n v="1"/>
    <n v="27"/>
    <s v="M"/>
    <n v="12"/>
    <s v="M"/>
    <s v="Mitigate Maintain"/>
    <x v="2"/>
    <x v="0"/>
    <s v="Tamarack Flat Dispersed Camp "/>
  </r>
  <r>
    <s v="40N46A"/>
    <s v="RACK"/>
    <n v="0"/>
    <n v="0.30499999999999999"/>
    <s v="EX - EXISTING"/>
    <n v="0.30499999999999999"/>
    <s v="2 - HIGH CLEARANCE"/>
    <s v="1 - CLOSED                                    "/>
    <s v="NAT - NATIVE MATERIAL"/>
    <n v="1"/>
    <n v="1"/>
    <n v="2"/>
    <n v="1"/>
    <n v="1"/>
    <n v="3"/>
    <n v="1"/>
    <n v="2"/>
    <n v="1"/>
    <n v="1"/>
    <n v="1"/>
    <n v="2"/>
    <n v="1"/>
    <n v="1"/>
    <n v="2"/>
    <n v="1"/>
    <n v="3"/>
    <n v="1"/>
    <n v="17"/>
    <s v="L"/>
    <n v="9"/>
    <s v="L"/>
    <s v="Mitigate Close"/>
    <x v="3"/>
    <x v="0"/>
    <m/>
  </r>
  <r>
    <s v="41N03Y"/>
    <s v="SINK"/>
    <n v="0"/>
    <n v="2.9049999999999998"/>
    <s v="EX - EXISTING"/>
    <n v="2.9049999999999998"/>
    <s v="2 - HIGH CLEARANCE"/>
    <s v="1 - CLOSED                                    "/>
    <s v="NAT - NATIVE MATERIAL"/>
    <n v="1"/>
    <n v="3"/>
    <n v="2"/>
    <n v="1"/>
    <n v="1"/>
    <n v="3"/>
    <n v="1"/>
    <n v="2"/>
    <n v="2"/>
    <n v="3"/>
    <n v="3"/>
    <n v="1"/>
    <n v="1"/>
    <n v="3"/>
    <n v="3"/>
    <n v="1"/>
    <n v="3"/>
    <n v="3"/>
    <n v="23"/>
    <s v="M"/>
    <n v="14"/>
    <s v="H"/>
    <s v="Maintain 2nd Priority"/>
    <x v="2"/>
    <x v="0"/>
    <m/>
  </r>
  <r>
    <s v="41N03YA"/>
    <s v="KITCHEN"/>
    <n v="0"/>
    <n v="0.56899999999999995"/>
    <s v="EX - EXISTING"/>
    <n v="0.56899999999999995"/>
    <s v="2 - HIGH CLEARANCE"/>
    <s v="1 - CLOSED                                    "/>
    <s v="NAT - NATIVE MATERIAL"/>
    <n v="1"/>
    <n v="3"/>
    <n v="2"/>
    <n v="1"/>
    <n v="3"/>
    <n v="3"/>
    <n v="2"/>
    <n v="2"/>
    <n v="1"/>
    <n v="3"/>
    <n v="2"/>
    <n v="1"/>
    <n v="1"/>
    <n v="1"/>
    <n v="2"/>
    <n v="1"/>
    <n v="3"/>
    <n v="3"/>
    <n v="24"/>
    <s v="M"/>
    <n v="11"/>
    <s v="M"/>
    <s v="Mitigate Maintain"/>
    <x v="3"/>
    <x v="0"/>
    <m/>
  </r>
  <r>
    <s v="41N10Y"/>
    <s v="SIDE SADDLE"/>
    <n v="0"/>
    <n v="0.45"/>
    <s v="EX - EXISTING"/>
    <n v="0.45"/>
    <s v="2 - HIGH CLEARANCE"/>
    <s v="2 - HIGH CLEARANCE "/>
    <s v="NAT - NATIVE MATERIAL"/>
    <n v="1"/>
    <n v="1"/>
    <n v="2"/>
    <n v="1"/>
    <n v="1"/>
    <n v="2"/>
    <n v="1"/>
    <n v="2"/>
    <n v="1"/>
    <n v="2"/>
    <n v="2"/>
    <n v="1"/>
    <n v="1"/>
    <n v="3"/>
    <n v="3"/>
    <n v="1"/>
    <n v="3"/>
    <n v="1"/>
    <n v="17"/>
    <s v="L"/>
    <n v="12"/>
    <s v="M"/>
    <s v="Maintain Low Prioritiy "/>
    <x v="2"/>
    <x v="0"/>
    <m/>
  </r>
  <r>
    <s v="41N10Y"/>
    <s v="SIDE SADDLE"/>
    <n v="0.45"/>
    <n v="0.57799999999999996"/>
    <s v="EX - EXISTING"/>
    <n v="0.12"/>
    <s v="2 - HIGH CLEARANCE"/>
    <s v="2 - HIGH CLEARANCE "/>
    <s v="NAT - NATIVE MATERIAL"/>
    <n v="1"/>
    <n v="1"/>
    <n v="2"/>
    <n v="1"/>
    <n v="1"/>
    <n v="2"/>
    <n v="1"/>
    <n v="2"/>
    <n v="1"/>
    <n v="2"/>
    <n v="2"/>
    <n v="1"/>
    <n v="1"/>
    <n v="3"/>
    <n v="3"/>
    <n v="1"/>
    <n v="3"/>
    <n v="1"/>
    <n v="17"/>
    <s v="L"/>
    <n v="12"/>
    <s v="M"/>
    <s v="Maintain Low Prioritiy "/>
    <x v="3"/>
    <x v="0"/>
    <s v="Decom in Riparian Reserve"/>
  </r>
  <r>
    <s v="41N10YA"/>
    <s v="LEG"/>
    <n v="0"/>
    <n v="0.31"/>
    <s v="EX - EXISTING"/>
    <n v="0.31"/>
    <s v="2 - HIGH CLEARANCE"/>
    <s v="2 - HIGH CLEARANCE "/>
    <s v="NAT - NATIVE MATERIAL"/>
    <n v="1"/>
    <n v="1"/>
    <n v="2"/>
    <n v="1"/>
    <n v="1"/>
    <n v="2"/>
    <n v="1"/>
    <n v="2"/>
    <n v="1"/>
    <n v="1"/>
    <n v="1"/>
    <n v="1"/>
    <n v="1"/>
    <n v="1"/>
    <n v="2"/>
    <n v="1"/>
    <n v="3"/>
    <n v="1"/>
    <n v="15"/>
    <s v="L"/>
    <n v="9"/>
    <s v="L"/>
    <s v="Mitigate Close"/>
    <x v="3"/>
    <x v="0"/>
    <m/>
  </r>
  <r>
    <s v="41N14Y"/>
    <s v="WEST FORK PARKS"/>
    <n v="0"/>
    <n v="2.254"/>
    <s v="EX - EXISTING"/>
    <n v="2.254"/>
    <s v="2 - HIGH CLEARANCE"/>
    <s v="1 - CLOSED                                    "/>
    <s v="NAT - NATIVE MATERIAL"/>
    <n v="3"/>
    <n v="3"/>
    <n v="2"/>
    <n v="1"/>
    <n v="1"/>
    <n v="3"/>
    <n v="2"/>
    <n v="3"/>
    <n v="2"/>
    <n v="3"/>
    <n v="3"/>
    <n v="1"/>
    <n v="1"/>
    <n v="3"/>
    <n v="3"/>
    <n v="2"/>
    <n v="3"/>
    <n v="3"/>
    <n v="27"/>
    <s v="M"/>
    <n v="15"/>
    <s v="H"/>
    <s v="Maintain 2nd Priority"/>
    <x v="2"/>
    <x v="0"/>
    <m/>
  </r>
  <r>
    <s v="41N16Y"/>
    <s v="SPUTTER"/>
    <n v="0"/>
    <n v="1.615"/>
    <s v="EX - EXISTING"/>
    <n v="1.615"/>
    <s v="2 - HIGH CLEARANCE"/>
    <s v="2 - HIGH CLEARANCE "/>
    <s v="NAT - NATIVE MATERIAL"/>
    <n v="3"/>
    <n v="3"/>
    <n v="2"/>
    <n v="1"/>
    <n v="1"/>
    <n v="1"/>
    <n v="3"/>
    <n v="3"/>
    <n v="1"/>
    <n v="1"/>
    <n v="1"/>
    <n v="1"/>
    <n v="1"/>
    <n v="1"/>
    <n v="3"/>
    <n v="1"/>
    <n v="3"/>
    <n v="3"/>
    <n v="21"/>
    <s v="M"/>
    <n v="12"/>
    <s v="M"/>
    <s v="Mitigate Maintain"/>
    <x v="2"/>
    <x v="0"/>
    <m/>
  </r>
  <r>
    <s v="41N16YA"/>
    <s v="A TWO"/>
    <n v="0"/>
    <n v="0.57899999999999996"/>
    <s v="EX - EXISTING"/>
    <n v="0.57899999999999996"/>
    <s v="2 - HIGH CLEARANCE"/>
    <s v="2 - HIGH CLEARANCE "/>
    <s v="NAT - NATIVE MATERIAL"/>
    <n v="1"/>
    <n v="3"/>
    <n v="2"/>
    <n v="1"/>
    <n v="1"/>
    <n v="1"/>
    <n v="1"/>
    <n v="2"/>
    <n v="1"/>
    <n v="1"/>
    <n v="1"/>
    <n v="1"/>
    <n v="1"/>
    <n v="1"/>
    <n v="3"/>
    <n v="1"/>
    <n v="3"/>
    <n v="3"/>
    <n v="16"/>
    <s v="L"/>
    <n v="12"/>
    <s v="M"/>
    <s v="Maintain Low Prioritiy "/>
    <x v="2"/>
    <x v="0"/>
    <m/>
  </r>
  <r>
    <s v="41N17Y"/>
    <s v="TRAIL SPUR"/>
    <n v="0"/>
    <n v="0.84"/>
    <s v="EX - EXISTING"/>
    <n v="0.84"/>
    <s v="2 - HIGH CLEARANCE"/>
    <s v="2 - HIGH CLEARANCE "/>
    <s v="NAT - NATIVE MATERIAL"/>
    <n v="1"/>
    <n v="3"/>
    <n v="2"/>
    <n v="1"/>
    <n v="1"/>
    <n v="3"/>
    <n v="3"/>
    <n v="1"/>
    <n v="2"/>
    <n v="3"/>
    <n v="2"/>
    <n v="2"/>
    <n v="3"/>
    <n v="1"/>
    <n v="2"/>
    <n v="2"/>
    <n v="3"/>
    <n v="3"/>
    <n v="24"/>
    <s v="M"/>
    <n v="14"/>
    <s v="H"/>
    <s v="Maintain 2nd Priority"/>
    <x v="2"/>
    <x v="0"/>
    <m/>
  </r>
  <r>
    <s v="41N17Y"/>
    <s v="TRAIL SPUR"/>
    <n v="0.84"/>
    <n v="0.97499999999999998"/>
    <s v="EX - EXISTING"/>
    <n v="0.12"/>
    <s v="2 - HIGH CLEARANCE"/>
    <s v="2 - HIGH CLEARANCE "/>
    <s v="NAT - NATIVE MATERIAL"/>
    <n v="1"/>
    <n v="3"/>
    <n v="2"/>
    <n v="1"/>
    <n v="1"/>
    <n v="3"/>
    <n v="3"/>
    <n v="1"/>
    <n v="2"/>
    <n v="3"/>
    <n v="2"/>
    <n v="2"/>
    <n v="3"/>
    <n v="1"/>
    <n v="2"/>
    <n v="2"/>
    <n v="3"/>
    <n v="3"/>
    <n v="24"/>
    <s v="M"/>
    <n v="14"/>
    <s v="H"/>
    <s v="Maintain 2nd Priority"/>
    <x v="3"/>
    <x v="0"/>
    <s v="Decom at last plantation"/>
  </r>
  <r>
    <s v="41N17YA"/>
    <s v="FOOT"/>
    <n v="0"/>
    <n v="0.14499999999999999"/>
    <s v="EX - EXISTING"/>
    <n v="0.14499999999999999"/>
    <s v="2 - HIGH CLEARANCE"/>
    <s v="2 - HIGH CLEARANCE "/>
    <s v="NAT - NATIVE MATERIAL"/>
    <n v="1"/>
    <n v="1"/>
    <n v="2"/>
    <n v="1"/>
    <n v="1"/>
    <n v="3"/>
    <n v="1"/>
    <n v="1"/>
    <n v="1"/>
    <n v="1"/>
    <n v="1"/>
    <n v="1"/>
    <n v="1"/>
    <n v="1"/>
    <n v="1"/>
    <n v="1"/>
    <n v="1"/>
    <n v="3"/>
    <n v="15"/>
    <s v="L"/>
    <n v="8"/>
    <s v="L"/>
    <s v="Mitigate Close"/>
    <x v="3"/>
    <x v="0"/>
    <m/>
  </r>
  <r>
    <s v="41N20"/>
    <s v="LEES LODGE"/>
    <n v="0"/>
    <n v="1.9830000000000001"/>
    <s v="EX - EXISTING"/>
    <n v="1.9830000000000001"/>
    <s v="2 - HIGH CLEARANCE"/>
    <s v="2 - HIGH CLEARANCE "/>
    <s v="NAT - NATIVE MATERIAL"/>
    <n v="1"/>
    <n v="1"/>
    <n v="2"/>
    <n v="1"/>
    <n v="2"/>
    <n v="3"/>
    <n v="3"/>
    <n v="2"/>
    <n v="2"/>
    <n v="3"/>
    <n v="3"/>
    <n v="2"/>
    <n v="1"/>
    <n v="3"/>
    <n v="3"/>
    <n v="3"/>
    <n v="3"/>
    <n v="3"/>
    <n v="25"/>
    <s v="M"/>
    <n v="16"/>
    <s v="H"/>
    <s v="Maintain 2nd Priority"/>
    <x v="2"/>
    <x v="0"/>
    <m/>
  </r>
  <r>
    <s v="41N20Y"/>
    <s v="NORTH TAM FLAT"/>
    <n v="0"/>
    <n v="0.44900000000000001"/>
    <s v="EX - EXISTING"/>
    <n v="0.44900000000000001"/>
    <s v="2 - HIGH CLEARANCE"/>
    <s v="2 - HIGH CLEARANCE "/>
    <s v="NAT - NATIVE MATERIAL"/>
    <n v="1"/>
    <n v="1"/>
    <n v="2"/>
    <n v="1"/>
    <n v="1"/>
    <n v="3"/>
    <n v="1"/>
    <n v="2"/>
    <n v="1"/>
    <n v="1"/>
    <n v="1"/>
    <n v="1"/>
    <n v="1"/>
    <n v="1"/>
    <n v="1"/>
    <n v="1"/>
    <n v="3"/>
    <n v="3"/>
    <n v="16"/>
    <s v="L"/>
    <n v="10"/>
    <s v="M"/>
    <s v="Maintain Low Prioritiy "/>
    <x v="2"/>
    <x v="0"/>
    <m/>
  </r>
  <r>
    <s v="41N21"/>
    <s v="SUP BOWLES"/>
    <n v="0"/>
    <n v="1.2116"/>
    <s v="EX - EXISTING"/>
    <n v="1.2116"/>
    <s v="1 - CLOSED         "/>
    <s v="2 - HIGH CLEARANCE "/>
    <s v="NAT - NATIVE MATERIAL"/>
    <n v="1"/>
    <n v="1"/>
    <n v="3"/>
    <n v="1"/>
    <n v="1"/>
    <n v="1"/>
    <n v="1"/>
    <n v="1"/>
    <n v="1"/>
    <n v="1"/>
    <n v="1"/>
    <n v="1"/>
    <n v="1"/>
    <n v="1"/>
    <n v="2"/>
    <n v="1"/>
    <n v="3"/>
    <n v="1"/>
    <n v="14"/>
    <s v="L"/>
    <n v="9"/>
    <s v="L"/>
    <s v="Mitigate Close"/>
    <x v="4"/>
    <x v="0"/>
    <m/>
  </r>
  <r>
    <s v="41N21X"/>
    <s v="OLD DALE CREEK"/>
    <n v="0"/>
    <n v="0.34200000000000003"/>
    <s v="EX - EXISTING"/>
    <n v="0.34200000000000003"/>
    <s v="2 - HIGH CLEARANCE"/>
    <s v="1 - CLOSED                                    "/>
    <s v="NAT - NATIVE MATERIAL"/>
    <n v="1"/>
    <n v="3"/>
    <n v="1"/>
    <n v="1"/>
    <n v="2"/>
    <n v="3"/>
    <n v="2"/>
    <n v="1"/>
    <n v="2"/>
    <n v="3"/>
    <n v="2"/>
    <n v="1"/>
    <n v="1"/>
    <n v="1"/>
    <n v="2"/>
    <n v="1"/>
    <n v="3"/>
    <n v="1"/>
    <n v="22"/>
    <s v="M"/>
    <n v="9"/>
    <s v="L"/>
    <s v="Restrict or Close"/>
    <x v="4"/>
    <x v="0"/>
    <s v="Obtain Legal Access/Close"/>
  </r>
  <r>
    <s v="41N22Y"/>
    <s v="MEADOWLAND PARK"/>
    <n v="0"/>
    <n v="0.435"/>
    <s v="EX - EXISTING"/>
    <n v="0.435"/>
    <s v="2 - HIGH CLEARANCE"/>
    <s v="2 - HIGH CLEARANCE "/>
    <s v="NAT - NATIVE MATERIAL"/>
    <n v="1"/>
    <n v="1"/>
    <n v="1"/>
    <n v="1"/>
    <n v="1"/>
    <n v="1"/>
    <n v="1"/>
    <n v="1"/>
    <n v="1"/>
    <n v="2"/>
    <n v="1"/>
    <n v="3"/>
    <n v="1"/>
    <n v="1"/>
    <n v="2"/>
    <n v="1"/>
    <n v="3"/>
    <n v="3"/>
    <n v="15"/>
    <s v="L"/>
    <n v="11"/>
    <s v="M"/>
    <s v="Maintain Low Prioritiy "/>
    <x v="2"/>
    <x v="0"/>
    <m/>
  </r>
  <r>
    <s v="41N24Y"/>
    <s v="PARK ADDITION"/>
    <n v="0"/>
    <n v="0.34799999999999998"/>
    <s v="EX - EXISTING"/>
    <n v="0.34799999999999998"/>
    <s v="2 - HIGH CLEARANCE"/>
    <s v="2 - HIGH CLEARANCE "/>
    <s v="NAT - NATIVE MATERIAL"/>
    <n v="2"/>
    <n v="1"/>
    <n v="2"/>
    <n v="1"/>
    <n v="2"/>
    <n v="3"/>
    <n v="1"/>
    <n v="1"/>
    <n v="1"/>
    <n v="2"/>
    <n v="1"/>
    <n v="1"/>
    <n v="1"/>
    <n v="1"/>
    <n v="2"/>
    <n v="1"/>
    <n v="3"/>
    <n v="3"/>
    <n v="18"/>
    <s v="L"/>
    <n v="11"/>
    <s v="M"/>
    <s v="Maintain Low Prioritiy "/>
    <x v="2"/>
    <x v="0"/>
    <m/>
  </r>
  <r>
    <s v="41N26"/>
    <s v="EDDY CREEK"/>
    <n v="0"/>
    <n v="6.8230000000000004"/>
    <s v="EX - EXISTING"/>
    <n v="6.8230000000000004"/>
    <s v="3/2 - HIGH CLEARANCE"/>
    <s v="3/2 - HIGH CLEARANCE"/>
    <s v="NAT - NATIVE MATERIAL"/>
    <n v="3"/>
    <n v="3"/>
    <n v="2"/>
    <n v="1"/>
    <n v="2"/>
    <n v="3"/>
    <n v="3"/>
    <n v="3"/>
    <n v="3"/>
    <n v="3"/>
    <n v="3"/>
    <n v="3"/>
    <n v="1"/>
    <n v="3"/>
    <n v="3"/>
    <n v="3"/>
    <n v="3"/>
    <n v="3"/>
    <n v="32"/>
    <s v="H"/>
    <n v="16"/>
    <s v="H"/>
    <s v="Maintain High Priority"/>
    <x v="2"/>
    <x v="1"/>
    <s v="Reduce Maintenance level in Section 18"/>
  </r>
  <r>
    <s v="41N26A"/>
    <s v="CHINA DITCH"/>
    <n v="0"/>
    <n v="1.3320000000000001"/>
    <s v="EX - EXISTING"/>
    <n v="1.3320000000000001"/>
    <s v="2 - HIGH CLEARANCE"/>
    <s v="1 - CLOSED                                    "/>
    <s v="NAT - NATIVE MATERIAL"/>
    <n v="1"/>
    <n v="1"/>
    <n v="2"/>
    <n v="1"/>
    <n v="1"/>
    <n v="3"/>
    <n v="2"/>
    <n v="1"/>
    <n v="1"/>
    <n v="1"/>
    <n v="1"/>
    <n v="1"/>
    <n v="1"/>
    <n v="3"/>
    <n v="3"/>
    <n v="1"/>
    <n v="3"/>
    <n v="1"/>
    <n v="16"/>
    <s v="L"/>
    <n v="12"/>
    <s v="M"/>
    <s v="Maintain Low Prioritiy "/>
    <x v="5"/>
    <x v="0"/>
    <s v="On private land, No legal access. Remove from NFS"/>
  </r>
  <r>
    <s v="41N26B"/>
    <s v="LIP"/>
    <n v="0"/>
    <n v="0.374"/>
    <s v="EX - EXISTING"/>
    <n v="0.374"/>
    <s v="2 - HIGH CLEARANCE"/>
    <s v="1 - CLOSED                                    "/>
    <s v="NAT - NATIVE MATERIAL"/>
    <n v="1"/>
    <n v="2"/>
    <n v="2"/>
    <n v="1"/>
    <n v="2"/>
    <n v="3"/>
    <n v="1"/>
    <n v="2"/>
    <n v="1"/>
    <n v="1"/>
    <n v="1"/>
    <n v="1"/>
    <n v="2"/>
    <n v="1"/>
    <n v="1"/>
    <n v="1"/>
    <n v="3"/>
    <n v="1"/>
    <n v="18"/>
    <s v="L"/>
    <n v="9"/>
    <s v="L"/>
    <s v="Mitigate Close"/>
    <x v="3"/>
    <x v="0"/>
    <m/>
  </r>
  <r>
    <s v="41N26C"/>
    <s v="EDDY CREEK"/>
    <n v="0"/>
    <n v="0.224"/>
    <s v="EX - EXISTING"/>
    <n v="0.224"/>
    <s v="2 - HIGH CLEARANCE"/>
    <s v="1 - CLOSED                                    "/>
    <s v="NAT - NATIVE MATERIAL"/>
    <n v="3"/>
    <n v="1"/>
    <n v="1"/>
    <n v="1"/>
    <n v="3"/>
    <n v="3"/>
    <n v="1"/>
    <n v="3"/>
    <n v="1"/>
    <n v="2"/>
    <n v="1"/>
    <n v="2"/>
    <n v="1"/>
    <n v="1"/>
    <n v="2"/>
    <n v="1"/>
    <n v="3"/>
    <n v="1"/>
    <n v="22"/>
    <s v="M"/>
    <n v="9"/>
    <s v="L"/>
    <s v="Restrict or Close"/>
    <x v="3"/>
    <x v="0"/>
    <m/>
  </r>
  <r>
    <s v="41N26D"/>
    <s v="MASS"/>
    <n v="0"/>
    <n v="1.1619999999999999"/>
    <s v="EX - EXISTING"/>
    <n v="1.1619999999999999"/>
    <s v="2 - HIGH CLEARANCE"/>
    <s v="2 - HIGH CLEARANCE "/>
    <s v="NAT - NATIVE MATERIAL"/>
    <n v="1"/>
    <n v="1"/>
    <n v="1"/>
    <n v="1"/>
    <n v="3"/>
    <n v="3"/>
    <n v="1"/>
    <n v="2"/>
    <n v="1"/>
    <n v="2"/>
    <n v="1"/>
    <n v="1"/>
    <n v="1"/>
    <n v="1"/>
    <n v="2"/>
    <n v="1"/>
    <n v="3"/>
    <n v="1"/>
    <n v="18"/>
    <s v="L"/>
    <n v="9"/>
    <s v="L"/>
    <s v="Mitigate Close"/>
    <x v="3"/>
    <x v="0"/>
    <m/>
  </r>
  <r>
    <s v="41N26F"/>
    <s v="MASS"/>
    <n v="0"/>
    <n v="0.65600000000000003"/>
    <s v="EX - EXISTING"/>
    <n v="0.65600000000000003"/>
    <s v="2 - HIGH CLEARANCE"/>
    <s v="1 - CLOSED                                    "/>
    <s v="NAT - NATIVE MATERIAL"/>
    <n v="1"/>
    <n v="1"/>
    <n v="1"/>
    <n v="1"/>
    <n v="1"/>
    <n v="3"/>
    <n v="2"/>
    <n v="2"/>
    <n v="1"/>
    <n v="1"/>
    <n v="1"/>
    <n v="1"/>
    <n v="1"/>
    <n v="3"/>
    <n v="2"/>
    <n v="1"/>
    <n v="3"/>
    <n v="1"/>
    <n v="16"/>
    <s v="L"/>
    <n v="11"/>
    <s v="M"/>
    <s v="Maintain Low Prioritiy "/>
    <x v="2"/>
    <x v="0"/>
    <m/>
  </r>
  <r>
    <s v="41N29Y"/>
    <s v="SADDLE"/>
    <n v="0"/>
    <n v="3.36"/>
    <s v="EX - EXISTING"/>
    <n v="3.36"/>
    <s v="2 - HIGH CLEARANCE"/>
    <s v="2 - HIGH CLEARANCE "/>
    <s v="NAT - NATIVE MATERIAL"/>
    <n v="1"/>
    <n v="1"/>
    <n v="1"/>
    <n v="1"/>
    <n v="1"/>
    <n v="2"/>
    <n v="1"/>
    <n v="2"/>
    <n v="1"/>
    <n v="1"/>
    <n v="2"/>
    <n v="2"/>
    <n v="1"/>
    <n v="3"/>
    <n v="3"/>
    <n v="2"/>
    <n v="3"/>
    <n v="3"/>
    <n v="16"/>
    <s v="L"/>
    <n v="15"/>
    <s v="H"/>
    <s v="Maintain Low Prioritiy"/>
    <x v="2"/>
    <x v="0"/>
    <m/>
  </r>
  <r>
    <s v="41N29YA"/>
    <s v="WEST KNOB"/>
    <n v="0"/>
    <n v="0.496"/>
    <s v="EX - EXISTING"/>
    <n v="0.496"/>
    <s v="2 - HIGH CLEARANCE"/>
    <s v="2 - HIGH CLEARANCE "/>
    <s v="NAT - NATIVE MATERIAL"/>
    <n v="1"/>
    <n v="1"/>
    <n v="1"/>
    <n v="1"/>
    <n v="1"/>
    <n v="3"/>
    <n v="1"/>
    <n v="2"/>
    <n v="1"/>
    <n v="1"/>
    <n v="1"/>
    <n v="1"/>
    <n v="1"/>
    <n v="1"/>
    <n v="2"/>
    <n v="1"/>
    <n v="3"/>
    <n v="1"/>
    <n v="15"/>
    <s v="L"/>
    <n v="9"/>
    <s v="L"/>
    <s v="Mitigate Close"/>
    <x v="4"/>
    <x v="0"/>
    <m/>
  </r>
  <r>
    <s v="41N29YB"/>
    <s v="AW"/>
    <n v="0"/>
    <n v="0.16300000000000001"/>
    <s v="EX - EXISTING"/>
    <n v="0.16300000000000001"/>
    <s v="2 - HIGH CLEARANCE"/>
    <s v="2 - HIGH CLEARANCE "/>
    <s v="NAT - NATIVE MATERIAL"/>
    <n v="1"/>
    <n v="1"/>
    <n v="1"/>
    <n v="1"/>
    <n v="1"/>
    <n v="1"/>
    <n v="1"/>
    <n v="1"/>
    <n v="1"/>
    <n v="1"/>
    <n v="1"/>
    <n v="1"/>
    <n v="1"/>
    <n v="1"/>
    <n v="1"/>
    <n v="1"/>
    <n v="3"/>
    <n v="1"/>
    <n v="12"/>
    <s v="L"/>
    <n v="8"/>
    <s v="L"/>
    <s v="Mitigate Close"/>
    <x v="2"/>
    <x v="0"/>
    <s v="Dispersed Campsite"/>
  </r>
  <r>
    <s v="41N29YC"/>
    <s v="TERI'S PET"/>
    <n v="0"/>
    <n v="0.74099999999999999"/>
    <s v="EX - EXISTING"/>
    <n v="0.74099999999999999"/>
    <s v="2 - HIGH CLEARANCE"/>
    <s v="2 - HIGH CLEARANCE "/>
    <s v="NAT - NATIVE MATERIAL"/>
    <n v="1"/>
    <n v="1"/>
    <n v="2"/>
    <n v="1"/>
    <n v="1"/>
    <n v="1"/>
    <n v="1"/>
    <n v="2"/>
    <n v="1"/>
    <n v="1"/>
    <n v="1"/>
    <n v="1"/>
    <n v="1"/>
    <n v="1"/>
    <n v="2"/>
    <n v="1"/>
    <n v="3"/>
    <n v="3"/>
    <n v="14"/>
    <s v="L"/>
    <n v="11"/>
    <s v="M"/>
    <s v="Maintain Low Prioritiy "/>
    <x v="2"/>
    <x v="0"/>
    <m/>
  </r>
  <r>
    <s v="41N37Y"/>
    <s v="FORK"/>
    <n v="0"/>
    <n v="0.87"/>
    <s v="EX - EXISTING"/>
    <n v="0.87"/>
    <s v="2 - HIGH CLEARANCE"/>
    <s v="2 - HIGH CLEARANCE "/>
    <s v="NAT - NATIVE MATERIAL"/>
    <n v="1"/>
    <n v="1"/>
    <n v="2"/>
    <n v="1"/>
    <n v="1"/>
    <n v="3"/>
    <n v="1"/>
    <n v="2"/>
    <n v="1"/>
    <n v="1"/>
    <n v="2"/>
    <n v="1"/>
    <n v="1"/>
    <n v="1"/>
    <n v="2"/>
    <n v="1"/>
    <n v="3"/>
    <n v="1"/>
    <n v="17"/>
    <s v="L"/>
    <n v="9"/>
    <s v="L"/>
    <s v="Mitigate Close"/>
    <x v="2"/>
    <x v="0"/>
    <s v="Priority Fire Access"/>
  </r>
  <r>
    <s v="41N38Y"/>
    <s v="SEY"/>
    <n v="0"/>
    <n v="0.36499999999999999"/>
    <s v="EX - EXISTING"/>
    <n v="0.36499999999999999"/>
    <s v="2 - HIGH CLEARANCE"/>
    <s v="1 - CLOSED                                    "/>
    <s v="NAT - NATIVE MATERIAL"/>
    <n v="1"/>
    <n v="1"/>
    <n v="1"/>
    <n v="1"/>
    <n v="1"/>
    <n v="3"/>
    <n v="1"/>
    <n v="2"/>
    <n v="1"/>
    <n v="1"/>
    <n v="1"/>
    <n v="1"/>
    <n v="1"/>
    <n v="1"/>
    <n v="2"/>
    <n v="1"/>
    <n v="3"/>
    <n v="3"/>
    <n v="15"/>
    <s v="L"/>
    <n v="11"/>
    <s v="M"/>
    <s v="Maintain Low Prioritiy "/>
    <x v="2"/>
    <x v="0"/>
    <m/>
  </r>
  <r>
    <s v="41N38YA"/>
    <s v="SAY"/>
    <n v="0"/>
    <n v="0.15"/>
    <s v="EX - EXISTING"/>
    <n v="0.15"/>
    <s v="2 - HIGH CLEARANCE"/>
    <s v="1 - CLOSED                                    "/>
    <s v="NAT - NATIVE MATERIAL"/>
    <n v="1"/>
    <n v="1"/>
    <n v="1"/>
    <n v="1"/>
    <n v="1"/>
    <n v="3"/>
    <n v="1"/>
    <n v="2"/>
    <n v="1"/>
    <n v="1"/>
    <n v="1"/>
    <n v="1"/>
    <n v="1"/>
    <n v="1"/>
    <n v="2"/>
    <n v="1"/>
    <n v="3"/>
    <n v="3"/>
    <n v="15"/>
    <s v="L"/>
    <n v="11"/>
    <s v="M"/>
    <s v="Maintain Low Prioritiy "/>
    <x v="2"/>
    <x v="0"/>
    <m/>
  </r>
  <r>
    <s v="41N39Y"/>
    <s v="DALE"/>
    <n v="0"/>
    <n v="1.7729999999999999"/>
    <s v="EX - EXISTING"/>
    <n v="1.7729999999999999"/>
    <s v="2 - HIGH CLEARANCE"/>
    <s v="1 - CLOSED                                    "/>
    <s v="NAT - NATIVE MATERIAL"/>
    <n v="1"/>
    <n v="1"/>
    <n v="2"/>
    <n v="1"/>
    <n v="1"/>
    <n v="3"/>
    <n v="3"/>
    <n v="1"/>
    <n v="1"/>
    <n v="2"/>
    <n v="2"/>
    <n v="1"/>
    <n v="1"/>
    <n v="3"/>
    <n v="3"/>
    <n v="1"/>
    <n v="3"/>
    <n v="3"/>
    <n v="19"/>
    <s v="L"/>
    <n v="14"/>
    <s v="H"/>
    <s v="Maintain Low Prioritiy"/>
    <x v="2"/>
    <x v="0"/>
    <m/>
  </r>
  <r>
    <s v="41N41Y"/>
    <s v="UPPER EDDY CR"/>
    <n v="0"/>
    <n v="1.3140000000000001"/>
    <s v="EX - EXISTING"/>
    <n v="1.3140000000000001"/>
    <s v="2 - HIGH CLEARANCE"/>
    <s v="1 - CLOSED                                    "/>
    <s v="NAT - NATIVE MATERIAL"/>
    <n v="3"/>
    <n v="1"/>
    <n v="1"/>
    <n v="1"/>
    <n v="3"/>
    <n v="3"/>
    <n v="1"/>
    <n v="3"/>
    <n v="2"/>
    <n v="3"/>
    <n v="2"/>
    <n v="1"/>
    <n v="1"/>
    <n v="3"/>
    <n v="2"/>
    <n v="1"/>
    <n v="3"/>
    <n v="3"/>
    <n v="24"/>
    <s v="M"/>
    <n v="13"/>
    <s v="M"/>
    <s v="Mitigate Maintain"/>
    <x v="3"/>
    <x v="0"/>
    <m/>
  </r>
  <r>
    <s v="41N45Y"/>
    <s v="LEES LODGE"/>
    <n v="0"/>
    <n v="1.266"/>
    <s v="EX - EXISTING"/>
    <n v="1.266"/>
    <s v="2 - HIGH CLEARANCE"/>
    <s v="1 - CLOSED                                    "/>
    <s v="NAT - NATIVE MATERIAL"/>
    <n v="1"/>
    <n v="1"/>
    <n v="2"/>
    <n v="1"/>
    <n v="2"/>
    <n v="3"/>
    <n v="1"/>
    <n v="2"/>
    <n v="2"/>
    <n v="2"/>
    <n v="2"/>
    <n v="1"/>
    <n v="1"/>
    <n v="3"/>
    <n v="3"/>
    <n v="1"/>
    <n v="3"/>
    <n v="1"/>
    <n v="20"/>
    <s v="L"/>
    <n v="12"/>
    <s v="M"/>
    <s v="Maintain Low Prioritiy "/>
    <x v="3"/>
    <x v="0"/>
    <m/>
  </r>
  <r>
    <s v="41N49"/>
    <s v="TWO HILL"/>
    <n v="0"/>
    <n v="5.29"/>
    <s v="EX - EXISTING"/>
    <n v="5.29"/>
    <s v="2 - HIGH CLEARANCE"/>
    <s v="1 - CLOSED                                    "/>
    <s v="NAT - NATIVE MATERIAL"/>
    <n v="1"/>
    <n v="3"/>
    <n v="2"/>
    <n v="1"/>
    <n v="1"/>
    <n v="3"/>
    <n v="1"/>
    <n v="2"/>
    <n v="2"/>
    <n v="2"/>
    <n v="2"/>
    <n v="1"/>
    <n v="1"/>
    <n v="3"/>
    <n v="3"/>
    <n v="3"/>
    <n v="3"/>
    <n v="3"/>
    <n v="21"/>
    <s v="M"/>
    <n v="16"/>
    <s v="H"/>
    <s v="Maintain 2nd Priority"/>
    <x v="2"/>
    <x v="0"/>
    <m/>
  </r>
  <r>
    <s v="41N49A"/>
    <s v="TWO"/>
    <n v="0"/>
    <n v="1.4319999999999999"/>
    <s v="EX - EXISTING"/>
    <n v="1.4319999999999999"/>
    <s v="2 - HIGH CLEARANCE"/>
    <s v="1 - CLOSED                                    "/>
    <s v="NAT - NATIVE MATERIAL"/>
    <n v="1"/>
    <n v="1"/>
    <n v="2"/>
    <n v="1"/>
    <n v="3"/>
    <n v="3"/>
    <n v="1"/>
    <n v="1"/>
    <n v="1"/>
    <n v="3"/>
    <n v="2"/>
    <n v="1"/>
    <n v="1"/>
    <n v="3"/>
    <n v="3"/>
    <n v="1"/>
    <n v="3"/>
    <n v="3"/>
    <n v="20"/>
    <s v="L"/>
    <n v="14"/>
    <s v="H"/>
    <s v="Maintain Low Prioritiy"/>
    <x v="4"/>
    <x v="0"/>
    <m/>
  </r>
  <r>
    <s v="41N49B"/>
    <s v="HILL"/>
    <n v="0"/>
    <n v="1.452"/>
    <s v="EX - EXISTING"/>
    <n v="1.452"/>
    <s v="2 - HIGH CLEARANCE"/>
    <s v="1 - CLOSED                                    "/>
    <s v="NAT - NATIVE MATERIAL"/>
    <n v="1"/>
    <n v="3"/>
    <n v="2"/>
    <n v="1"/>
    <n v="2"/>
    <n v="3"/>
    <n v="1"/>
    <n v="1"/>
    <n v="1"/>
    <n v="2"/>
    <n v="2"/>
    <n v="1"/>
    <n v="1"/>
    <n v="3"/>
    <n v="3"/>
    <n v="1"/>
    <n v="3"/>
    <n v="3"/>
    <n v="20"/>
    <s v="L"/>
    <n v="14"/>
    <s v="H"/>
    <s v="Maintain Low Prioritiy"/>
    <x v="2"/>
    <x v="0"/>
    <s v="Last .5 mi on private w/o Legal access."/>
  </r>
  <r>
    <s v="41N49C"/>
    <s v="DOOP"/>
    <n v="0"/>
    <n v="0.29899999999999999"/>
    <s v="EX - EXISTING"/>
    <n v="0.29899999999999999"/>
    <s v="2 - HIGH CLEARANCE"/>
    <s v="1 - CLOSED                                    "/>
    <s v="NAT - NATIVE MATERIAL"/>
    <n v="1"/>
    <n v="1"/>
    <n v="2"/>
    <n v="1"/>
    <n v="1"/>
    <n v="3"/>
    <n v="1"/>
    <n v="1"/>
    <n v="1"/>
    <n v="1"/>
    <n v="1"/>
    <n v="1"/>
    <n v="1"/>
    <n v="1"/>
    <n v="3"/>
    <n v="1"/>
    <n v="3"/>
    <n v="3"/>
    <n v="15"/>
    <s v="L"/>
    <n v="12"/>
    <s v="M"/>
    <s v="Maintain Low Prioritiy "/>
    <x v="2"/>
    <x v="0"/>
    <m/>
  </r>
  <r>
    <s v="41N49D"/>
    <s v="TWICE"/>
    <n v="0"/>
    <n v="0.41499999999999998"/>
    <s v="EX - EXISTING"/>
    <n v="0.41499999999999998"/>
    <s v="2 - HIGH CLEARANCE"/>
    <s v="1 - CLOSED                                    "/>
    <s v="NAT - NATIVE MATERIAL"/>
    <n v="1"/>
    <n v="1"/>
    <n v="2"/>
    <n v="1"/>
    <n v="1"/>
    <n v="3"/>
    <n v="1"/>
    <n v="1"/>
    <n v="1"/>
    <n v="1"/>
    <n v="1"/>
    <n v="1"/>
    <n v="1"/>
    <n v="1"/>
    <n v="3"/>
    <n v="1"/>
    <n v="3"/>
    <n v="3"/>
    <n v="15"/>
    <s v="L"/>
    <n v="12"/>
    <s v="M"/>
    <s v="Maintain Low Prioritiy "/>
    <x v="2"/>
    <x v="0"/>
    <m/>
  </r>
  <r>
    <s v="41N49E"/>
    <s v="DOUBLE"/>
    <n v="0"/>
    <n v="0.40400000000000003"/>
    <s v="EX - EXISTING"/>
    <n v="0.40400000000000003"/>
    <s v="2 - HIGH CLEARANCE"/>
    <s v="1 - CLOSED                                    "/>
    <s v="NAT - NATIVE MATERIAL"/>
    <n v="1"/>
    <n v="1"/>
    <n v="2"/>
    <n v="1"/>
    <n v="1"/>
    <n v="3"/>
    <n v="1"/>
    <n v="1"/>
    <n v="1"/>
    <n v="1"/>
    <n v="1"/>
    <n v="1"/>
    <n v="1"/>
    <n v="1"/>
    <n v="3"/>
    <n v="1"/>
    <n v="3"/>
    <n v="1"/>
    <n v="15"/>
    <s v="L"/>
    <n v="10"/>
    <s v="M"/>
    <s v="Maintain Low Prioritiy "/>
    <x v="2"/>
    <x v="0"/>
    <m/>
  </r>
  <r>
    <s v="41N50"/>
    <s v="MT EDDY"/>
    <n v="0"/>
    <n v="4.806"/>
    <s v="EX - EXISTING"/>
    <n v="4.806"/>
    <s v="2 - HIGH CLEARANCE"/>
    <s v="2 - HIGH CLEARANCE "/>
    <s v="NAT - NATIVE MATERIAL"/>
    <n v="1"/>
    <n v="3"/>
    <n v="2"/>
    <n v="1"/>
    <n v="3"/>
    <n v="3"/>
    <n v="2"/>
    <n v="3"/>
    <n v="2"/>
    <n v="2"/>
    <n v="3"/>
    <n v="2"/>
    <n v="1"/>
    <n v="3"/>
    <n v="3"/>
    <n v="3"/>
    <n v="3"/>
    <n v="3"/>
    <n v="27"/>
    <s v="M"/>
    <n v="16"/>
    <s v="H"/>
    <s v="Maintain 2nd Priority"/>
    <x v="2"/>
    <x v="1"/>
    <m/>
  </r>
  <r>
    <s v="41N50A"/>
    <s v="EDDIE"/>
    <n v="0"/>
    <n v="1.32"/>
    <s v="EX - EXISTING"/>
    <n v="1.32"/>
    <s v="2 - HIGH CLEARANCE"/>
    <s v="1 - CLOSED                                    "/>
    <s v="NAT - NATIVE MATERIAL"/>
    <n v="1"/>
    <n v="3"/>
    <n v="1"/>
    <n v="1"/>
    <n v="3"/>
    <n v="3"/>
    <n v="2"/>
    <n v="2"/>
    <n v="3"/>
    <n v="3"/>
    <n v="3"/>
    <n v="2"/>
    <n v="1"/>
    <n v="3"/>
    <n v="2"/>
    <n v="3"/>
    <n v="3"/>
    <n v="3"/>
    <n v="27"/>
    <s v="M"/>
    <n v="15"/>
    <s v="H"/>
    <s v="Maintain 2nd Priority"/>
    <x v="2"/>
    <x v="0"/>
    <m/>
  </r>
  <r>
    <s v="41N50A"/>
    <s v="EDDIE"/>
    <n v="1.32"/>
    <n v="2.0259999999999998"/>
    <s v="EX - EXISTING"/>
    <n v="0.71"/>
    <s v="2 - HIGH CLEARANCE"/>
    <s v="1 - CLOSED                                    "/>
    <s v="NAT - NATIVE MATERIAL"/>
    <n v="1"/>
    <n v="3"/>
    <n v="1"/>
    <n v="1"/>
    <n v="3"/>
    <n v="3"/>
    <n v="2"/>
    <n v="2"/>
    <n v="3"/>
    <n v="3"/>
    <n v="3"/>
    <n v="2"/>
    <n v="1"/>
    <n v="3"/>
    <n v="2"/>
    <n v="3"/>
    <n v="3"/>
    <n v="3"/>
    <n v="27"/>
    <s v="M"/>
    <n v="15"/>
    <s v="H"/>
    <s v="Maintain 2nd Priority"/>
    <x v="3"/>
    <x v="0"/>
    <s v="Decommission at washout"/>
  </r>
  <r>
    <s v="41N50B"/>
    <s v="ED"/>
    <n v="0"/>
    <n v="1.0309999999999999"/>
    <s v="EX - EXISTING"/>
    <n v="1.0309999999999999"/>
    <s v="2 - HIGH CLEARANCE"/>
    <s v="1 - CLOSED                                    "/>
    <s v="NAT - NATIVE MATERIAL"/>
    <n v="1"/>
    <n v="3"/>
    <n v="2"/>
    <n v="1"/>
    <n v="1"/>
    <n v="3"/>
    <n v="1"/>
    <n v="2"/>
    <n v="1"/>
    <n v="1"/>
    <n v="1"/>
    <n v="1"/>
    <n v="1"/>
    <n v="3"/>
    <n v="3"/>
    <n v="2"/>
    <n v="3"/>
    <n v="3"/>
    <n v="18"/>
    <s v="L"/>
    <n v="15"/>
    <s v="H"/>
    <s v="Maintain Low Prioritiy"/>
    <x v="2"/>
    <x v="0"/>
    <m/>
  </r>
  <r>
    <s v="41N72"/>
    <s v="MIDDLE PARKS"/>
    <n v="0"/>
    <n v="0.05"/>
    <s v="EX - EXISTING"/>
    <n v="0.05"/>
    <s v="2 - HIGH CLEARANCE"/>
    <s v="1 - CLOSED                                    "/>
    <s v="NAT - NATIVE MATERIAL"/>
    <n v="1"/>
    <n v="1"/>
    <n v="2"/>
    <n v="1"/>
    <n v="3"/>
    <n v="2"/>
    <n v="3"/>
    <n v="2"/>
    <n v="2"/>
    <n v="2"/>
    <n v="3"/>
    <n v="1"/>
    <n v="1"/>
    <n v="3"/>
    <n v="3"/>
    <n v="1"/>
    <n v="3"/>
    <n v="1"/>
    <n v="23"/>
    <s v="M"/>
    <n v="12"/>
    <s v="M"/>
    <s v="Mitigate Maintain"/>
    <x v="2"/>
    <x v="0"/>
    <s v="Decom after pullout"/>
  </r>
  <r>
    <s v="41N72"/>
    <s v="MIDDLE PARKS"/>
    <n v="0.05"/>
    <n v="2.633"/>
    <s v="EX - EXISTING"/>
    <n v="2.58"/>
    <s v="2 - HIGH CLEARANCE"/>
    <s v="1 - CLOSED                                    "/>
    <s v="NAT - NATIVE MATERIAL"/>
    <n v="1"/>
    <n v="1"/>
    <n v="2"/>
    <n v="1"/>
    <n v="3"/>
    <n v="2"/>
    <n v="3"/>
    <n v="2"/>
    <n v="2"/>
    <n v="2"/>
    <n v="3"/>
    <n v="1"/>
    <n v="1"/>
    <n v="3"/>
    <n v="3"/>
    <n v="1"/>
    <n v="3"/>
    <n v="1"/>
    <n v="23"/>
    <s v="M"/>
    <n v="12"/>
    <s v="M"/>
    <s v="Mitigate Maintain"/>
    <x v="3"/>
    <x v="0"/>
    <s v="Decom after pullout"/>
  </r>
  <r>
    <s v="41N72A"/>
    <s v="MIDDY"/>
    <n v="0"/>
    <n v="0.111"/>
    <s v="EX - EXISTING"/>
    <n v="0.111"/>
    <s v="2 - HIGH CLEARANCE"/>
    <s v="1 - CLOSED                                    "/>
    <s v="NAT - NATIVE MATERIAL"/>
    <n v="1"/>
    <n v="1"/>
    <n v="2"/>
    <n v="1"/>
    <n v="1"/>
    <n v="1"/>
    <n v="1"/>
    <n v="2"/>
    <n v="1"/>
    <n v="1"/>
    <n v="1"/>
    <n v="1"/>
    <n v="1"/>
    <n v="1"/>
    <n v="1"/>
    <n v="1"/>
    <n v="3"/>
    <n v="1"/>
    <n v="14"/>
    <s v="L"/>
    <n v="8"/>
    <s v="L"/>
    <s v="Mitigate Close"/>
    <x v="3"/>
    <x v="0"/>
    <s v="Decom"/>
  </r>
  <r>
    <s v="41N73"/>
    <s v="WEST PARKS LAKES"/>
    <n v="0"/>
    <n v="2.5"/>
    <s v="EX - EXISTING"/>
    <n v="2.5"/>
    <s v="2 - HIGH CLEARANCE"/>
    <s v="2 - HIGH CLEARANCE "/>
    <s v="NAT - NATIVE MATERIAL"/>
    <n v="1"/>
    <n v="1"/>
    <n v="2"/>
    <n v="1"/>
    <n v="3"/>
    <n v="2"/>
    <n v="3"/>
    <n v="2"/>
    <n v="3"/>
    <n v="3"/>
    <n v="2"/>
    <n v="2"/>
    <n v="1"/>
    <n v="3"/>
    <n v="3"/>
    <n v="2"/>
    <n v="3"/>
    <n v="3"/>
    <n v="25"/>
    <s v="M"/>
    <n v="15"/>
    <s v="H"/>
    <s v="Maintain 2nd Priority"/>
    <x v="2"/>
    <x v="1"/>
    <m/>
  </r>
  <r>
    <s v="41N73"/>
    <s v="WEST PARKS LAKES"/>
    <n v="2.5"/>
    <n v="2.83"/>
    <s v="EX - EXISTING"/>
    <n v="0.33"/>
    <s v="2 - HIGH CLEARANCE"/>
    <s v="2 - HIGH CLEARANCE "/>
    <s v="NAT - NATIVE MATERIAL"/>
    <n v="1"/>
    <n v="1"/>
    <n v="2"/>
    <n v="1"/>
    <n v="3"/>
    <n v="2"/>
    <n v="3"/>
    <n v="2"/>
    <n v="3"/>
    <n v="3"/>
    <n v="2"/>
    <n v="2"/>
    <n v="1"/>
    <n v="3"/>
    <n v="3"/>
    <n v="2"/>
    <n v="3"/>
    <n v="3"/>
    <n v="25"/>
    <s v="M"/>
    <n v="15"/>
    <s v="H"/>
    <s v="Maintain 2nd Priority"/>
    <x v="6"/>
    <x v="1"/>
    <s v="West Parks Lake Trail Conversion"/>
  </r>
  <r>
    <s v="41N73"/>
    <s v="WEST PARKS LAKES"/>
    <n v="2.83"/>
    <n v="4.1500000000000004"/>
    <s v="EX - EXISTING"/>
    <n v="1.32"/>
    <s v="2 - HIGH CLEARANCE"/>
    <s v="2 - HIGH CLEARANCE "/>
    <s v="NAT - NATIVE MATERIAL"/>
    <n v="1"/>
    <n v="1"/>
    <n v="2"/>
    <n v="1"/>
    <n v="3"/>
    <n v="2"/>
    <n v="3"/>
    <n v="2"/>
    <n v="3"/>
    <n v="3"/>
    <n v="2"/>
    <n v="2"/>
    <n v="1"/>
    <n v="3"/>
    <n v="3"/>
    <n v="2"/>
    <n v="3"/>
    <n v="3"/>
    <n v="25"/>
    <s v="M"/>
    <n v="15"/>
    <s v="H"/>
    <s v="Maintain 2nd Priority"/>
    <x v="3"/>
    <x v="0"/>
    <s v="West Parks Lake Trail Realignment"/>
  </r>
  <r>
    <s v="41N73A"/>
    <s v="CORKSCREW"/>
    <n v="0"/>
    <n v="1.2"/>
    <s v="EX - EXISTING"/>
    <n v="1.2"/>
    <s v="2 - HIGH CLEARANCE"/>
    <s v="2 - HIGH CLEARANCE "/>
    <s v="NAT - NATIVE MATERIAL"/>
    <n v="1"/>
    <n v="1"/>
    <n v="2"/>
    <n v="1"/>
    <n v="1"/>
    <n v="2"/>
    <n v="1"/>
    <n v="1"/>
    <n v="1"/>
    <n v="2"/>
    <n v="1"/>
    <n v="1"/>
    <n v="1"/>
    <n v="1"/>
    <n v="2"/>
    <n v="1"/>
    <n v="3"/>
    <n v="1"/>
    <n v="15"/>
    <s v="L"/>
    <n v="9"/>
    <s v="L"/>
    <s v="Mitigate Close"/>
    <x v="6"/>
    <x v="1"/>
    <s v="West Parks Lake Trail Conversion"/>
  </r>
  <r>
    <s v="41N73B"/>
    <s v="SWEET"/>
    <n v="0"/>
    <n v="0.5"/>
    <s v="EX - EXISTING"/>
    <n v="0.5"/>
    <s v="2 - HIGH CLEARANCE"/>
    <s v="1 - CLOSED                                    "/>
    <s v="NAT - NATIVE MATERIAL"/>
    <n v="1"/>
    <n v="1"/>
    <n v="1"/>
    <n v="1"/>
    <n v="1"/>
    <n v="1"/>
    <n v="2"/>
    <n v="1"/>
    <n v="1"/>
    <n v="1"/>
    <n v="1"/>
    <n v="1"/>
    <n v="1"/>
    <n v="1"/>
    <n v="2"/>
    <n v="1"/>
    <n v="3"/>
    <n v="1"/>
    <n v="13"/>
    <s v="L"/>
    <n v="9"/>
    <s v="L"/>
    <s v="Mitigate Close"/>
    <x v="3"/>
    <x v="0"/>
    <s v="West Parks Lake Trail Conversion"/>
  </r>
  <r>
    <s v="41N73C"/>
    <s v="NORTH LINE SPUR"/>
    <n v="0"/>
    <n v="0.35699999999999998"/>
    <s v="EX - EXISTING"/>
    <n v="0.35699999999999998"/>
    <s v="2 - HIGH CLEARANCE"/>
    <s v="1 - CLOSED                                    "/>
    <s v="NAT - NATIVE MATERIAL"/>
    <n v="1"/>
    <n v="1"/>
    <n v="2"/>
    <n v="1"/>
    <n v="1"/>
    <n v="1"/>
    <n v="1"/>
    <n v="2"/>
    <n v="1"/>
    <n v="1"/>
    <n v="1"/>
    <n v="1"/>
    <n v="1"/>
    <n v="3"/>
    <n v="1"/>
    <n v="1"/>
    <n v="3"/>
    <n v="3"/>
    <n v="14"/>
    <s v="L"/>
    <n v="12"/>
    <s v="M"/>
    <s v="Maintain Low Prioritiy "/>
    <x v="2"/>
    <x v="0"/>
    <m/>
  </r>
  <r>
    <s v="41N73D"/>
    <s v="LOWER SWEET"/>
    <n v="0"/>
    <n v="0.5"/>
    <s v="EX - EXISTING"/>
    <n v="0.5"/>
    <s v="2 - HIGH CLEARANCE"/>
    <s v="1 - CLOSED                                    "/>
    <s v="NAT - NATIVE MATERIAL"/>
    <n v="1"/>
    <n v="1"/>
    <n v="2"/>
    <n v="1"/>
    <n v="1"/>
    <n v="1"/>
    <n v="1"/>
    <n v="1"/>
    <n v="1"/>
    <n v="1"/>
    <n v="1"/>
    <n v="1"/>
    <n v="1"/>
    <n v="1"/>
    <n v="1"/>
    <n v="1"/>
    <n v="3"/>
    <n v="1"/>
    <n v="13"/>
    <s v="L"/>
    <n v="8"/>
    <s v="L"/>
    <s v="Mitigate Close"/>
    <x v="3"/>
    <x v="0"/>
    <s v="West Parks Lake Trail Conversion"/>
  </r>
  <r>
    <s v="41N73E"/>
    <s v="CALDWELL RIDGE"/>
    <n v="0"/>
    <n v="0.61399999999999999"/>
    <s v="EX - EXISTING"/>
    <n v="0.61399999999999999"/>
    <s v="2 - HIGH CLEARANCE"/>
    <s v="1 - CLOSED                                    "/>
    <s v="NAT - NATIVE MATERIAL"/>
    <n v="1"/>
    <n v="1"/>
    <n v="1"/>
    <n v="1"/>
    <n v="1"/>
    <n v="1"/>
    <n v="3"/>
    <n v="1"/>
    <n v="2"/>
    <n v="1"/>
    <n v="1"/>
    <n v="1"/>
    <n v="1"/>
    <n v="1"/>
    <n v="2"/>
    <n v="1"/>
    <n v="3"/>
    <n v="1"/>
    <n v="15"/>
    <s v="L"/>
    <n v="9"/>
    <s v="L"/>
    <s v="Mitigate Close"/>
    <x v="3"/>
    <x v="0"/>
    <s v="West Parks Lake Trail Conversion"/>
  </r>
  <r>
    <s v="41N74"/>
    <s v="CALDWELL LAKES"/>
    <n v="0"/>
    <n v="0.18"/>
    <s v="EX - EXISTING"/>
    <n v="0.18"/>
    <s v="2 - HIGH CLEARANCE"/>
    <s v="2 - HIGH CLEARANCE "/>
    <s v="NAT - NATIVE MATERIAL"/>
    <n v="2"/>
    <n v="3"/>
    <n v="1"/>
    <n v="1"/>
    <n v="3"/>
    <n v="2"/>
    <n v="1"/>
    <n v="1"/>
    <n v="2"/>
    <n v="2"/>
    <n v="2"/>
    <n v="1"/>
    <n v="1"/>
    <n v="3"/>
    <n v="2"/>
    <n v="2"/>
    <n v="3"/>
    <n v="1"/>
    <n v="21"/>
    <s v="M"/>
    <n v="12"/>
    <s v="M"/>
    <s v="Mitigate Maintain"/>
    <x v="2"/>
    <x v="1"/>
    <s v="Caldwell Lakes Trail conversion"/>
  </r>
  <r>
    <s v="41N74"/>
    <s v="CALDWELL LAKES"/>
    <n v="0.18"/>
    <n v="0.60799999999999998"/>
    <s v="EX - EXISTING"/>
    <n v="0.39"/>
    <s v="2 - HIGH CLEARANCE"/>
    <s v="2 - HIGH CLEARANCE "/>
    <s v="NAT - NATIVE MATERIAL"/>
    <n v="2"/>
    <n v="3"/>
    <n v="1"/>
    <n v="1"/>
    <n v="3"/>
    <n v="2"/>
    <n v="1"/>
    <n v="1"/>
    <n v="2"/>
    <n v="2"/>
    <n v="2"/>
    <n v="1"/>
    <n v="1"/>
    <n v="3"/>
    <n v="2"/>
    <n v="2"/>
    <n v="3"/>
    <n v="1"/>
    <n v="21"/>
    <s v="M"/>
    <n v="12"/>
    <s v="M"/>
    <s v="Mitigate Maintain"/>
    <x v="7"/>
    <x v="1"/>
    <s v="Caldwell Lakes Trail conversion"/>
  </r>
  <r>
    <s v="41N74A"/>
    <s v="SWEET WATER"/>
    <n v="0"/>
    <n v="0.56799999999999995"/>
    <s v="EX - EXISTING"/>
    <n v="0.56799999999999995"/>
    <s v="2 - HIGH CLEARANCE"/>
    <s v="1 - CLOSED                                    "/>
    <s v="NAT - NATIVE MATERIAL"/>
    <n v="1"/>
    <n v="1"/>
    <n v="1"/>
    <n v="1"/>
    <n v="3"/>
    <n v="1"/>
    <n v="2"/>
    <n v="1"/>
    <n v="1"/>
    <n v="2"/>
    <n v="2"/>
    <n v="1"/>
    <n v="1"/>
    <n v="1"/>
    <n v="2"/>
    <n v="1"/>
    <n v="3"/>
    <n v="3"/>
    <n v="17"/>
    <s v="L"/>
    <n v="11"/>
    <s v="M"/>
    <s v="Maintain Low Prioritiy "/>
    <x v="2"/>
    <x v="0"/>
    <m/>
  </r>
  <r>
    <s v="41N82"/>
    <s v="CHRYOTILE"/>
    <n v="0"/>
    <n v="4.1159999999999997"/>
    <s v="EX - EXISTING"/>
    <n v="4.1159999999999997"/>
    <s v="2 - HIGH CLEARANCE"/>
    <s v="2 - HIGH CLEARANCE "/>
    <s v="NAT - NATIVE MATERIAL"/>
    <n v="1"/>
    <n v="3"/>
    <n v="2"/>
    <n v="1"/>
    <n v="2"/>
    <n v="3"/>
    <n v="2"/>
    <n v="2"/>
    <n v="2"/>
    <n v="1"/>
    <n v="1"/>
    <n v="1"/>
    <n v="1"/>
    <n v="3"/>
    <n v="3"/>
    <n v="2"/>
    <n v="3"/>
    <n v="3"/>
    <n v="21"/>
    <s v="M"/>
    <n v="15"/>
    <s v="H"/>
    <s v="Maintain 2nd Priority"/>
    <x v="2"/>
    <x v="0"/>
    <s v="Limited ROW in Section 29"/>
  </r>
  <r>
    <s v="41N82B"/>
    <s v="SEED"/>
    <n v="0"/>
    <n v="0.58799999999999997"/>
    <s v="EX - EXISTING"/>
    <n v="0.58799999999999997"/>
    <s v="2 - HIGH CLEARANCE"/>
    <s v="1 - CLOSED                                    "/>
    <s v="NAT - NATIVE MATERIAL"/>
    <n v="1"/>
    <n v="2"/>
    <n v="2"/>
    <n v="1"/>
    <n v="1"/>
    <n v="3"/>
    <n v="2"/>
    <n v="2"/>
    <n v="1"/>
    <n v="1"/>
    <n v="1"/>
    <n v="1"/>
    <n v="1"/>
    <n v="1"/>
    <n v="3"/>
    <n v="1"/>
    <n v="3"/>
    <n v="3"/>
    <n v="18"/>
    <s v="L"/>
    <n v="12"/>
    <s v="M"/>
    <s v="Maintain Low Prioritiy "/>
    <x v="3"/>
    <x v="0"/>
    <m/>
  </r>
  <r>
    <s v="41N82C"/>
    <s v="SHAFT"/>
    <n v="0"/>
    <n v="0.28899999999999998"/>
    <s v="EX - EXISTING"/>
    <n v="0.28899999999999998"/>
    <s v="2 - HIGH CLEARANCE"/>
    <s v="1 - CLOSED                                    "/>
    <s v="NAT - NATIVE MATERIAL"/>
    <n v="1"/>
    <n v="3"/>
    <n v="2"/>
    <n v="1"/>
    <n v="3"/>
    <n v="3"/>
    <n v="1"/>
    <n v="1"/>
    <n v="1"/>
    <n v="1"/>
    <n v="1"/>
    <n v="1"/>
    <n v="1"/>
    <n v="1"/>
    <n v="3"/>
    <n v="1"/>
    <n v="3"/>
    <n v="1"/>
    <n v="19"/>
    <s v="L"/>
    <n v="10"/>
    <s v="M"/>
    <s v="Maintain Low Prioritiy "/>
    <x v="3"/>
    <x v="0"/>
    <m/>
  </r>
  <r>
    <s v="41N82D"/>
    <s v="BUZZ"/>
    <n v="0"/>
    <n v="0.73"/>
    <s v="EX - EXISTING"/>
    <n v="0.73"/>
    <s v="2 - HIGH CLEARANCE"/>
    <s v="1 - CLOSED                                    "/>
    <s v="NAT - NATIVE MATERIAL"/>
    <n v="1"/>
    <n v="1"/>
    <n v="2"/>
    <n v="1"/>
    <n v="2"/>
    <n v="3"/>
    <n v="1"/>
    <n v="2"/>
    <n v="1"/>
    <n v="1"/>
    <n v="2"/>
    <n v="1"/>
    <n v="1"/>
    <n v="1"/>
    <n v="2"/>
    <n v="1"/>
    <n v="3"/>
    <n v="1"/>
    <n v="18"/>
    <s v="L"/>
    <n v="9"/>
    <s v="L"/>
    <s v="Mitigate Close"/>
    <x v="3"/>
    <x v="0"/>
    <m/>
  </r>
  <r>
    <s v="41N82E"/>
    <s v="BLATZ"/>
    <n v="0"/>
    <n v="0.17699999999999999"/>
    <s v="EX - EXISTING"/>
    <n v="0.17699999999999999"/>
    <s v="2 - HIGH CLEARANCE"/>
    <s v="1 - CLOSED                                    "/>
    <s v="NAT - NATIVE MATERIAL"/>
    <n v="1"/>
    <n v="3"/>
    <n v="2"/>
    <n v="1"/>
    <n v="1"/>
    <n v="3"/>
    <n v="2"/>
    <n v="2"/>
    <n v="1"/>
    <n v="1"/>
    <n v="2"/>
    <n v="1"/>
    <n v="1"/>
    <n v="1"/>
    <n v="3"/>
    <n v="1"/>
    <n v="3"/>
    <n v="1"/>
    <n v="20"/>
    <s v="L"/>
    <n v="10"/>
    <s v="M"/>
    <s v="Maintain Low Prioritiy "/>
    <x v="3"/>
    <x v="0"/>
    <m/>
  </r>
  <r>
    <s v="41N82F"/>
    <s v="SOT"/>
    <n v="0"/>
    <n v="0.85199999999999998"/>
    <s v="EX - EXISTING"/>
    <n v="0.85199999999999998"/>
    <s v="2 - HIGH CLEARANCE"/>
    <s v="1 - CLOSED                                    "/>
    <s v="NAT - NATIVE MATERIAL"/>
    <n v="1"/>
    <n v="1"/>
    <n v="2"/>
    <n v="1"/>
    <n v="1"/>
    <n v="3"/>
    <n v="1"/>
    <n v="1"/>
    <n v="1"/>
    <n v="1"/>
    <n v="1"/>
    <n v="1"/>
    <n v="1"/>
    <n v="3"/>
    <n v="3"/>
    <n v="1"/>
    <n v="3"/>
    <n v="1"/>
    <n v="15"/>
    <s v="L"/>
    <n v="12"/>
    <s v="M"/>
    <s v="Maintain Low Prioritiy "/>
    <x v="3"/>
    <x v="0"/>
    <s v="Limited ROW in Section 29"/>
  </r>
  <r>
    <s v="41N82G"/>
    <s v="CHRIS"/>
    <n v="0"/>
    <n v="0.40400000000000003"/>
    <s v="EX - EXISTING"/>
    <n v="0.40400000000000003"/>
    <s v="2 - HIGH CLEARANCE"/>
    <s v="1 - CLOSED                                    "/>
    <s v="NAT - NATIVE MATERIAL"/>
    <n v="1"/>
    <n v="3"/>
    <n v="2"/>
    <n v="1"/>
    <n v="1"/>
    <n v="3"/>
    <n v="1"/>
    <n v="1"/>
    <n v="1"/>
    <n v="1"/>
    <n v="1"/>
    <n v="1"/>
    <n v="1"/>
    <n v="1"/>
    <n v="3"/>
    <n v="1"/>
    <n v="3"/>
    <n v="1"/>
    <n v="17"/>
    <s v="L"/>
    <n v="10"/>
    <s v="M"/>
    <s v="Maintain Low Prioritiy "/>
    <x v="3"/>
    <x v="0"/>
    <m/>
  </r>
  <r>
    <s v="41N82H"/>
    <s v="HALF SHAFT"/>
    <n v="0"/>
    <n v="0.28899999999999998"/>
    <s v="EX - EXISTING"/>
    <n v="0.28899999999999998"/>
    <s v="2 - HIGH CLEARANCE"/>
    <s v="1 - CLOSED                                    "/>
    <s v="NAT - NATIVE MATERIAL"/>
    <n v="1"/>
    <n v="3"/>
    <n v="2"/>
    <n v="1"/>
    <n v="1"/>
    <n v="3"/>
    <n v="1"/>
    <n v="1"/>
    <n v="1"/>
    <n v="1"/>
    <n v="1"/>
    <n v="1"/>
    <n v="1"/>
    <n v="1"/>
    <n v="3"/>
    <n v="1"/>
    <n v="3"/>
    <n v="1"/>
    <n v="17"/>
    <s v="L"/>
    <n v="10"/>
    <s v="M"/>
    <s v="Maintain Low Prioritiy "/>
    <x v="3"/>
    <x v="0"/>
    <m/>
  </r>
  <r>
    <s v="41N84"/>
    <s v="SCREEN"/>
    <n v="0"/>
    <n v="0.70799999999999996"/>
    <s v="EX - EXISTING"/>
    <n v="0.70799999999999996"/>
    <s v="2 - HIGH CLEARANCE"/>
    <s v="1 - CLOSED                                    "/>
    <s v="NAT - NATIVE MATERIAL"/>
    <n v="3"/>
    <n v="3"/>
    <n v="2"/>
    <n v="1"/>
    <n v="1"/>
    <n v="3"/>
    <n v="2"/>
    <n v="2"/>
    <n v="1"/>
    <n v="2"/>
    <n v="1"/>
    <n v="1"/>
    <n v="1"/>
    <n v="3"/>
    <n v="2"/>
    <n v="1"/>
    <n v="3"/>
    <n v="3"/>
    <n v="22"/>
    <s v="M"/>
    <n v="13"/>
    <s v="M"/>
    <s v="Mitigate Maintain"/>
    <x v="2"/>
    <x v="0"/>
    <m/>
  </r>
  <r>
    <s v="42N06Y"/>
    <s v="BACK"/>
    <n v="0"/>
    <n v="0.63500000000000001"/>
    <s v="EX - EXISTING"/>
    <n v="0.63500000000000001"/>
    <s v="2 - HIGH CLEARANCE"/>
    <s v="1 - CLOSED                                    "/>
    <s v="NAT - NATIVE MATERIAL"/>
    <n v="3"/>
    <n v="3"/>
    <n v="2"/>
    <n v="1"/>
    <n v="1"/>
    <n v="3"/>
    <n v="2"/>
    <n v="2"/>
    <n v="1"/>
    <n v="1"/>
    <n v="1"/>
    <n v="1"/>
    <n v="1"/>
    <n v="1"/>
    <n v="2"/>
    <n v="1"/>
    <n v="3"/>
    <n v="1"/>
    <n v="21"/>
    <s v="M"/>
    <n v="9"/>
    <s v="L"/>
    <s v="Restrict or Close"/>
    <x v="3"/>
    <x v="0"/>
    <m/>
  </r>
  <r>
    <s v="42N17"/>
    <s v="PARKS CREEK  FA17"/>
    <n v="0"/>
    <n v="9.1300000000000008"/>
    <s v="EX - EXISTING"/>
    <n v="9.1300000000000008"/>
    <s v="4 - USER COMFORT"/>
    <s v="4 - USER COMFORT"/>
    <s v="BST - BITUMINOUS SURFACE TREATMENT"/>
    <n v="3"/>
    <n v="3"/>
    <n v="2"/>
    <n v="1"/>
    <n v="2"/>
    <n v="3"/>
    <n v="2"/>
    <n v="2"/>
    <n v="3"/>
    <n v="3"/>
    <n v="3"/>
    <n v="3"/>
    <n v="1"/>
    <n v="3"/>
    <n v="3"/>
    <n v="3"/>
    <n v="3"/>
    <n v="3"/>
    <n v="30"/>
    <s v="H"/>
    <n v="16"/>
    <s v="H"/>
    <s v="Maintain High Priority"/>
    <x v="2"/>
    <x v="1"/>
    <s v="Reconstruction"/>
  </r>
  <r>
    <s v="42N17B"/>
    <s v="STEWART"/>
    <n v="0"/>
    <n v="0.59499999999999997"/>
    <s v="EX - EXISTING"/>
    <n v="0.59499999999999997"/>
    <s v="2 - HIGH CLEARANCE"/>
    <s v="2 - HIGH CLEARANCE "/>
    <s v="NAT - NATIVE MATERIAL"/>
    <n v="1"/>
    <n v="1"/>
    <n v="1"/>
    <n v="1"/>
    <n v="1"/>
    <n v="3"/>
    <n v="1"/>
    <n v="2"/>
    <n v="1"/>
    <n v="1"/>
    <n v="1"/>
    <n v="1"/>
    <n v="1"/>
    <n v="1"/>
    <n v="3"/>
    <n v="2"/>
    <n v="3"/>
    <n v="1"/>
    <n v="15"/>
    <s v="L"/>
    <n v="11"/>
    <s v="M"/>
    <s v="Maintain Low Prioritiy "/>
    <x v="2"/>
    <x v="0"/>
    <m/>
  </r>
  <r>
    <s v="42N17C"/>
    <s v="PARKS CR TH"/>
    <n v="0"/>
    <n v="0.06"/>
    <s v="EX - EXISTING"/>
    <n v="0.06"/>
    <s v="3 - PASSENGER CARS"/>
    <s v="3 - PASSENGER CARS"/>
    <s v="AGG - CRUSHED AGGREGATE OR GRAVEL"/>
    <n v="3"/>
    <n v="2"/>
    <n v="2"/>
    <n v="1"/>
    <n v="1"/>
    <n v="3"/>
    <n v="2"/>
    <n v="1"/>
    <n v="1"/>
    <n v="1"/>
    <n v="1"/>
    <n v="1"/>
    <n v="1"/>
    <n v="1"/>
    <n v="1"/>
    <n v="1"/>
    <n v="3"/>
    <n v="1"/>
    <n v="19"/>
    <s v="L"/>
    <n v="8"/>
    <s v="L"/>
    <s v="Mitigate Close"/>
    <x v="2"/>
    <x v="0"/>
    <s v="Parks Creek Trailhead"/>
  </r>
  <r>
    <s v="42N19"/>
    <s v="DEWEY MINE"/>
    <n v="0"/>
    <n v="9.2799999999999994"/>
    <s v="EX - EXISTING"/>
    <n v="9.2799999999999994"/>
    <s v="2 - HIGH CLEARANCE"/>
    <s v="2 - HIGH CLEARANCE "/>
    <s v="NAT - NATIVE MATERIAL"/>
    <n v="3"/>
    <n v="3"/>
    <n v="2"/>
    <n v="1"/>
    <n v="3"/>
    <n v="3"/>
    <n v="3"/>
    <n v="3"/>
    <n v="3"/>
    <n v="3"/>
    <n v="3"/>
    <n v="3"/>
    <n v="1"/>
    <n v="3"/>
    <n v="3"/>
    <n v="3"/>
    <n v="3"/>
    <n v="3"/>
    <n v="33"/>
    <s v="H"/>
    <n v="16"/>
    <s v="H"/>
    <s v="Maintain High Priority"/>
    <x v="2"/>
    <x v="1"/>
    <s v="Re-align/reconstruct"/>
  </r>
  <r>
    <s v="42N19A"/>
    <s v="KNOB HILL"/>
    <n v="0"/>
    <n v="1.7190000000000001"/>
    <s v="EX - EXISTING"/>
    <n v="1.7190000000000001"/>
    <s v="1 - CLOSED         "/>
    <s v="1 - CLOSED                                    "/>
    <s v="NAT - NATIVE MATERIAL"/>
    <n v="3"/>
    <n v="1"/>
    <n v="2"/>
    <n v="1"/>
    <n v="1"/>
    <n v="3"/>
    <n v="2"/>
    <n v="2"/>
    <n v="2"/>
    <n v="2"/>
    <n v="1"/>
    <n v="1"/>
    <n v="1"/>
    <n v="1"/>
    <n v="3"/>
    <n v="1"/>
    <n v="3"/>
    <n v="1"/>
    <n v="21"/>
    <s v="M"/>
    <n v="10"/>
    <s v="M"/>
    <s v="Mitigate Maintain"/>
    <x v="2"/>
    <x v="1"/>
    <s v="Re-route 42N19 across private land. Need ROW"/>
  </r>
  <r>
    <s v="42N19B"/>
    <s v="PARK MTN"/>
    <n v="0"/>
    <n v="1.462"/>
    <s v="EX - EXISTING"/>
    <n v="1.462"/>
    <s v="2 - HIGH CLEARANCE"/>
    <s v="1 - CLOSED                                    "/>
    <s v="NAT - NATIVE MATERIAL"/>
    <n v="3"/>
    <n v="1"/>
    <n v="1"/>
    <n v="1"/>
    <n v="1"/>
    <n v="3"/>
    <n v="2"/>
    <n v="1"/>
    <n v="1"/>
    <n v="2"/>
    <n v="1"/>
    <n v="1"/>
    <n v="1"/>
    <n v="3"/>
    <n v="2"/>
    <n v="2"/>
    <n v="3"/>
    <n v="1"/>
    <n v="18"/>
    <s v="L"/>
    <n v="12"/>
    <s v="M"/>
    <s v="Maintain Low Prioritiy "/>
    <x v="5"/>
    <x v="0"/>
    <s v="On private land, No legal access. Remove from NFS"/>
  </r>
  <r>
    <s v="42N19D"/>
    <s v="DEWEY"/>
    <n v="0"/>
    <n v="0.246"/>
    <s v="EX - EXISTING"/>
    <n v="0.246"/>
    <s v="1 - CLOSED         "/>
    <s v="1 - CLOSED                                    "/>
    <s v="NAT - NATIVE MATERIAL"/>
    <n v="1"/>
    <n v="1"/>
    <n v="2"/>
    <n v="1"/>
    <n v="1"/>
    <n v="3"/>
    <n v="1"/>
    <n v="2"/>
    <n v="1"/>
    <n v="1"/>
    <n v="1"/>
    <n v="1"/>
    <n v="1"/>
    <n v="3"/>
    <n v="2"/>
    <n v="1"/>
    <n v="3"/>
    <n v="1"/>
    <n v="16"/>
    <s v="L"/>
    <n v="11"/>
    <s v="M"/>
    <s v="Maintain Low Prioritiy "/>
    <x v="4"/>
    <x v="0"/>
    <m/>
  </r>
  <r>
    <s v="42N42Y"/>
    <s v="WILLOW"/>
    <n v="0"/>
    <n v="2.2080000000000002"/>
    <s v="EX - EXISTING"/>
    <n v="2.2080000000000002"/>
    <s v="2 - HIGH CLEARANCE"/>
    <s v="1 - CLOSED                                    "/>
    <s v="NAT - NATIVE MATERIAL"/>
    <n v="3"/>
    <n v="3"/>
    <n v="2"/>
    <n v="1"/>
    <n v="2"/>
    <n v="3"/>
    <n v="1"/>
    <n v="2"/>
    <n v="2"/>
    <n v="2"/>
    <n v="3"/>
    <n v="3"/>
    <n v="1"/>
    <n v="1"/>
    <n v="2"/>
    <n v="2"/>
    <n v="3"/>
    <n v="3"/>
    <n v="27"/>
    <s v="M"/>
    <n v="12"/>
    <s v="M"/>
    <s v="Mitigate Maintain"/>
    <x v="4"/>
    <x v="0"/>
    <m/>
  </r>
  <r>
    <s v="42N42YA"/>
    <s v="TUNNEL"/>
    <n v="0"/>
    <n v="0.316"/>
    <s v="EX - EXISTING"/>
    <n v="0.316"/>
    <s v="2 - HIGH CLEARANCE"/>
    <s v="1 - CLOSED                                    "/>
    <s v="NAT - NATIVE MATERIAL"/>
    <n v="1"/>
    <n v="1"/>
    <n v="2"/>
    <n v="1"/>
    <n v="2"/>
    <n v="3"/>
    <n v="1"/>
    <n v="2"/>
    <n v="1"/>
    <n v="2"/>
    <n v="2"/>
    <n v="1"/>
    <n v="1"/>
    <n v="1"/>
    <n v="2"/>
    <n v="1"/>
    <n v="3"/>
    <n v="1"/>
    <n v="19"/>
    <s v="L"/>
    <n v="9"/>
    <s v="L"/>
    <s v="Mitigate Close"/>
    <x v="3"/>
    <x v="0"/>
    <m/>
  </r>
  <r>
    <s v="42N42YB"/>
    <s v="SWITCH"/>
    <n v="0"/>
    <n v="0.19600000000000001"/>
    <s v="EX - EXISTING"/>
    <n v="0.19600000000000001"/>
    <s v="2 - HIGH CLEARANCE"/>
    <s v="1 - CLOSED                                    "/>
    <s v="NAT - NATIVE MATERIAL"/>
    <n v="1"/>
    <n v="1"/>
    <n v="2"/>
    <n v="1"/>
    <n v="2"/>
    <n v="3"/>
    <n v="1"/>
    <n v="2"/>
    <n v="1"/>
    <n v="2"/>
    <n v="1"/>
    <n v="1"/>
    <n v="1"/>
    <n v="1"/>
    <n v="2"/>
    <n v="1"/>
    <n v="3"/>
    <n v="1"/>
    <n v="18"/>
    <s v="L"/>
    <n v="9"/>
    <s v="L"/>
    <s v="Mitigate Close"/>
    <x v="3"/>
    <x v="0"/>
    <m/>
  </r>
  <r>
    <s v="42N42YC"/>
    <s v="PROSPECT"/>
    <n v="0"/>
    <n v="0.495"/>
    <s v="EX - EXISTING"/>
    <n v="0.495"/>
    <s v="2 - HIGH CLEARANCE"/>
    <s v="1 - CLOSED                                    "/>
    <s v="NAT - NATIVE MATERIAL"/>
    <n v="1"/>
    <n v="1"/>
    <n v="2"/>
    <n v="1"/>
    <n v="1"/>
    <n v="3"/>
    <n v="1"/>
    <n v="2"/>
    <n v="2"/>
    <n v="2"/>
    <n v="1"/>
    <n v="1"/>
    <n v="1"/>
    <n v="1"/>
    <n v="2"/>
    <n v="1"/>
    <n v="3"/>
    <n v="3"/>
    <n v="18"/>
    <s v="L"/>
    <n v="11"/>
    <s v="M"/>
    <s v="Maintain Low Prioritiy "/>
    <x v="3"/>
    <x v="0"/>
    <m/>
  </r>
  <r>
    <s v="42N42YD"/>
    <s v="WILLOW"/>
    <n v="0"/>
    <n v="0.185"/>
    <s v="EX - EXISTING"/>
    <n v="0.185"/>
    <s v="2 - HIGH CLEARANCE"/>
    <s v="1 - CLOSED                                    "/>
    <s v="NAT - NATIVE MATERIAL"/>
    <n v="1"/>
    <n v="3"/>
    <n v="2"/>
    <n v="1"/>
    <n v="1"/>
    <n v="3"/>
    <n v="1"/>
    <n v="1"/>
    <n v="1"/>
    <n v="1"/>
    <n v="1"/>
    <n v="1"/>
    <n v="1"/>
    <n v="1"/>
    <n v="2"/>
    <n v="1"/>
    <n v="3"/>
    <n v="3"/>
    <n v="17"/>
    <s v="L"/>
    <n v="11"/>
    <s v="M"/>
    <s v="Maintain Low Prioritiy "/>
    <x v="3"/>
    <x v="0"/>
    <m/>
  </r>
  <r>
    <s v="42N91"/>
    <s v="PARK"/>
    <n v="0"/>
    <n v="0.89510000000000001"/>
    <s v="EX - EXISTING"/>
    <n v="0.89510000000000001"/>
    <s v="2 - HIGH CLEARANCE"/>
    <s v="2 - HIGH CLEARANCE "/>
    <s v="NAT - NATIVE MATERIAL"/>
    <n v="1"/>
    <n v="3"/>
    <n v="2"/>
    <n v="1"/>
    <n v="1"/>
    <n v="3"/>
    <n v="1"/>
    <n v="1"/>
    <n v="1"/>
    <n v="1"/>
    <n v="1"/>
    <n v="1"/>
    <n v="1"/>
    <n v="1"/>
    <n v="2"/>
    <n v="2"/>
    <n v="3"/>
    <n v="1"/>
    <n v="17"/>
    <s v="L"/>
    <n v="10"/>
    <s v="M"/>
    <s v="Maintain Low Prioritiy "/>
    <x v="2"/>
    <x v="0"/>
    <s v="Special use Permit"/>
  </r>
  <r>
    <s v="42N94"/>
    <s v="CUT OFF"/>
    <n v="0"/>
    <n v="2.399"/>
    <s v="EX - EXISTING"/>
    <n v="2.399"/>
    <s v="2 - HIGH CLEARANCE"/>
    <s v="2 - HIGH CLEARANCE "/>
    <s v="NAT - NATIVE MATERIAL"/>
    <n v="1"/>
    <n v="3"/>
    <n v="1"/>
    <n v="1"/>
    <n v="1"/>
    <n v="3"/>
    <n v="2"/>
    <n v="1"/>
    <n v="1"/>
    <n v="2"/>
    <n v="3"/>
    <n v="1"/>
    <n v="1"/>
    <n v="3"/>
    <n v="2"/>
    <n v="2"/>
    <n v="3"/>
    <n v="1"/>
    <n v="20"/>
    <s v="L"/>
    <n v="12"/>
    <s v="M"/>
    <s v="Maintain Low Prioritiy "/>
    <x v="2"/>
    <x v="0"/>
    <s v="No ROW for segment on Private"/>
  </r>
  <r>
    <s v="42N94A"/>
    <s v="OFF"/>
    <n v="0"/>
    <n v="0.27800000000000002"/>
    <s v="EX - EXISTING"/>
    <n v="0.27800000000000002"/>
    <s v="2 - HIGH CLEARANCE"/>
    <s v="2 - HIGH CLEARANCE "/>
    <s v="NAT - NATIVE MATERIAL"/>
    <n v="1"/>
    <n v="1"/>
    <n v="1"/>
    <n v="1"/>
    <n v="1"/>
    <n v="3"/>
    <n v="1"/>
    <n v="1"/>
    <n v="1"/>
    <n v="1"/>
    <n v="1"/>
    <n v="1"/>
    <n v="1"/>
    <n v="1"/>
    <n v="2"/>
    <n v="1"/>
    <n v="3"/>
    <n v="1"/>
    <n v="14"/>
    <s v="L"/>
    <n v="9"/>
    <s v="L"/>
    <s v="Mitigate Close"/>
    <x v="4"/>
    <x v="0"/>
    <s v="No legal access across private land"/>
  </r>
  <r>
    <s v="42N99"/>
    <s v="WILL"/>
    <n v="0"/>
    <n v="0.69699999999999995"/>
    <s v="EX - EXISTING"/>
    <n v="0.69699999999999995"/>
    <s v="2 - HIGH CLEARANCE"/>
    <s v="1 - CLOSED                                    "/>
    <s v="NAT - NATIVE MATERIAL"/>
    <n v="1"/>
    <n v="3"/>
    <n v="2"/>
    <n v="1"/>
    <n v="1"/>
    <n v="3"/>
    <n v="1"/>
    <n v="1"/>
    <n v="1"/>
    <n v="1"/>
    <n v="1"/>
    <n v="1"/>
    <n v="1"/>
    <n v="1"/>
    <n v="2"/>
    <n v="1"/>
    <n v="3"/>
    <n v="1"/>
    <n v="17"/>
    <s v="L"/>
    <n v="9"/>
    <s v="L"/>
    <s v="Mitigate Close"/>
    <x v="4"/>
    <x v="0"/>
    <m/>
  </r>
  <r>
    <s v="pc001"/>
    <s v="UA Route"/>
    <n v="0"/>
    <n v="0.20148025927620339"/>
    <s v="EX - EXISTING"/>
    <n v="0.20148025927620339"/>
    <s v="Unauthorized"/>
    <s v="Unauthorized"/>
    <s v="NAT - NATIVE MATERIAL"/>
    <n v="2"/>
    <n v="1"/>
    <n v="2"/>
    <n v="1"/>
    <n v="2"/>
    <n v="3"/>
    <n v="3"/>
    <n v="1"/>
    <n v="1"/>
    <n v="1"/>
    <n v="1"/>
    <n v="1"/>
    <n v="1"/>
    <n v="1"/>
    <n v="2"/>
    <n v="1"/>
    <n v="3"/>
    <n v="1"/>
    <n v="19"/>
    <s v="L"/>
    <n v="9"/>
    <s v="L"/>
    <s v="Mitigate Close"/>
    <x v="5"/>
    <x v="0"/>
    <s v="UA Trail, No Administrative access"/>
  </r>
  <r>
    <s v="pc035"/>
    <s v="UA Trail"/>
    <n v="0"/>
    <n v="0.31746255778908755"/>
    <s v="EX - EXISTING"/>
    <n v="0.31746255778908755"/>
    <s v="Unauthorized"/>
    <s v="Unauthorized"/>
    <s v="NAT - NATIVE MATERIAL"/>
    <n v="3"/>
    <n v="1"/>
    <n v="3"/>
    <n v="1"/>
    <n v="2"/>
    <n v="3"/>
    <n v="2"/>
    <n v="1"/>
    <n v="1"/>
    <n v="1"/>
    <n v="1"/>
    <n v="1"/>
    <n v="1"/>
    <n v="1"/>
    <n v="2"/>
    <n v="1"/>
    <n v="3"/>
    <n v="1"/>
    <n v="20"/>
    <s v="L"/>
    <n v="9"/>
    <s v="L"/>
    <s v="Mitigate Close"/>
    <x v="5"/>
    <x v="0"/>
    <s v="UA Trail, extends beyond analysis boundary"/>
  </r>
  <r>
    <s v="U41N26G"/>
    <s v="Eddy Creek Dispursed"/>
    <n v="0"/>
    <n v="2.9887E-2"/>
    <s v="EX - EXISTING"/>
    <n v="2.9887E-2"/>
    <s v="Unauthorized"/>
    <s v="Unauthorized"/>
    <s v="NAT - NATIVE MATERIAL"/>
    <n v="1"/>
    <n v="1"/>
    <n v="1"/>
    <n v="1"/>
    <n v="1"/>
    <n v="3"/>
    <n v="1"/>
    <n v="1"/>
    <n v="1"/>
    <n v="1"/>
    <n v="1"/>
    <n v="1"/>
    <n v="1"/>
    <n v="1"/>
    <n v="2"/>
    <n v="1"/>
    <n v="3"/>
    <n v="1"/>
    <n v="14"/>
    <s v="L"/>
    <n v="9"/>
    <s v="L"/>
    <s v="Mitigate Close"/>
    <x v="8"/>
    <x v="0"/>
    <s v="Dispersed Campsite"/>
  </r>
  <r>
    <s v="U41N26H"/>
    <s v="Eddy Creek Dispursed"/>
    <n v="0"/>
    <n v="0.135237"/>
    <s v="EX - EXISTING"/>
    <n v="0.135237"/>
    <s v="Unauthorized"/>
    <s v="Unauthorized"/>
    <s v="NAT - NATIVE MATERIAL"/>
    <n v="1"/>
    <n v="1"/>
    <n v="1"/>
    <n v="1"/>
    <n v="1"/>
    <n v="3"/>
    <n v="1"/>
    <n v="1"/>
    <n v="1"/>
    <n v="1"/>
    <n v="1"/>
    <n v="1"/>
    <n v="1"/>
    <n v="1"/>
    <n v="2"/>
    <n v="1"/>
    <n v="3"/>
    <n v="1"/>
    <n v="14"/>
    <s v="L"/>
    <n v="9"/>
    <s v="L"/>
    <s v="Mitigate Close"/>
    <x v="8"/>
    <x v="0"/>
    <s v="Dispersed Campsite"/>
  </r>
  <r>
    <s v="U40N46B"/>
    <s v="Tamarack Spur"/>
    <n v="0"/>
    <n v="3.9322999999999997E-2"/>
    <s v="EX - EXISTING"/>
    <n v="3.9322999999999997E-2"/>
    <s v="Unauthorized"/>
    <s v="Unauthorized"/>
    <s v="NAT - NATIVE MATERIAL"/>
    <n v="1"/>
    <n v="3"/>
    <n v="2"/>
    <n v="1"/>
    <n v="1"/>
    <n v="3"/>
    <n v="1"/>
    <n v="2"/>
    <n v="1"/>
    <n v="1"/>
    <n v="1"/>
    <n v="2"/>
    <n v="1"/>
    <n v="1"/>
    <n v="2"/>
    <n v="1"/>
    <n v="3"/>
    <n v="1"/>
    <n v="19"/>
    <s v="L"/>
    <n v="9"/>
    <s v="L"/>
    <s v="Mitigate Close"/>
    <x v="8"/>
    <x v="0"/>
    <s v="Dispersed Campsite"/>
  </r>
  <r>
    <s v="U41N20AA"/>
    <s v="DALE CREEK TMP"/>
    <n v="0"/>
    <n v="0.22109999999999999"/>
    <s v="EX - EXISTING"/>
    <n v="0.22109999999999999"/>
    <s v="Unauthorized"/>
    <s v="Unauthorized"/>
    <s v="NAT - NATIVE MATERIAL"/>
    <n v="1"/>
    <n v="1"/>
    <n v="3"/>
    <n v="1"/>
    <n v="2"/>
    <n v="1"/>
    <n v="1"/>
    <n v="1"/>
    <n v="1"/>
    <n v="1"/>
    <n v="1"/>
    <n v="1"/>
    <n v="1"/>
    <n v="1"/>
    <n v="2"/>
    <n v="1"/>
    <n v="1"/>
    <n v="1"/>
    <n v="15"/>
    <s v="L"/>
    <n v="7"/>
    <s v="L"/>
    <s v="Mitigate Close"/>
    <x v="5"/>
    <x v="0"/>
    <m/>
  </r>
  <r>
    <s v="U41N73A"/>
    <s v="West Parks "/>
    <n v="0"/>
    <n v="0.12539900000000001"/>
    <s v="EX - EXISTING"/>
    <n v="0.12539900000000001"/>
    <s v="Unauthorized"/>
    <s v="Unauthorized"/>
    <s v="NAT - NATIVE MATERIAL"/>
    <n v="1"/>
    <n v="1"/>
    <n v="2"/>
    <n v="1"/>
    <n v="1"/>
    <n v="2"/>
    <n v="1"/>
    <n v="1"/>
    <n v="1"/>
    <n v="1"/>
    <n v="1"/>
    <n v="1"/>
    <n v="1"/>
    <n v="1"/>
    <n v="2"/>
    <n v="1"/>
    <n v="3"/>
    <n v="1"/>
    <n v="14"/>
    <s v="L"/>
    <n v="9"/>
    <s v="L"/>
    <s v="Mitigate Close"/>
    <x v="9"/>
    <x v="1"/>
    <s v="West parks Trail Realignment"/>
  </r>
  <r>
    <s v="U41N73B"/>
    <s v="West Parks "/>
    <n v="0"/>
    <n v="0.27713500000000002"/>
    <s v="EX - EXISTING"/>
    <n v="0.27713500000000002"/>
    <s v="Unauthorized"/>
    <s v="Unauthorized"/>
    <s v="NAT - NATIVE MATERIAL"/>
    <n v="1"/>
    <n v="1"/>
    <n v="2"/>
    <n v="1"/>
    <n v="1"/>
    <n v="2"/>
    <n v="1"/>
    <n v="1"/>
    <n v="1"/>
    <n v="1"/>
    <n v="1"/>
    <n v="1"/>
    <n v="1"/>
    <n v="1"/>
    <n v="2"/>
    <n v="1"/>
    <n v="3"/>
    <n v="1"/>
    <n v="14"/>
    <s v="L"/>
    <n v="9"/>
    <s v="L"/>
    <s v="Mitigate Close"/>
    <x v="10"/>
    <x v="0"/>
    <s v="West parks Trail Realignment"/>
  </r>
  <r>
    <s v="U42N17BB"/>
    <s v="Old Stewart Springs"/>
    <n v="0"/>
    <n v="2.5721250000000002"/>
    <s v="EX - EXISTING"/>
    <n v="2.5721250000000002"/>
    <s v="Unauthorized"/>
    <s v="Unauthorized"/>
    <s v="NAT - NATIVE MATERIAL"/>
    <n v="1"/>
    <n v="3"/>
    <n v="1"/>
    <n v="1"/>
    <n v="1"/>
    <n v="2"/>
    <n v="1"/>
    <n v="1"/>
    <n v="1"/>
    <n v="1"/>
    <n v="1"/>
    <n v="1"/>
    <n v="1"/>
    <n v="1"/>
    <n v="2"/>
    <n v="1"/>
    <n v="3"/>
    <n v="1"/>
    <n v="15"/>
    <s v="L"/>
    <n v="9"/>
    <s v="L"/>
    <s v="Mitigate Close"/>
    <x v="10"/>
    <x v="0"/>
    <s v="Old Stewart springs road"/>
  </r>
  <r>
    <s v="U42N17C"/>
    <s v="UA Route"/>
    <n v="0"/>
    <n v="0.39747100000000002"/>
    <s v="EX - EXISTING"/>
    <n v="0.39747100000000002"/>
    <s v="Unauthorized"/>
    <s v="Unauthorized"/>
    <s v="NAT - NATIVE MATERIAL"/>
    <n v="1"/>
    <n v="2"/>
    <n v="2"/>
    <n v="1"/>
    <n v="1"/>
    <n v="3"/>
    <n v="2"/>
    <n v="1"/>
    <n v="1"/>
    <n v="1"/>
    <n v="1"/>
    <n v="1"/>
    <n v="1"/>
    <n v="1"/>
    <n v="2"/>
    <n v="1"/>
    <n v="1"/>
    <n v="1"/>
    <n v="17"/>
    <s v="L"/>
    <n v="7"/>
    <s v="L"/>
    <s v="Mitigate Close"/>
    <x v="5"/>
    <x v="0"/>
    <m/>
  </r>
  <r>
    <s v="we565"/>
    <s v="UA Route"/>
    <n v="0"/>
    <n v="0.22248980064591403"/>
    <s v="EX - EXISTING"/>
    <n v="0.22248980064591403"/>
    <s v="Unauthorized"/>
    <s v="Unauthorized"/>
    <s v="NAT - NATIVE MATERIAL"/>
    <n v="1"/>
    <n v="1"/>
    <n v="2"/>
    <n v="1"/>
    <n v="2"/>
    <n v="1"/>
    <n v="1"/>
    <n v="1"/>
    <n v="1"/>
    <n v="1"/>
    <n v="1"/>
    <n v="1"/>
    <n v="1"/>
    <n v="1"/>
    <n v="1"/>
    <n v="1"/>
    <n v="1"/>
    <n v="1"/>
    <n v="14"/>
    <s v="L"/>
    <n v="6"/>
    <s v="L"/>
    <s v="Mitigate Close"/>
    <x v="5"/>
    <x v="0"/>
    <s v="UA System West of I-5"/>
  </r>
  <r>
    <s v="we566"/>
    <s v="UA Route"/>
    <n v="0"/>
    <n v="0.13541138700127833"/>
    <s v="EX - EXISTING"/>
    <n v="0.13541138700127833"/>
    <s v="Unauthorized"/>
    <s v="Unauthorized"/>
    <s v="NAT - NATIVE MATERIAL"/>
    <n v="1"/>
    <n v="1"/>
    <n v="2"/>
    <n v="1"/>
    <n v="2"/>
    <n v="1"/>
    <n v="1"/>
    <n v="1"/>
    <n v="1"/>
    <n v="1"/>
    <n v="1"/>
    <n v="1"/>
    <n v="1"/>
    <n v="1"/>
    <n v="1"/>
    <n v="1"/>
    <n v="1"/>
    <n v="1"/>
    <n v="14"/>
    <s v="L"/>
    <n v="6"/>
    <s v="L"/>
    <s v="Mitigate Close"/>
    <x v="5"/>
    <x v="0"/>
    <s v="UA System West of I-5"/>
  </r>
  <r>
    <s v="we566"/>
    <s v="UA Route"/>
    <n v="0"/>
    <n v="2.469317065081086E-2"/>
    <s v="EX - EXISTING"/>
    <n v="2.469317065081086E-2"/>
    <s v="Unauthorized"/>
    <s v="Unauthorized"/>
    <s v="NAT - NATIVE MATERIAL"/>
    <n v="1"/>
    <n v="1"/>
    <n v="3"/>
    <n v="1"/>
    <n v="2"/>
    <n v="1"/>
    <n v="1"/>
    <n v="1"/>
    <n v="1"/>
    <n v="1"/>
    <n v="1"/>
    <n v="1"/>
    <n v="1"/>
    <n v="1"/>
    <n v="1"/>
    <n v="1"/>
    <n v="1"/>
    <n v="1"/>
    <n v="15"/>
    <s v="L"/>
    <n v="6"/>
    <s v="L"/>
    <s v="Mitigate Close"/>
    <x v="5"/>
    <x v="0"/>
    <s v="UA System West of I-5"/>
  </r>
  <r>
    <s v="we567"/>
    <s v="UA Route"/>
    <n v="0"/>
    <n v="1.1866916083573162E-2"/>
    <s v="EX - EXISTING"/>
    <n v="1.1866916083573162E-2"/>
    <s v="Unauthorized"/>
    <s v="Unauthorized"/>
    <s v="NAT - NATIVE MATERIAL"/>
    <n v="1"/>
    <n v="1"/>
    <n v="3"/>
    <n v="1"/>
    <n v="2"/>
    <n v="1"/>
    <n v="1"/>
    <n v="1"/>
    <n v="1"/>
    <n v="1"/>
    <n v="1"/>
    <n v="1"/>
    <n v="1"/>
    <n v="1"/>
    <n v="1"/>
    <n v="1"/>
    <n v="1"/>
    <n v="1"/>
    <n v="15"/>
    <s v="L"/>
    <n v="6"/>
    <s v="L"/>
    <s v="Mitigate Close"/>
    <x v="5"/>
    <x v="0"/>
    <s v="UA System West of I-5"/>
  </r>
  <r>
    <s v="we567"/>
    <s v="UA Route"/>
    <n v="0"/>
    <n v="3.9135585485241493E-2"/>
    <s v="EX - EXISTING"/>
    <n v="3.9135585485241493E-2"/>
    <s v="Unauthorized"/>
    <s v="Unauthorized"/>
    <s v="NAT - NATIVE MATERIAL"/>
    <n v="1"/>
    <n v="1"/>
    <n v="3"/>
    <n v="1"/>
    <n v="2"/>
    <n v="1"/>
    <n v="1"/>
    <n v="1"/>
    <n v="1"/>
    <n v="1"/>
    <n v="1"/>
    <n v="1"/>
    <n v="1"/>
    <n v="1"/>
    <n v="1"/>
    <n v="1"/>
    <n v="1"/>
    <n v="1"/>
    <n v="15"/>
    <s v="L"/>
    <n v="6"/>
    <s v="L"/>
    <s v="Mitigate Close"/>
    <x v="5"/>
    <x v="0"/>
    <s v="UA System West of I-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MTC LEVELS">
  <location ref="B14:C20" firstHeaderRow="1" firstDataRow="1" firstDataCol="1"/>
  <pivotFields count="35">
    <pivotField showAll="0"/>
    <pivotField showAll="0"/>
    <pivotField numFmtId="2" showAll="0"/>
    <pivotField numFmtId="2" showAll="0"/>
    <pivotField showAll="0"/>
    <pivotField dataField="1" numFmtId="2" showAll="0"/>
    <pivotField axis="axisRow" showAll="0">
      <items count="7">
        <item x="2"/>
        <item x="1"/>
        <item x="5"/>
        <item x="3"/>
        <item x="4"/>
        <item h="1" x="0"/>
        <item t="default"/>
      </items>
    </pivotField>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numFmtId="1" showAll="0"/>
    <pivotField showAll="0"/>
    <pivotField showAll="0"/>
    <pivotField showAll="0"/>
    <pivotField showAll="0" defaultSubtotal="0"/>
    <pivotField showAll="0"/>
  </pivotFields>
  <rowFields count="1">
    <field x="6"/>
  </rowFields>
  <rowItems count="6">
    <i>
      <x/>
    </i>
    <i>
      <x v="1"/>
    </i>
    <i>
      <x v="2"/>
    </i>
    <i>
      <x v="3"/>
    </i>
    <i>
      <x v="4"/>
    </i>
    <i t="grand">
      <x/>
    </i>
  </rowItems>
  <colItems count="1">
    <i/>
  </colItems>
  <dataFields count="1">
    <dataField name="Sum of MILES"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ROAD Recommendation">
  <location ref="B4:C10" firstHeaderRow="1" firstDataRow="1" firstDataCol="1"/>
  <pivotFields count="35">
    <pivotField showAll="0"/>
    <pivotField showAll="0"/>
    <pivotField numFmtId="2" showAll="0"/>
    <pivotField numFmtId="2" showAll="0"/>
    <pivotField showAll="0"/>
    <pivotField dataField="1" numFmtId="2"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numFmtId="1" showAll="0"/>
    <pivotField showAll="0"/>
    <pivotField showAll="0"/>
    <pivotField axis="axisRow" showAll="0" sortType="ascending">
      <items count="17">
        <item x="8"/>
        <item h="1" x="9"/>
        <item h="1" x="10"/>
        <item h="1" m="1" x="13"/>
        <item x="4"/>
        <item h="1" x="6"/>
        <item h="1" x="7"/>
        <item x="3"/>
        <item h="1" x="1"/>
        <item x="2"/>
        <item h="1" x="0"/>
        <item x="5"/>
        <item m="1" x="11"/>
        <item m="1" x="15"/>
        <item m="1" x="12"/>
        <item m="1" x="14"/>
        <item t="default"/>
      </items>
    </pivotField>
    <pivotField showAll="0" defaultSubtotal="0"/>
    <pivotField showAll="0"/>
  </pivotFields>
  <rowFields count="1">
    <field x="32"/>
  </rowFields>
  <rowItems count="6">
    <i>
      <x/>
    </i>
    <i>
      <x v="4"/>
    </i>
    <i>
      <x v="7"/>
    </i>
    <i>
      <x v="9"/>
    </i>
    <i>
      <x v="11"/>
    </i>
    <i t="grand">
      <x/>
    </i>
  </rowItems>
  <colItems count="1">
    <i/>
  </colItems>
  <dataFields count="1">
    <dataField name="Sum of MILES"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6"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RECONSTRUCTION">
  <location ref="B23:C26" firstHeaderRow="1" firstDataRow="1" firstDataCol="1"/>
  <pivotFields count="35">
    <pivotField showAll="0"/>
    <pivotField showAll="0"/>
    <pivotField numFmtId="2" showAll="0"/>
    <pivotField numFmtId="2" showAll="0"/>
    <pivotField showAll="0"/>
    <pivotField dataField="1" numFmtId="2"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numFmtId="1" showAll="0"/>
    <pivotField showAll="0"/>
    <pivotField showAll="0"/>
    <pivotField showAll="0"/>
    <pivotField axis="axisRow" showAll="0">
      <items count="3">
        <item x="0"/>
        <item x="1"/>
        <item t="default"/>
      </items>
    </pivotField>
    <pivotField showAll="0"/>
  </pivotFields>
  <rowFields count="1">
    <field x="33"/>
  </rowFields>
  <rowItems count="3">
    <i>
      <x/>
    </i>
    <i>
      <x v="1"/>
    </i>
    <i t="grand">
      <x/>
    </i>
  </rowItems>
  <colItems count="1">
    <i/>
  </colItems>
  <dataFields count="1">
    <dataField name="Sum of MILES"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5"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TRAIL Reccomendation">
  <location ref="E4:F11" firstHeaderRow="1" firstDataRow="1" firstDataCol="1"/>
  <pivotFields count="35">
    <pivotField showAll="0"/>
    <pivotField showAll="0"/>
    <pivotField numFmtId="2" showAll="0"/>
    <pivotField numFmtId="2" showAll="0"/>
    <pivotField showAll="0"/>
    <pivotField dataField="1" numFmtId="2"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numFmtId="1" showAll="0"/>
    <pivotField showAll="0"/>
    <pivotField showAll="0"/>
    <pivotField axis="axisRow" showAll="0">
      <items count="17">
        <item h="1" x="8"/>
        <item x="9"/>
        <item x="10"/>
        <item m="1" x="13"/>
        <item h="1" x="4"/>
        <item x="6"/>
        <item x="7"/>
        <item h="1" x="3"/>
        <item x="1"/>
        <item h="1" x="2"/>
        <item x="0"/>
        <item h="1" x="5"/>
        <item m="1" x="11"/>
        <item m="1" x="15"/>
        <item m="1" x="12"/>
        <item m="1" x="14"/>
        <item t="default"/>
      </items>
    </pivotField>
    <pivotField showAll="0"/>
    <pivotField showAll="0"/>
  </pivotFields>
  <rowFields count="1">
    <field x="32"/>
  </rowFields>
  <rowItems count="7">
    <i>
      <x v="1"/>
    </i>
    <i>
      <x v="2"/>
    </i>
    <i>
      <x v="5"/>
    </i>
    <i>
      <x v="6"/>
    </i>
    <i>
      <x v="8"/>
    </i>
    <i>
      <x v="10"/>
    </i>
    <i t="grand">
      <x/>
    </i>
  </rowItems>
  <colItems count="1">
    <i/>
  </colItems>
  <dataFields count="1">
    <dataField name="Sum of MILES"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workbookViewId="0"/>
  </sheetViews>
  <sheetFormatPr defaultRowHeight="15" x14ac:dyDescent="0.25"/>
  <cols>
    <col min="1" max="1" width="9.140625" style="68"/>
    <col min="2" max="2" width="26.85546875" customWidth="1"/>
    <col min="3" max="3" width="12.85546875" customWidth="1"/>
    <col min="5" max="5" width="34.140625" bestFit="1" customWidth="1"/>
    <col min="6" max="6" width="12.85546875" bestFit="1" customWidth="1"/>
  </cols>
  <sheetData>
    <row r="1" spans="2:7" s="68" customFormat="1" x14ac:dyDescent="0.25"/>
    <row r="4" spans="2:7" x14ac:dyDescent="0.25">
      <c r="B4" s="78" t="s">
        <v>625</v>
      </c>
      <c r="C4" t="s">
        <v>609</v>
      </c>
      <c r="E4" s="78" t="s">
        <v>626</v>
      </c>
      <c r="F4" t="s">
        <v>609</v>
      </c>
    </row>
    <row r="5" spans="2:7" x14ac:dyDescent="0.25">
      <c r="B5" s="76" t="s">
        <v>573</v>
      </c>
      <c r="C5" s="79">
        <v>0.20444699999999999</v>
      </c>
      <c r="E5" s="76" t="s">
        <v>617</v>
      </c>
      <c r="F5" s="79">
        <v>0.12539900000000001</v>
      </c>
    </row>
    <row r="6" spans="2:7" x14ac:dyDescent="0.25">
      <c r="B6" s="76" t="s">
        <v>615</v>
      </c>
      <c r="C6" s="79">
        <v>6.9105999999999996</v>
      </c>
      <c r="E6" s="76" t="s">
        <v>610</v>
      </c>
      <c r="F6" s="79">
        <v>2.8492600000000001</v>
      </c>
    </row>
    <row r="7" spans="2:7" x14ac:dyDescent="0.25">
      <c r="B7" s="76" t="s">
        <v>567</v>
      </c>
      <c r="C7" s="79">
        <v>17.400000000000002</v>
      </c>
      <c r="E7" s="76" t="s">
        <v>611</v>
      </c>
      <c r="F7" s="79">
        <v>1.53</v>
      </c>
    </row>
    <row r="8" spans="2:7" x14ac:dyDescent="0.25">
      <c r="B8" s="76" t="s">
        <v>566</v>
      </c>
      <c r="C8" s="79">
        <v>75.650099999999981</v>
      </c>
      <c r="E8" s="76" t="s">
        <v>613</v>
      </c>
      <c r="F8" s="79">
        <v>0.39</v>
      </c>
    </row>
    <row r="9" spans="2:7" x14ac:dyDescent="0.25">
      <c r="B9" s="76" t="s">
        <v>568</v>
      </c>
      <c r="C9" s="79">
        <v>4.3651106769321091</v>
      </c>
      <c r="E9" s="76" t="s">
        <v>623</v>
      </c>
      <c r="F9" s="79">
        <v>0.55000000000000004</v>
      </c>
    </row>
    <row r="10" spans="2:7" x14ac:dyDescent="0.25">
      <c r="B10" s="76" t="s">
        <v>606</v>
      </c>
      <c r="C10" s="79">
        <v>104.5302576769321</v>
      </c>
      <c r="E10" s="76" t="s">
        <v>622</v>
      </c>
      <c r="F10" s="79">
        <v>7.8227000000000002</v>
      </c>
    </row>
    <row r="11" spans="2:7" x14ac:dyDescent="0.25">
      <c r="E11" s="76" t="s">
        <v>606</v>
      </c>
      <c r="F11" s="79">
        <v>13.267358999999999</v>
      </c>
    </row>
    <row r="13" spans="2:7" s="68" customFormat="1" x14ac:dyDescent="0.25">
      <c r="B13" s="76"/>
      <c r="C13" s="79"/>
      <c r="E13"/>
      <c r="F13"/>
      <c r="G13"/>
    </row>
    <row r="14" spans="2:7" x14ac:dyDescent="0.25">
      <c r="B14" s="78" t="s">
        <v>624</v>
      </c>
      <c r="C14" t="s">
        <v>609</v>
      </c>
    </row>
    <row r="15" spans="2:7" x14ac:dyDescent="0.25">
      <c r="B15" s="76" t="s">
        <v>588</v>
      </c>
      <c r="C15" s="79">
        <v>3.1766000000000001</v>
      </c>
    </row>
    <row r="16" spans="2:7" x14ac:dyDescent="0.25">
      <c r="B16" s="76" t="s">
        <v>587</v>
      </c>
      <c r="C16" s="79">
        <v>85.485100000000003</v>
      </c>
    </row>
    <row r="17" spans="2:3" x14ac:dyDescent="0.25">
      <c r="B17" s="76" t="s">
        <v>590</v>
      </c>
      <c r="C17" s="79">
        <v>0.06</v>
      </c>
    </row>
    <row r="18" spans="2:3" x14ac:dyDescent="0.25">
      <c r="B18" s="76" t="s">
        <v>589</v>
      </c>
      <c r="C18" s="79">
        <v>6.8230000000000004</v>
      </c>
    </row>
    <row r="19" spans="2:3" x14ac:dyDescent="0.25">
      <c r="B19" s="76" t="s">
        <v>591</v>
      </c>
      <c r="C19" s="79">
        <v>9.1300000000000008</v>
      </c>
    </row>
    <row r="20" spans="2:3" x14ac:dyDescent="0.25">
      <c r="B20" s="76" t="s">
        <v>606</v>
      </c>
      <c r="C20" s="79">
        <v>104.6747</v>
      </c>
    </row>
    <row r="23" spans="2:3" x14ac:dyDescent="0.25">
      <c r="B23" s="78" t="s">
        <v>618</v>
      </c>
      <c r="C23" t="s">
        <v>609</v>
      </c>
    </row>
    <row r="24" spans="2:3" x14ac:dyDescent="0.25">
      <c r="B24" s="76" t="s">
        <v>619</v>
      </c>
      <c r="C24" s="79">
        <v>78.397217676932115</v>
      </c>
    </row>
    <row r="25" spans="2:3" x14ac:dyDescent="0.25">
      <c r="B25" s="76" t="s">
        <v>621</v>
      </c>
      <c r="C25" s="79">
        <v>39.400399</v>
      </c>
    </row>
    <row r="26" spans="2:3" x14ac:dyDescent="0.25">
      <c r="B26" s="76" t="s">
        <v>606</v>
      </c>
      <c r="C26" s="79">
        <v>117.79761667693211</v>
      </c>
    </row>
  </sheetData>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11"/>
  <sheetViews>
    <sheetView zoomScale="85" zoomScaleNormal="85" workbookViewId="0">
      <pane xSplit="1" ySplit="1" topLeftCell="B2" activePane="bottomRight" state="frozen"/>
      <selection pane="topRight" activeCell="B1" sqref="B1"/>
      <selection pane="bottomLeft" activeCell="A2" sqref="A2"/>
      <selection pane="bottomRight"/>
    </sheetView>
  </sheetViews>
  <sheetFormatPr defaultColWidth="15.85546875" defaultRowHeight="15.75" customHeight="1" x14ac:dyDescent="0.25"/>
  <cols>
    <col min="1" max="1" width="10.42578125" style="27" customWidth="1"/>
    <col min="2" max="2" width="19" style="1" customWidth="1"/>
    <col min="3" max="4" width="6.42578125" style="22" customWidth="1"/>
    <col min="5" max="5" width="6.42578125" hidden="1" customWidth="1"/>
    <col min="6" max="6" width="6.42578125" style="22" customWidth="1"/>
    <col min="7" max="7" width="20" style="77" customWidth="1"/>
    <col min="8" max="8" width="20" style="3" hidden="1" customWidth="1"/>
    <col min="9" max="9" width="12" style="76" customWidth="1"/>
    <col min="10" max="11" width="3.42578125" style="13" customWidth="1"/>
    <col min="12" max="12" width="3.42578125" style="35" customWidth="1"/>
    <col min="13" max="13" width="3.42578125" style="2" customWidth="1"/>
    <col min="14" max="14" width="3.42578125" style="36" customWidth="1"/>
    <col min="15" max="15" width="3.42578125" style="44" customWidth="1"/>
    <col min="16" max="16" width="3.42578125" style="36" customWidth="1"/>
    <col min="17" max="19" width="3.42578125" style="13" customWidth="1"/>
    <col min="20" max="20" width="3.42578125" style="35" customWidth="1"/>
    <col min="21" max="21" width="3.42578125" style="13" customWidth="1"/>
    <col min="22" max="22" width="3.42578125" style="73" customWidth="1"/>
    <col min="23" max="27" width="3.42578125" style="13" customWidth="1"/>
    <col min="28" max="31" width="4" style="13" customWidth="1"/>
    <col min="32" max="32" width="23.140625" style="13" customWidth="1"/>
    <col min="33" max="33" width="21.28515625" style="122" customWidth="1"/>
    <col min="34" max="34" width="5.42578125" style="68" customWidth="1"/>
    <col min="35" max="35" width="47" customWidth="1"/>
  </cols>
  <sheetData>
    <row r="1" spans="1:35" s="4" customFormat="1" ht="126.75" customHeight="1" x14ac:dyDescent="0.25">
      <c r="A1" s="80" t="s">
        <v>0</v>
      </c>
      <c r="B1" s="80" t="s">
        <v>1</v>
      </c>
      <c r="C1" s="81" t="s">
        <v>2</v>
      </c>
      <c r="D1" s="81" t="s">
        <v>3</v>
      </c>
      <c r="E1" s="82" t="s">
        <v>157</v>
      </c>
      <c r="F1" s="81" t="s">
        <v>608</v>
      </c>
      <c r="G1" s="83" t="s">
        <v>158</v>
      </c>
      <c r="H1" s="82" t="s">
        <v>159</v>
      </c>
      <c r="I1" s="84" t="s">
        <v>156</v>
      </c>
      <c r="J1" s="85" t="s">
        <v>388</v>
      </c>
      <c r="K1" s="86" t="s">
        <v>389</v>
      </c>
      <c r="L1" s="87" t="s">
        <v>391</v>
      </c>
      <c r="M1" s="87" t="s">
        <v>390</v>
      </c>
      <c r="N1" s="87" t="s">
        <v>385</v>
      </c>
      <c r="O1" s="88" t="s">
        <v>398</v>
      </c>
      <c r="P1" s="89" t="s">
        <v>397</v>
      </c>
      <c r="Q1" s="89" t="s">
        <v>392</v>
      </c>
      <c r="R1" s="90" t="s">
        <v>393</v>
      </c>
      <c r="S1" s="90" t="s">
        <v>394</v>
      </c>
      <c r="T1" s="91" t="s">
        <v>395</v>
      </c>
      <c r="U1" s="91" t="s">
        <v>396</v>
      </c>
      <c r="V1" s="74" t="s">
        <v>399</v>
      </c>
      <c r="W1" s="92" t="s">
        <v>401</v>
      </c>
      <c r="X1" s="93" t="s">
        <v>400</v>
      </c>
      <c r="Y1" s="93" t="s">
        <v>402</v>
      </c>
      <c r="Z1" s="93" t="s">
        <v>403</v>
      </c>
      <c r="AA1" s="94" t="s">
        <v>404</v>
      </c>
      <c r="AB1" s="95" t="s">
        <v>407</v>
      </c>
      <c r="AC1" s="96" t="s">
        <v>171</v>
      </c>
      <c r="AD1" s="97" t="s">
        <v>408</v>
      </c>
      <c r="AE1" s="98" t="s">
        <v>172</v>
      </c>
      <c r="AF1" s="33" t="s">
        <v>387</v>
      </c>
      <c r="AG1" s="120" t="s">
        <v>607</v>
      </c>
      <c r="AH1" s="75" t="s">
        <v>620</v>
      </c>
      <c r="AI1" s="82" t="s">
        <v>386</v>
      </c>
    </row>
    <row r="2" spans="1:35" ht="15" customHeight="1" x14ac:dyDescent="0.25">
      <c r="A2" s="99" t="s">
        <v>312</v>
      </c>
      <c r="B2" s="100" t="s">
        <v>313</v>
      </c>
      <c r="C2" s="101">
        <v>0</v>
      </c>
      <c r="D2" s="101">
        <v>2.2097000000000002</v>
      </c>
      <c r="E2" s="102" t="s">
        <v>160</v>
      </c>
      <c r="F2" s="101">
        <v>2.2097000000000002</v>
      </c>
      <c r="G2" s="100" t="s">
        <v>594</v>
      </c>
      <c r="H2" s="100" t="s">
        <v>594</v>
      </c>
      <c r="I2" s="103" t="s">
        <v>628</v>
      </c>
      <c r="J2" s="104">
        <v>2</v>
      </c>
      <c r="K2" s="104">
        <v>3</v>
      </c>
      <c r="L2" s="104">
        <v>2</v>
      </c>
      <c r="M2" s="104">
        <v>1</v>
      </c>
      <c r="N2" s="104">
        <v>2</v>
      </c>
      <c r="O2" s="102">
        <v>3</v>
      </c>
      <c r="P2" s="104">
        <v>1</v>
      </c>
      <c r="Q2" s="104">
        <v>1</v>
      </c>
      <c r="R2" s="104">
        <v>1</v>
      </c>
      <c r="S2" s="104">
        <v>3</v>
      </c>
      <c r="T2" s="104">
        <v>3</v>
      </c>
      <c r="U2" s="104">
        <v>3</v>
      </c>
      <c r="V2" s="104">
        <v>1</v>
      </c>
      <c r="W2" s="105">
        <v>3</v>
      </c>
      <c r="X2" s="104">
        <v>2</v>
      </c>
      <c r="Y2" s="104">
        <v>1</v>
      </c>
      <c r="Z2" s="104">
        <v>3</v>
      </c>
      <c r="AA2" s="106">
        <v>1</v>
      </c>
      <c r="AB2" s="102">
        <f t="shared" ref="AB2:AB33" si="0">SUM(J2:U2)</f>
        <v>25</v>
      </c>
      <c r="AC2" s="104" t="str">
        <f t="shared" ref="AC2:AC33" si="1">IF(AND(AB2&gt;=12,AB2&lt;=20),"L",IF(AND(AB2&gt;=21,AB2&lt;=28),"M",IF(AND(AB2&gt;=29,AB2&lt;=36),"H","")))</f>
        <v>M</v>
      </c>
      <c r="AD2" s="102">
        <f t="shared" ref="AD2:AD33" si="2">SUM(V2:AA2)</f>
        <v>11</v>
      </c>
      <c r="AE2" s="104" t="str">
        <f t="shared" ref="AE2:AE33" si="3">IF(AND(AD2&gt;=6,AD2&lt;=9),"L",IF(AND(AD2&gt;=10,AD2&lt;=13),"M",IF(AND(AD2&gt;=14,AD2&lt;=18),"H","")))</f>
        <v>M</v>
      </c>
      <c r="AF2" s="104" t="str">
        <f t="shared" ref="AF2:AF33" si="4">IF(AND(AB2&gt;=12,AB2&lt;=20, AD2&gt;=6,AD2&lt;=9),"Mitigate Close",IF(AND(AB2&gt;=12,AB2&lt;=20, AD2&gt;=10,AD2&lt;=13),"Maintain Low Prioritiy ",IF(AND(AB2&gt;=12,AB2&lt;=20, AD2&gt;=14,AD2&lt;=18),"Maintain Low Prioritiy",IF(AND(AB2&gt;=21,AB2&lt;=28, AD2&gt;=6,AD2&lt;=9),"Restrict or Close",IF(AND(AB2&gt;=21,AB2&lt;=28, AD2&gt;=10,AD2&lt;=13),"Mitigate Maintain",IF(AND(AB2&gt;=21,AB2&lt;=28, AD2&gt;=14,AD2&lt;=18),"Maintain 2nd Priority",IF(AND(AB2&gt;=29,AB2&lt;=36, AD2&gt;=6,AD2&lt;=9),"Decommission or Close",IF(AND(AB2&gt;=29,AB2&lt;=36, AD2&gt;=10,AD2&lt;=13),"Mitigate or Restrict",IF(AND(AB2&gt;=29,AB2&lt;=36, AD2&gt;=14,AD2&lt;=18),"Maintain High Priority"," ")))))))))</f>
        <v>Mitigate Maintain</v>
      </c>
      <c r="AG2" s="121" t="s">
        <v>622</v>
      </c>
      <c r="AH2" s="104" t="s">
        <v>619</v>
      </c>
      <c r="AI2" s="104" t="s">
        <v>561</v>
      </c>
    </row>
    <row r="3" spans="1:35" ht="15" customHeight="1" x14ac:dyDescent="0.25">
      <c r="A3" s="99" t="s">
        <v>314</v>
      </c>
      <c r="B3" s="100" t="s">
        <v>315</v>
      </c>
      <c r="C3" s="101">
        <v>0</v>
      </c>
      <c r="D3" s="101">
        <v>1.4460000000000002</v>
      </c>
      <c r="E3" s="102" t="s">
        <v>160</v>
      </c>
      <c r="F3" s="101">
        <v>1.4460000000000002</v>
      </c>
      <c r="G3" s="100" t="s">
        <v>595</v>
      </c>
      <c r="H3" s="100" t="s">
        <v>595</v>
      </c>
      <c r="I3" s="103" t="s">
        <v>628</v>
      </c>
      <c r="J3" s="104">
        <v>3</v>
      </c>
      <c r="K3" s="104">
        <v>3</v>
      </c>
      <c r="L3" s="104">
        <v>1</v>
      </c>
      <c r="M3" s="104">
        <v>1</v>
      </c>
      <c r="N3" s="104">
        <v>2</v>
      </c>
      <c r="O3" s="102">
        <v>2</v>
      </c>
      <c r="P3" s="104">
        <v>1</v>
      </c>
      <c r="Q3" s="104">
        <v>1</v>
      </c>
      <c r="R3" s="104">
        <v>1</v>
      </c>
      <c r="S3" s="104">
        <v>3</v>
      </c>
      <c r="T3" s="104">
        <v>3</v>
      </c>
      <c r="U3" s="104">
        <v>3</v>
      </c>
      <c r="V3" s="104">
        <v>1</v>
      </c>
      <c r="W3" s="105">
        <v>3</v>
      </c>
      <c r="X3" s="104">
        <v>2</v>
      </c>
      <c r="Y3" s="104">
        <v>1</v>
      </c>
      <c r="Z3" s="104">
        <v>3</v>
      </c>
      <c r="AA3" s="106">
        <v>1</v>
      </c>
      <c r="AB3" s="102">
        <f t="shared" si="0"/>
        <v>24</v>
      </c>
      <c r="AC3" s="104" t="str">
        <f t="shared" si="1"/>
        <v>M</v>
      </c>
      <c r="AD3" s="102">
        <f t="shared" si="2"/>
        <v>11</v>
      </c>
      <c r="AE3" s="104" t="str">
        <f t="shared" si="3"/>
        <v>M</v>
      </c>
      <c r="AF3" s="104" t="str">
        <f t="shared" si="4"/>
        <v>Mitigate Maintain</v>
      </c>
      <c r="AG3" s="121" t="s">
        <v>622</v>
      </c>
      <c r="AH3" s="104" t="s">
        <v>619</v>
      </c>
      <c r="AI3" s="104" t="s">
        <v>561</v>
      </c>
    </row>
    <row r="4" spans="1:35" ht="15" customHeight="1" x14ac:dyDescent="0.25">
      <c r="A4" s="99" t="s">
        <v>314</v>
      </c>
      <c r="B4" s="100" t="s">
        <v>315</v>
      </c>
      <c r="C4" s="101">
        <v>1.4460000000000002</v>
      </c>
      <c r="D4" s="101">
        <v>2.359</v>
      </c>
      <c r="E4" s="102" t="s">
        <v>160</v>
      </c>
      <c r="F4" s="101">
        <v>0.91</v>
      </c>
      <c r="G4" s="100" t="s">
        <v>594</v>
      </c>
      <c r="H4" s="100" t="s">
        <v>594</v>
      </c>
      <c r="I4" s="103" t="s">
        <v>628</v>
      </c>
      <c r="J4" s="104">
        <v>2</v>
      </c>
      <c r="K4" s="104">
        <v>3</v>
      </c>
      <c r="L4" s="104">
        <v>1</v>
      </c>
      <c r="M4" s="104">
        <v>1</v>
      </c>
      <c r="N4" s="104">
        <v>2</v>
      </c>
      <c r="O4" s="102">
        <v>2</v>
      </c>
      <c r="P4" s="104">
        <v>1</v>
      </c>
      <c r="Q4" s="104">
        <v>1</v>
      </c>
      <c r="R4" s="104">
        <v>1</v>
      </c>
      <c r="S4" s="104">
        <v>3</v>
      </c>
      <c r="T4" s="104">
        <v>3</v>
      </c>
      <c r="U4" s="104">
        <v>3</v>
      </c>
      <c r="V4" s="104">
        <v>1</v>
      </c>
      <c r="W4" s="105">
        <v>3</v>
      </c>
      <c r="X4" s="104">
        <v>2</v>
      </c>
      <c r="Y4" s="104">
        <v>1</v>
      </c>
      <c r="Z4" s="104">
        <v>3</v>
      </c>
      <c r="AA4" s="106">
        <v>1</v>
      </c>
      <c r="AB4" s="102">
        <f t="shared" si="0"/>
        <v>23</v>
      </c>
      <c r="AC4" s="104" t="str">
        <f t="shared" si="1"/>
        <v>M</v>
      </c>
      <c r="AD4" s="102">
        <f t="shared" si="2"/>
        <v>11</v>
      </c>
      <c r="AE4" s="104" t="str">
        <f t="shared" si="3"/>
        <v>M</v>
      </c>
      <c r="AF4" s="104" t="str">
        <f t="shared" si="4"/>
        <v>Mitigate Maintain</v>
      </c>
      <c r="AG4" s="121" t="s">
        <v>622</v>
      </c>
      <c r="AH4" s="104" t="s">
        <v>619</v>
      </c>
      <c r="AI4" s="104" t="s">
        <v>561</v>
      </c>
    </row>
    <row r="5" spans="1:35" ht="15" customHeight="1" x14ac:dyDescent="0.25">
      <c r="A5" s="99" t="s">
        <v>308</v>
      </c>
      <c r="B5" s="100" t="s">
        <v>99</v>
      </c>
      <c r="C5" s="101">
        <v>0</v>
      </c>
      <c r="D5" s="101">
        <v>1.58</v>
      </c>
      <c r="E5" s="102" t="s">
        <v>160</v>
      </c>
      <c r="F5" s="101">
        <v>1.58</v>
      </c>
      <c r="G5" s="100" t="s">
        <v>594</v>
      </c>
      <c r="H5" s="100" t="s">
        <v>594</v>
      </c>
      <c r="I5" s="103" t="s">
        <v>628</v>
      </c>
      <c r="J5" s="104">
        <v>3</v>
      </c>
      <c r="K5" s="104">
        <v>3</v>
      </c>
      <c r="L5" s="104">
        <v>1</v>
      </c>
      <c r="M5" s="104">
        <v>1</v>
      </c>
      <c r="N5" s="104">
        <v>2</v>
      </c>
      <c r="O5" s="102">
        <v>1</v>
      </c>
      <c r="P5" s="104">
        <v>1</v>
      </c>
      <c r="Q5" s="104">
        <v>1</v>
      </c>
      <c r="R5" s="104">
        <v>1</v>
      </c>
      <c r="S5" s="104">
        <v>3</v>
      </c>
      <c r="T5" s="104">
        <v>2</v>
      </c>
      <c r="U5" s="104">
        <v>3</v>
      </c>
      <c r="V5" s="104">
        <v>1</v>
      </c>
      <c r="W5" s="105">
        <v>1</v>
      </c>
      <c r="X5" s="104">
        <v>2</v>
      </c>
      <c r="Y5" s="104">
        <v>2</v>
      </c>
      <c r="Z5" s="104">
        <v>3</v>
      </c>
      <c r="AA5" s="106">
        <v>1</v>
      </c>
      <c r="AB5" s="102">
        <f t="shared" si="0"/>
        <v>22</v>
      </c>
      <c r="AC5" s="104" t="str">
        <f t="shared" si="1"/>
        <v>M</v>
      </c>
      <c r="AD5" s="102">
        <f t="shared" si="2"/>
        <v>10</v>
      </c>
      <c r="AE5" s="104" t="str">
        <f t="shared" si="3"/>
        <v>M</v>
      </c>
      <c r="AF5" s="104" t="str">
        <f t="shared" si="4"/>
        <v>Mitigate Maintain</v>
      </c>
      <c r="AG5" s="121" t="s">
        <v>622</v>
      </c>
      <c r="AH5" s="104" t="s">
        <v>621</v>
      </c>
      <c r="AI5" s="107" t="s">
        <v>563</v>
      </c>
    </row>
    <row r="6" spans="1:35" ht="15" customHeight="1" x14ac:dyDescent="0.25">
      <c r="A6" s="99" t="s">
        <v>309</v>
      </c>
      <c r="B6" s="100" t="s">
        <v>18</v>
      </c>
      <c r="C6" s="101">
        <v>0</v>
      </c>
      <c r="D6" s="101">
        <v>0.95400000000000007</v>
      </c>
      <c r="E6" s="102" t="s">
        <v>160</v>
      </c>
      <c r="F6" s="101">
        <v>0.95400000000000007</v>
      </c>
      <c r="G6" s="100" t="s">
        <v>596</v>
      </c>
      <c r="H6" s="100" t="s">
        <v>596</v>
      </c>
      <c r="I6" s="103" t="s">
        <v>628</v>
      </c>
      <c r="J6" s="104">
        <v>1</v>
      </c>
      <c r="K6" s="104">
        <v>1</v>
      </c>
      <c r="L6" s="104">
        <v>1</v>
      </c>
      <c r="M6" s="104">
        <v>1</v>
      </c>
      <c r="N6" s="104">
        <v>2</v>
      </c>
      <c r="O6" s="102">
        <v>3</v>
      </c>
      <c r="P6" s="104">
        <v>1</v>
      </c>
      <c r="Q6" s="104">
        <v>1</v>
      </c>
      <c r="R6" s="104">
        <v>1</v>
      </c>
      <c r="S6" s="104">
        <v>3</v>
      </c>
      <c r="T6" s="104">
        <v>3</v>
      </c>
      <c r="U6" s="104">
        <v>3</v>
      </c>
      <c r="V6" s="104">
        <v>1</v>
      </c>
      <c r="W6" s="105">
        <v>3</v>
      </c>
      <c r="X6" s="104">
        <v>2</v>
      </c>
      <c r="Y6" s="104">
        <v>1</v>
      </c>
      <c r="Z6" s="104">
        <v>3</v>
      </c>
      <c r="AA6" s="106">
        <v>1</v>
      </c>
      <c r="AB6" s="102">
        <f t="shared" si="0"/>
        <v>21</v>
      </c>
      <c r="AC6" s="104" t="str">
        <f t="shared" si="1"/>
        <v>M</v>
      </c>
      <c r="AD6" s="102">
        <f t="shared" si="2"/>
        <v>11</v>
      </c>
      <c r="AE6" s="104" t="str">
        <f t="shared" si="3"/>
        <v>M</v>
      </c>
      <c r="AF6" s="104" t="str">
        <f t="shared" si="4"/>
        <v>Mitigate Maintain</v>
      </c>
      <c r="AG6" s="121" t="s">
        <v>622</v>
      </c>
      <c r="AH6" s="104" t="s">
        <v>621</v>
      </c>
      <c r="AI6" s="107" t="s">
        <v>564</v>
      </c>
    </row>
    <row r="7" spans="1:35" s="68" customFormat="1" ht="15" customHeight="1" x14ac:dyDescent="0.25">
      <c r="A7" s="99" t="s">
        <v>310</v>
      </c>
      <c r="B7" s="100" t="s">
        <v>311</v>
      </c>
      <c r="C7" s="101">
        <v>0.4</v>
      </c>
      <c r="D7" s="101">
        <v>0.9</v>
      </c>
      <c r="E7" s="102" t="s">
        <v>160</v>
      </c>
      <c r="F7" s="101">
        <v>0.5</v>
      </c>
      <c r="G7" s="100" t="s">
        <v>594</v>
      </c>
      <c r="H7" s="100" t="s">
        <v>594</v>
      </c>
      <c r="I7" s="103" t="s">
        <v>628</v>
      </c>
      <c r="J7" s="104">
        <v>1</v>
      </c>
      <c r="K7" s="104">
        <v>3</v>
      </c>
      <c r="L7" s="104">
        <v>2</v>
      </c>
      <c r="M7" s="104">
        <v>1</v>
      </c>
      <c r="N7" s="104">
        <v>2</v>
      </c>
      <c r="O7" s="102">
        <v>1</v>
      </c>
      <c r="P7" s="104">
        <v>1</v>
      </c>
      <c r="Q7" s="104">
        <v>1</v>
      </c>
      <c r="R7" s="104">
        <v>1</v>
      </c>
      <c r="S7" s="104">
        <v>2</v>
      </c>
      <c r="T7" s="104">
        <v>2</v>
      </c>
      <c r="U7" s="104">
        <v>1</v>
      </c>
      <c r="V7" s="104">
        <v>1</v>
      </c>
      <c r="W7" s="105">
        <v>1</v>
      </c>
      <c r="X7" s="104">
        <v>2</v>
      </c>
      <c r="Y7" s="104">
        <v>1</v>
      </c>
      <c r="Z7" s="104">
        <v>3</v>
      </c>
      <c r="AA7" s="106">
        <v>1</v>
      </c>
      <c r="AB7" s="102">
        <f t="shared" si="0"/>
        <v>18</v>
      </c>
      <c r="AC7" s="104" t="str">
        <f t="shared" si="1"/>
        <v>L</v>
      </c>
      <c r="AD7" s="102">
        <f t="shared" si="2"/>
        <v>9</v>
      </c>
      <c r="AE7" s="104" t="str">
        <f t="shared" si="3"/>
        <v>L</v>
      </c>
      <c r="AF7" s="104" t="str">
        <f t="shared" si="4"/>
        <v>Mitigate Close</v>
      </c>
      <c r="AG7" s="121" t="s">
        <v>623</v>
      </c>
      <c r="AH7" s="104" t="s">
        <v>619</v>
      </c>
      <c r="AI7" s="108" t="s">
        <v>569</v>
      </c>
    </row>
    <row r="8" spans="1:35" s="68" customFormat="1" ht="15" customHeight="1" x14ac:dyDescent="0.25">
      <c r="A8" s="99" t="s">
        <v>310</v>
      </c>
      <c r="B8" s="100" t="s">
        <v>311</v>
      </c>
      <c r="C8" s="101">
        <v>0.05</v>
      </c>
      <c r="D8" s="101">
        <v>0.4</v>
      </c>
      <c r="E8" s="102" t="s">
        <v>160</v>
      </c>
      <c r="F8" s="101">
        <v>0.34</v>
      </c>
      <c r="G8" s="100" t="s">
        <v>594</v>
      </c>
      <c r="H8" s="100" t="s">
        <v>594</v>
      </c>
      <c r="I8" s="103" t="s">
        <v>628</v>
      </c>
      <c r="J8" s="104">
        <v>1</v>
      </c>
      <c r="K8" s="104">
        <v>3</v>
      </c>
      <c r="L8" s="104">
        <v>2</v>
      </c>
      <c r="M8" s="104">
        <v>1</v>
      </c>
      <c r="N8" s="104">
        <v>2</v>
      </c>
      <c r="O8" s="102">
        <v>1</v>
      </c>
      <c r="P8" s="104">
        <v>1</v>
      </c>
      <c r="Q8" s="104">
        <v>1</v>
      </c>
      <c r="R8" s="104">
        <v>1</v>
      </c>
      <c r="S8" s="104">
        <v>2</v>
      </c>
      <c r="T8" s="104">
        <v>2</v>
      </c>
      <c r="U8" s="104">
        <v>1</v>
      </c>
      <c r="V8" s="104">
        <v>1</v>
      </c>
      <c r="W8" s="105">
        <v>1</v>
      </c>
      <c r="X8" s="104">
        <v>2</v>
      </c>
      <c r="Y8" s="104">
        <v>1</v>
      </c>
      <c r="Z8" s="104">
        <v>3</v>
      </c>
      <c r="AA8" s="106">
        <v>1</v>
      </c>
      <c r="AB8" s="102">
        <f t="shared" si="0"/>
        <v>18</v>
      </c>
      <c r="AC8" s="104" t="str">
        <f t="shared" si="1"/>
        <v>L</v>
      </c>
      <c r="AD8" s="102">
        <f t="shared" si="2"/>
        <v>9</v>
      </c>
      <c r="AE8" s="104" t="str">
        <f t="shared" si="3"/>
        <v>L</v>
      </c>
      <c r="AF8" s="104" t="str">
        <f t="shared" si="4"/>
        <v>Mitigate Close</v>
      </c>
      <c r="AG8" s="121" t="s">
        <v>622</v>
      </c>
      <c r="AH8" s="104" t="s">
        <v>619</v>
      </c>
      <c r="AI8" s="108" t="s">
        <v>569</v>
      </c>
    </row>
    <row r="9" spans="1:35" ht="15" customHeight="1" x14ac:dyDescent="0.25">
      <c r="A9" s="99" t="s">
        <v>310</v>
      </c>
      <c r="B9" s="100" t="s">
        <v>311</v>
      </c>
      <c r="C9" s="101">
        <v>0</v>
      </c>
      <c r="D9" s="101">
        <v>0.05</v>
      </c>
      <c r="E9" s="102" t="s">
        <v>160</v>
      </c>
      <c r="F9" s="101">
        <v>0.05</v>
      </c>
      <c r="G9" s="100" t="s">
        <v>594</v>
      </c>
      <c r="H9" s="100" t="s">
        <v>594</v>
      </c>
      <c r="I9" s="103" t="s">
        <v>628</v>
      </c>
      <c r="J9" s="104">
        <v>1</v>
      </c>
      <c r="K9" s="104">
        <v>3</v>
      </c>
      <c r="L9" s="104">
        <v>2</v>
      </c>
      <c r="M9" s="104">
        <v>1</v>
      </c>
      <c r="N9" s="104">
        <v>2</v>
      </c>
      <c r="O9" s="102">
        <v>1</v>
      </c>
      <c r="P9" s="104">
        <v>1</v>
      </c>
      <c r="Q9" s="104">
        <v>1</v>
      </c>
      <c r="R9" s="104">
        <v>1</v>
      </c>
      <c r="S9" s="104">
        <v>2</v>
      </c>
      <c r="T9" s="104">
        <v>2</v>
      </c>
      <c r="U9" s="104">
        <v>1</v>
      </c>
      <c r="V9" s="104">
        <v>1</v>
      </c>
      <c r="W9" s="105">
        <v>1</v>
      </c>
      <c r="X9" s="104">
        <v>2</v>
      </c>
      <c r="Y9" s="104">
        <v>1</v>
      </c>
      <c r="Z9" s="104">
        <v>3</v>
      </c>
      <c r="AA9" s="106">
        <v>1</v>
      </c>
      <c r="AB9" s="102">
        <f t="shared" si="0"/>
        <v>18</v>
      </c>
      <c r="AC9" s="104" t="str">
        <f t="shared" si="1"/>
        <v>L</v>
      </c>
      <c r="AD9" s="102">
        <f t="shared" si="2"/>
        <v>9</v>
      </c>
      <c r="AE9" s="104" t="str">
        <f t="shared" si="3"/>
        <v>L</v>
      </c>
      <c r="AF9" s="104" t="str">
        <f t="shared" si="4"/>
        <v>Mitigate Close</v>
      </c>
      <c r="AG9" s="121" t="s">
        <v>623</v>
      </c>
      <c r="AH9" s="104" t="s">
        <v>619</v>
      </c>
      <c r="AI9" s="108" t="s">
        <v>569</v>
      </c>
    </row>
    <row r="10" spans="1:35" ht="15" customHeight="1" x14ac:dyDescent="0.25">
      <c r="A10" s="99" t="s">
        <v>306</v>
      </c>
      <c r="B10" s="100" t="s">
        <v>307</v>
      </c>
      <c r="C10" s="101">
        <v>0</v>
      </c>
      <c r="D10" s="101">
        <v>0.38300000000000001</v>
      </c>
      <c r="E10" s="102" t="s">
        <v>160</v>
      </c>
      <c r="F10" s="101">
        <v>0.38300000000000001</v>
      </c>
      <c r="G10" s="100" t="s">
        <v>594</v>
      </c>
      <c r="H10" s="100" t="s">
        <v>594</v>
      </c>
      <c r="I10" s="103" t="s">
        <v>628</v>
      </c>
      <c r="J10" s="104">
        <v>1</v>
      </c>
      <c r="K10" s="104">
        <v>3</v>
      </c>
      <c r="L10" s="104">
        <v>2</v>
      </c>
      <c r="M10" s="104">
        <v>1</v>
      </c>
      <c r="N10" s="104">
        <v>2</v>
      </c>
      <c r="O10" s="102">
        <v>1</v>
      </c>
      <c r="P10" s="104">
        <v>1</v>
      </c>
      <c r="Q10" s="104">
        <v>1</v>
      </c>
      <c r="R10" s="104">
        <v>1</v>
      </c>
      <c r="S10" s="104">
        <v>2</v>
      </c>
      <c r="T10" s="104">
        <v>2</v>
      </c>
      <c r="U10" s="104">
        <v>1</v>
      </c>
      <c r="V10" s="104">
        <v>1</v>
      </c>
      <c r="W10" s="105">
        <v>1</v>
      </c>
      <c r="X10" s="104">
        <v>2</v>
      </c>
      <c r="Y10" s="104">
        <v>1</v>
      </c>
      <c r="Z10" s="104">
        <v>1</v>
      </c>
      <c r="AA10" s="106">
        <v>1</v>
      </c>
      <c r="AB10" s="102">
        <f t="shared" si="0"/>
        <v>18</v>
      </c>
      <c r="AC10" s="104" t="str">
        <f t="shared" si="1"/>
        <v>L</v>
      </c>
      <c r="AD10" s="102">
        <f t="shared" si="2"/>
        <v>7</v>
      </c>
      <c r="AE10" s="104" t="str">
        <f t="shared" si="3"/>
        <v>L</v>
      </c>
      <c r="AF10" s="104" t="str">
        <f t="shared" si="4"/>
        <v>Mitigate Close</v>
      </c>
      <c r="AG10" s="121" t="s">
        <v>622</v>
      </c>
      <c r="AH10" s="104" t="s">
        <v>621</v>
      </c>
      <c r="AI10" s="104" t="s">
        <v>601</v>
      </c>
    </row>
    <row r="11" spans="1:35" ht="15" customHeight="1" x14ac:dyDescent="0.25">
      <c r="A11" s="109" t="s">
        <v>111</v>
      </c>
      <c r="B11" s="102" t="s">
        <v>112</v>
      </c>
      <c r="C11" s="101">
        <v>0</v>
      </c>
      <c r="D11" s="101">
        <v>1.3169999999999999</v>
      </c>
      <c r="E11" s="102" t="s">
        <v>160</v>
      </c>
      <c r="F11" s="101">
        <v>1.3169999999999999</v>
      </c>
      <c r="G11" s="110" t="s">
        <v>587</v>
      </c>
      <c r="H11" s="111" t="s">
        <v>592</v>
      </c>
      <c r="I11" s="103" t="s">
        <v>628</v>
      </c>
      <c r="J11" s="104">
        <v>1</v>
      </c>
      <c r="K11" s="104">
        <v>3</v>
      </c>
      <c r="L11" s="104">
        <v>2</v>
      </c>
      <c r="M11" s="104">
        <v>1</v>
      </c>
      <c r="N11" s="104">
        <v>1</v>
      </c>
      <c r="O11" s="102">
        <v>3</v>
      </c>
      <c r="P11" s="104">
        <v>2</v>
      </c>
      <c r="Q11" s="104">
        <v>2</v>
      </c>
      <c r="R11" s="104">
        <v>3</v>
      </c>
      <c r="S11" s="104">
        <v>3</v>
      </c>
      <c r="T11" s="104">
        <v>3</v>
      </c>
      <c r="U11" s="104">
        <v>3</v>
      </c>
      <c r="V11" s="104">
        <v>1</v>
      </c>
      <c r="W11" s="105">
        <v>3</v>
      </c>
      <c r="X11" s="104">
        <v>2</v>
      </c>
      <c r="Y11" s="104">
        <v>2</v>
      </c>
      <c r="Z11" s="104">
        <v>3</v>
      </c>
      <c r="AA11" s="106">
        <v>1</v>
      </c>
      <c r="AB11" s="102">
        <f t="shared" si="0"/>
        <v>27</v>
      </c>
      <c r="AC11" s="104" t="str">
        <f t="shared" si="1"/>
        <v>M</v>
      </c>
      <c r="AD11" s="102">
        <f t="shared" si="2"/>
        <v>12</v>
      </c>
      <c r="AE11" s="104" t="str">
        <f t="shared" si="3"/>
        <v>M</v>
      </c>
      <c r="AF11" s="104" t="str">
        <f t="shared" si="4"/>
        <v>Mitigate Maintain</v>
      </c>
      <c r="AG11" s="121" t="s">
        <v>566</v>
      </c>
      <c r="AH11" s="104" t="s">
        <v>619</v>
      </c>
      <c r="AI11" s="104" t="s">
        <v>555</v>
      </c>
    </row>
    <row r="12" spans="1:35" ht="15" customHeight="1" x14ac:dyDescent="0.25">
      <c r="A12" s="109" t="s">
        <v>49</v>
      </c>
      <c r="B12" s="102" t="s">
        <v>50</v>
      </c>
      <c r="C12" s="101">
        <v>0</v>
      </c>
      <c r="D12" s="101">
        <v>0.30499999999999999</v>
      </c>
      <c r="E12" s="102" t="s">
        <v>160</v>
      </c>
      <c r="F12" s="101">
        <v>0.30499999999999999</v>
      </c>
      <c r="G12" s="110" t="s">
        <v>587</v>
      </c>
      <c r="H12" s="111" t="s">
        <v>592</v>
      </c>
      <c r="I12" s="103" t="s">
        <v>628</v>
      </c>
      <c r="J12" s="104">
        <v>1</v>
      </c>
      <c r="K12" s="104">
        <v>1</v>
      </c>
      <c r="L12" s="104">
        <v>2</v>
      </c>
      <c r="M12" s="104">
        <v>1</v>
      </c>
      <c r="N12" s="104">
        <v>1</v>
      </c>
      <c r="O12" s="102">
        <v>3</v>
      </c>
      <c r="P12" s="104">
        <v>1</v>
      </c>
      <c r="Q12" s="104">
        <v>2</v>
      </c>
      <c r="R12" s="104">
        <v>1</v>
      </c>
      <c r="S12" s="104">
        <v>1</v>
      </c>
      <c r="T12" s="104">
        <v>1</v>
      </c>
      <c r="U12" s="104">
        <v>2</v>
      </c>
      <c r="V12" s="104">
        <v>1</v>
      </c>
      <c r="W12" s="105">
        <v>1</v>
      </c>
      <c r="X12" s="104">
        <v>2</v>
      </c>
      <c r="Y12" s="104">
        <v>1</v>
      </c>
      <c r="Z12" s="104">
        <v>3</v>
      </c>
      <c r="AA12" s="106">
        <v>1</v>
      </c>
      <c r="AB12" s="102">
        <f t="shared" si="0"/>
        <v>17</v>
      </c>
      <c r="AC12" s="104" t="str">
        <f t="shared" si="1"/>
        <v>L</v>
      </c>
      <c r="AD12" s="102">
        <f t="shared" si="2"/>
        <v>9</v>
      </c>
      <c r="AE12" s="104" t="str">
        <f t="shared" si="3"/>
        <v>L</v>
      </c>
      <c r="AF12" s="104" t="str">
        <f t="shared" si="4"/>
        <v>Mitigate Close</v>
      </c>
      <c r="AG12" s="121" t="s">
        <v>567</v>
      </c>
      <c r="AH12" s="104" t="s">
        <v>619</v>
      </c>
      <c r="AI12" s="104"/>
    </row>
    <row r="13" spans="1:35" ht="15" customHeight="1" x14ac:dyDescent="0.25">
      <c r="A13" s="109" t="s">
        <v>113</v>
      </c>
      <c r="B13" s="102" t="s">
        <v>114</v>
      </c>
      <c r="C13" s="101">
        <v>0</v>
      </c>
      <c r="D13" s="101">
        <v>2.9049999999999998</v>
      </c>
      <c r="E13" s="102" t="s">
        <v>160</v>
      </c>
      <c r="F13" s="101">
        <v>2.9049999999999998</v>
      </c>
      <c r="G13" s="110" t="s">
        <v>587</v>
      </c>
      <c r="H13" s="111" t="s">
        <v>592</v>
      </c>
      <c r="I13" s="103" t="s">
        <v>628</v>
      </c>
      <c r="J13" s="104">
        <v>1</v>
      </c>
      <c r="K13" s="104">
        <v>3</v>
      </c>
      <c r="L13" s="104">
        <v>2</v>
      </c>
      <c r="M13" s="104">
        <v>1</v>
      </c>
      <c r="N13" s="104">
        <v>1</v>
      </c>
      <c r="O13" s="102">
        <v>3</v>
      </c>
      <c r="P13" s="104">
        <v>1</v>
      </c>
      <c r="Q13" s="104">
        <v>2</v>
      </c>
      <c r="R13" s="104">
        <v>2</v>
      </c>
      <c r="S13" s="104">
        <v>3</v>
      </c>
      <c r="T13" s="104">
        <v>3</v>
      </c>
      <c r="U13" s="104">
        <v>1</v>
      </c>
      <c r="V13" s="104">
        <v>1</v>
      </c>
      <c r="W13" s="105">
        <v>3</v>
      </c>
      <c r="X13" s="104">
        <v>3</v>
      </c>
      <c r="Y13" s="104">
        <v>1</v>
      </c>
      <c r="Z13" s="104">
        <v>3</v>
      </c>
      <c r="AA13" s="106">
        <v>3</v>
      </c>
      <c r="AB13" s="102">
        <f t="shared" si="0"/>
        <v>23</v>
      </c>
      <c r="AC13" s="104" t="str">
        <f t="shared" si="1"/>
        <v>M</v>
      </c>
      <c r="AD13" s="102">
        <f t="shared" si="2"/>
        <v>14</v>
      </c>
      <c r="AE13" s="104" t="str">
        <f t="shared" si="3"/>
        <v>H</v>
      </c>
      <c r="AF13" s="104" t="str">
        <f t="shared" si="4"/>
        <v>Maintain 2nd Priority</v>
      </c>
      <c r="AG13" s="121" t="s">
        <v>566</v>
      </c>
      <c r="AH13" s="104" t="s">
        <v>619</v>
      </c>
      <c r="AI13" s="104"/>
    </row>
    <row r="14" spans="1:35" ht="15" customHeight="1" x14ac:dyDescent="0.25">
      <c r="A14" s="109" t="s">
        <v>7</v>
      </c>
      <c r="B14" s="102" t="s">
        <v>8</v>
      </c>
      <c r="C14" s="101">
        <v>0</v>
      </c>
      <c r="D14" s="101">
        <v>0.56899999999999995</v>
      </c>
      <c r="E14" s="102" t="s">
        <v>160</v>
      </c>
      <c r="F14" s="101">
        <v>0.56899999999999995</v>
      </c>
      <c r="G14" s="110" t="s">
        <v>587</v>
      </c>
      <c r="H14" s="111" t="s">
        <v>592</v>
      </c>
      <c r="I14" s="103" t="s">
        <v>628</v>
      </c>
      <c r="J14" s="104">
        <v>1</v>
      </c>
      <c r="K14" s="104">
        <v>3</v>
      </c>
      <c r="L14" s="112">
        <v>2</v>
      </c>
      <c r="M14" s="104">
        <v>1</v>
      </c>
      <c r="N14" s="104">
        <v>3</v>
      </c>
      <c r="O14" s="102">
        <v>3</v>
      </c>
      <c r="P14" s="104">
        <v>2</v>
      </c>
      <c r="Q14" s="104">
        <v>2</v>
      </c>
      <c r="R14" s="104">
        <v>1</v>
      </c>
      <c r="S14" s="104">
        <v>3</v>
      </c>
      <c r="T14" s="104">
        <v>2</v>
      </c>
      <c r="U14" s="104">
        <v>1</v>
      </c>
      <c r="V14" s="104">
        <v>1</v>
      </c>
      <c r="W14" s="105">
        <v>1</v>
      </c>
      <c r="X14" s="104">
        <v>2</v>
      </c>
      <c r="Y14" s="104">
        <v>1</v>
      </c>
      <c r="Z14" s="104">
        <v>3</v>
      </c>
      <c r="AA14" s="106">
        <v>3</v>
      </c>
      <c r="AB14" s="102">
        <f t="shared" si="0"/>
        <v>24</v>
      </c>
      <c r="AC14" s="104" t="str">
        <f t="shared" si="1"/>
        <v>M</v>
      </c>
      <c r="AD14" s="102">
        <f t="shared" si="2"/>
        <v>11</v>
      </c>
      <c r="AE14" s="104" t="str">
        <f t="shared" si="3"/>
        <v>M</v>
      </c>
      <c r="AF14" s="104" t="str">
        <f t="shared" si="4"/>
        <v>Mitigate Maintain</v>
      </c>
      <c r="AG14" s="121" t="s">
        <v>567</v>
      </c>
      <c r="AH14" s="104" t="s">
        <v>619</v>
      </c>
      <c r="AI14" s="104"/>
    </row>
    <row r="15" spans="1:35" s="68" customFormat="1" ht="15" customHeight="1" x14ac:dyDescent="0.25">
      <c r="A15" s="109" t="s">
        <v>115</v>
      </c>
      <c r="B15" s="102" t="s">
        <v>116</v>
      </c>
      <c r="C15" s="101">
        <v>0</v>
      </c>
      <c r="D15" s="101">
        <v>0.45</v>
      </c>
      <c r="E15" s="102" t="s">
        <v>160</v>
      </c>
      <c r="F15" s="101">
        <v>0.45</v>
      </c>
      <c r="G15" s="110" t="s">
        <v>587</v>
      </c>
      <c r="H15" s="111" t="s">
        <v>593</v>
      </c>
      <c r="I15" s="103" t="s">
        <v>628</v>
      </c>
      <c r="J15" s="104">
        <v>1</v>
      </c>
      <c r="K15" s="104">
        <v>1</v>
      </c>
      <c r="L15" s="104">
        <v>2</v>
      </c>
      <c r="M15" s="104">
        <v>1</v>
      </c>
      <c r="N15" s="104">
        <v>1</v>
      </c>
      <c r="O15" s="102">
        <v>2</v>
      </c>
      <c r="P15" s="104">
        <v>1</v>
      </c>
      <c r="Q15" s="104">
        <v>2</v>
      </c>
      <c r="R15" s="104">
        <v>1</v>
      </c>
      <c r="S15" s="104">
        <v>2</v>
      </c>
      <c r="T15" s="104">
        <v>2</v>
      </c>
      <c r="U15" s="104">
        <v>1</v>
      </c>
      <c r="V15" s="104">
        <v>1</v>
      </c>
      <c r="W15" s="105">
        <v>3</v>
      </c>
      <c r="X15" s="104">
        <v>3</v>
      </c>
      <c r="Y15" s="104">
        <v>1</v>
      </c>
      <c r="Z15" s="104">
        <v>3</v>
      </c>
      <c r="AA15" s="106">
        <v>1</v>
      </c>
      <c r="AB15" s="102">
        <f t="shared" si="0"/>
        <v>17</v>
      </c>
      <c r="AC15" s="104" t="str">
        <f t="shared" si="1"/>
        <v>L</v>
      </c>
      <c r="AD15" s="102">
        <f t="shared" si="2"/>
        <v>12</v>
      </c>
      <c r="AE15" s="104" t="str">
        <f t="shared" si="3"/>
        <v>M</v>
      </c>
      <c r="AF15" s="104" t="str">
        <f t="shared" si="4"/>
        <v xml:space="preserve">Maintain Low Prioritiy </v>
      </c>
      <c r="AG15" s="121" t="s">
        <v>566</v>
      </c>
      <c r="AH15" s="104" t="s">
        <v>619</v>
      </c>
      <c r="AI15" s="104"/>
    </row>
    <row r="16" spans="1:35" ht="15" customHeight="1" x14ac:dyDescent="0.25">
      <c r="A16" s="109" t="s">
        <v>115</v>
      </c>
      <c r="B16" s="102" t="s">
        <v>116</v>
      </c>
      <c r="C16" s="101">
        <v>0.45</v>
      </c>
      <c r="D16" s="101">
        <v>0.57799999999999996</v>
      </c>
      <c r="E16" s="102" t="s">
        <v>160</v>
      </c>
      <c r="F16" s="101">
        <v>0.12</v>
      </c>
      <c r="G16" s="110" t="s">
        <v>587</v>
      </c>
      <c r="H16" s="111" t="s">
        <v>593</v>
      </c>
      <c r="I16" s="103" t="s">
        <v>628</v>
      </c>
      <c r="J16" s="104">
        <v>1</v>
      </c>
      <c r="K16" s="104">
        <v>1</v>
      </c>
      <c r="L16" s="104">
        <v>2</v>
      </c>
      <c r="M16" s="104">
        <v>1</v>
      </c>
      <c r="N16" s="104">
        <v>1</v>
      </c>
      <c r="O16" s="102">
        <v>2</v>
      </c>
      <c r="P16" s="104">
        <v>1</v>
      </c>
      <c r="Q16" s="104">
        <v>2</v>
      </c>
      <c r="R16" s="104">
        <v>1</v>
      </c>
      <c r="S16" s="104">
        <v>2</v>
      </c>
      <c r="T16" s="104">
        <v>2</v>
      </c>
      <c r="U16" s="104">
        <v>1</v>
      </c>
      <c r="V16" s="104">
        <v>1</v>
      </c>
      <c r="W16" s="105">
        <v>3</v>
      </c>
      <c r="X16" s="104">
        <v>3</v>
      </c>
      <c r="Y16" s="104">
        <v>1</v>
      </c>
      <c r="Z16" s="104">
        <v>3</v>
      </c>
      <c r="AA16" s="106">
        <v>1</v>
      </c>
      <c r="AB16" s="102">
        <f t="shared" si="0"/>
        <v>17</v>
      </c>
      <c r="AC16" s="104" t="str">
        <f t="shared" si="1"/>
        <v>L</v>
      </c>
      <c r="AD16" s="102">
        <f t="shared" si="2"/>
        <v>12</v>
      </c>
      <c r="AE16" s="104" t="str">
        <f t="shared" si="3"/>
        <v>M</v>
      </c>
      <c r="AF16" s="104" t="str">
        <f t="shared" si="4"/>
        <v xml:space="preserve">Maintain Low Prioritiy </v>
      </c>
      <c r="AG16" s="121" t="s">
        <v>567</v>
      </c>
      <c r="AH16" s="104" t="s">
        <v>619</v>
      </c>
      <c r="AI16" s="104" t="s">
        <v>586</v>
      </c>
    </row>
    <row r="17" spans="1:35" ht="15" customHeight="1" x14ac:dyDescent="0.25">
      <c r="A17" s="109" t="s">
        <v>9</v>
      </c>
      <c r="B17" s="102" t="s">
        <v>10</v>
      </c>
      <c r="C17" s="101">
        <v>0</v>
      </c>
      <c r="D17" s="101">
        <v>0.31</v>
      </c>
      <c r="E17" s="102" t="s">
        <v>160</v>
      </c>
      <c r="F17" s="101">
        <v>0.31</v>
      </c>
      <c r="G17" s="110" t="s">
        <v>587</v>
      </c>
      <c r="H17" s="111" t="s">
        <v>593</v>
      </c>
      <c r="I17" s="103" t="s">
        <v>628</v>
      </c>
      <c r="J17" s="104">
        <v>1</v>
      </c>
      <c r="K17" s="104">
        <v>1</v>
      </c>
      <c r="L17" s="104">
        <v>2</v>
      </c>
      <c r="M17" s="104">
        <v>1</v>
      </c>
      <c r="N17" s="104">
        <v>1</v>
      </c>
      <c r="O17" s="102">
        <v>2</v>
      </c>
      <c r="P17" s="104">
        <v>1</v>
      </c>
      <c r="Q17" s="104">
        <v>2</v>
      </c>
      <c r="R17" s="104">
        <v>1</v>
      </c>
      <c r="S17" s="104">
        <v>1</v>
      </c>
      <c r="T17" s="104">
        <v>1</v>
      </c>
      <c r="U17" s="104">
        <v>1</v>
      </c>
      <c r="V17" s="104">
        <v>1</v>
      </c>
      <c r="W17" s="105">
        <v>1</v>
      </c>
      <c r="X17" s="104">
        <v>2</v>
      </c>
      <c r="Y17" s="104">
        <v>1</v>
      </c>
      <c r="Z17" s="104">
        <v>3</v>
      </c>
      <c r="AA17" s="106">
        <v>1</v>
      </c>
      <c r="AB17" s="102">
        <f t="shared" si="0"/>
        <v>15</v>
      </c>
      <c r="AC17" s="104" t="str">
        <f t="shared" si="1"/>
        <v>L</v>
      </c>
      <c r="AD17" s="102">
        <f t="shared" si="2"/>
        <v>9</v>
      </c>
      <c r="AE17" s="104" t="str">
        <f t="shared" si="3"/>
        <v>L</v>
      </c>
      <c r="AF17" s="104" t="str">
        <f t="shared" si="4"/>
        <v>Mitigate Close</v>
      </c>
      <c r="AG17" s="121" t="s">
        <v>567</v>
      </c>
      <c r="AH17" s="104" t="s">
        <v>619</v>
      </c>
      <c r="AI17" s="104"/>
    </row>
    <row r="18" spans="1:35" ht="15" customHeight="1" x14ac:dyDescent="0.25">
      <c r="A18" s="109" t="s">
        <v>117</v>
      </c>
      <c r="B18" s="102" t="s">
        <v>118</v>
      </c>
      <c r="C18" s="101">
        <v>0</v>
      </c>
      <c r="D18" s="101">
        <v>2.254</v>
      </c>
      <c r="E18" s="102" t="s">
        <v>160</v>
      </c>
      <c r="F18" s="101">
        <v>2.254</v>
      </c>
      <c r="G18" s="110" t="s">
        <v>587</v>
      </c>
      <c r="H18" s="111" t="s">
        <v>592</v>
      </c>
      <c r="I18" s="103" t="s">
        <v>628</v>
      </c>
      <c r="J18" s="104">
        <v>3</v>
      </c>
      <c r="K18" s="104">
        <v>3</v>
      </c>
      <c r="L18" s="104">
        <v>2</v>
      </c>
      <c r="M18" s="104">
        <v>1</v>
      </c>
      <c r="N18" s="104">
        <v>1</v>
      </c>
      <c r="O18" s="102">
        <v>3</v>
      </c>
      <c r="P18" s="104">
        <v>2</v>
      </c>
      <c r="Q18" s="104">
        <v>3</v>
      </c>
      <c r="R18" s="104">
        <v>2</v>
      </c>
      <c r="S18" s="104">
        <v>3</v>
      </c>
      <c r="T18" s="104">
        <v>3</v>
      </c>
      <c r="U18" s="104">
        <v>1</v>
      </c>
      <c r="V18" s="104">
        <v>1</v>
      </c>
      <c r="W18" s="105">
        <v>3</v>
      </c>
      <c r="X18" s="104">
        <v>3</v>
      </c>
      <c r="Y18" s="104">
        <v>2</v>
      </c>
      <c r="Z18" s="104">
        <v>3</v>
      </c>
      <c r="AA18" s="106">
        <v>3</v>
      </c>
      <c r="AB18" s="102">
        <f t="shared" si="0"/>
        <v>27</v>
      </c>
      <c r="AC18" s="104" t="str">
        <f t="shared" si="1"/>
        <v>M</v>
      </c>
      <c r="AD18" s="102">
        <f t="shared" si="2"/>
        <v>15</v>
      </c>
      <c r="AE18" s="104" t="str">
        <f t="shared" si="3"/>
        <v>H</v>
      </c>
      <c r="AF18" s="104" t="str">
        <f t="shared" si="4"/>
        <v>Maintain 2nd Priority</v>
      </c>
      <c r="AG18" s="121" t="s">
        <v>566</v>
      </c>
      <c r="AH18" s="104" t="s">
        <v>619</v>
      </c>
      <c r="AI18" s="104"/>
    </row>
    <row r="19" spans="1:35" ht="15" customHeight="1" x14ac:dyDescent="0.25">
      <c r="A19" s="109" t="s">
        <v>70</v>
      </c>
      <c r="B19" s="102" t="s">
        <v>71</v>
      </c>
      <c r="C19" s="101">
        <v>0</v>
      </c>
      <c r="D19" s="101">
        <v>1.615</v>
      </c>
      <c r="E19" s="102" t="s">
        <v>160</v>
      </c>
      <c r="F19" s="101">
        <v>1.615</v>
      </c>
      <c r="G19" s="110" t="s">
        <v>587</v>
      </c>
      <c r="H19" s="111" t="s">
        <v>593</v>
      </c>
      <c r="I19" s="103" t="s">
        <v>628</v>
      </c>
      <c r="J19" s="104">
        <v>3</v>
      </c>
      <c r="K19" s="104">
        <v>3</v>
      </c>
      <c r="L19" s="104">
        <v>2</v>
      </c>
      <c r="M19" s="104">
        <v>1</v>
      </c>
      <c r="N19" s="104">
        <v>1</v>
      </c>
      <c r="O19" s="102">
        <v>1</v>
      </c>
      <c r="P19" s="104">
        <v>3</v>
      </c>
      <c r="Q19" s="104">
        <v>3</v>
      </c>
      <c r="R19" s="104">
        <v>1</v>
      </c>
      <c r="S19" s="104">
        <v>1</v>
      </c>
      <c r="T19" s="104">
        <v>1</v>
      </c>
      <c r="U19" s="104">
        <v>1</v>
      </c>
      <c r="V19" s="104">
        <v>1</v>
      </c>
      <c r="W19" s="105">
        <v>1</v>
      </c>
      <c r="X19" s="104">
        <v>3</v>
      </c>
      <c r="Y19" s="104">
        <v>1</v>
      </c>
      <c r="Z19" s="104">
        <v>3</v>
      </c>
      <c r="AA19" s="106">
        <v>3</v>
      </c>
      <c r="AB19" s="102">
        <f t="shared" si="0"/>
        <v>21</v>
      </c>
      <c r="AC19" s="104" t="str">
        <f t="shared" si="1"/>
        <v>M</v>
      </c>
      <c r="AD19" s="102">
        <f t="shared" si="2"/>
        <v>12</v>
      </c>
      <c r="AE19" s="104" t="str">
        <f t="shared" si="3"/>
        <v>M</v>
      </c>
      <c r="AF19" s="104" t="str">
        <f t="shared" si="4"/>
        <v>Mitigate Maintain</v>
      </c>
      <c r="AG19" s="121" t="s">
        <v>566</v>
      </c>
      <c r="AH19" s="104" t="s">
        <v>619</v>
      </c>
      <c r="AI19" s="104"/>
    </row>
    <row r="20" spans="1:35" ht="15" customHeight="1" x14ac:dyDescent="0.25">
      <c r="A20" s="109" t="s">
        <v>72</v>
      </c>
      <c r="B20" s="102" t="s">
        <v>73</v>
      </c>
      <c r="C20" s="101">
        <v>0</v>
      </c>
      <c r="D20" s="101">
        <v>0.57899999999999996</v>
      </c>
      <c r="E20" s="102" t="s">
        <v>160</v>
      </c>
      <c r="F20" s="101">
        <v>0.57899999999999996</v>
      </c>
      <c r="G20" s="110" t="s">
        <v>587</v>
      </c>
      <c r="H20" s="111" t="s">
        <v>593</v>
      </c>
      <c r="I20" s="103" t="s">
        <v>628</v>
      </c>
      <c r="J20" s="104">
        <v>1</v>
      </c>
      <c r="K20" s="104">
        <v>3</v>
      </c>
      <c r="L20" s="104">
        <v>2</v>
      </c>
      <c r="M20" s="104">
        <v>1</v>
      </c>
      <c r="N20" s="104">
        <v>1</v>
      </c>
      <c r="O20" s="102">
        <v>1</v>
      </c>
      <c r="P20" s="104">
        <v>1</v>
      </c>
      <c r="Q20" s="104">
        <v>2</v>
      </c>
      <c r="R20" s="104">
        <v>1</v>
      </c>
      <c r="S20" s="104">
        <v>1</v>
      </c>
      <c r="T20" s="104">
        <v>1</v>
      </c>
      <c r="U20" s="104">
        <v>1</v>
      </c>
      <c r="V20" s="104">
        <v>1</v>
      </c>
      <c r="W20" s="105">
        <v>1</v>
      </c>
      <c r="X20" s="104">
        <v>3</v>
      </c>
      <c r="Y20" s="104">
        <v>1</v>
      </c>
      <c r="Z20" s="104">
        <v>3</v>
      </c>
      <c r="AA20" s="106">
        <v>3</v>
      </c>
      <c r="AB20" s="102">
        <f t="shared" si="0"/>
        <v>16</v>
      </c>
      <c r="AC20" s="104" t="str">
        <f t="shared" si="1"/>
        <v>L</v>
      </c>
      <c r="AD20" s="102">
        <f t="shared" si="2"/>
        <v>12</v>
      </c>
      <c r="AE20" s="104" t="str">
        <f t="shared" si="3"/>
        <v>M</v>
      </c>
      <c r="AF20" s="104" t="str">
        <f t="shared" si="4"/>
        <v xml:space="preserve">Maintain Low Prioritiy </v>
      </c>
      <c r="AG20" s="121" t="s">
        <v>566</v>
      </c>
      <c r="AH20" s="104" t="s">
        <v>619</v>
      </c>
      <c r="AI20" s="104"/>
    </row>
    <row r="21" spans="1:35" s="68" customFormat="1" ht="15" customHeight="1" x14ac:dyDescent="0.25">
      <c r="A21" s="109" t="s">
        <v>76</v>
      </c>
      <c r="B21" s="102" t="s">
        <v>77</v>
      </c>
      <c r="C21" s="101">
        <v>0</v>
      </c>
      <c r="D21" s="101">
        <v>0.84</v>
      </c>
      <c r="E21" s="102" t="s">
        <v>160</v>
      </c>
      <c r="F21" s="101">
        <v>0.84</v>
      </c>
      <c r="G21" s="110" t="s">
        <v>587</v>
      </c>
      <c r="H21" s="111" t="s">
        <v>593</v>
      </c>
      <c r="I21" s="103" t="s">
        <v>628</v>
      </c>
      <c r="J21" s="104">
        <v>1</v>
      </c>
      <c r="K21" s="104">
        <v>3</v>
      </c>
      <c r="L21" s="104">
        <v>2</v>
      </c>
      <c r="M21" s="104">
        <v>1</v>
      </c>
      <c r="N21" s="104">
        <v>1</v>
      </c>
      <c r="O21" s="102">
        <v>3</v>
      </c>
      <c r="P21" s="104">
        <v>3</v>
      </c>
      <c r="Q21" s="104">
        <v>1</v>
      </c>
      <c r="R21" s="104">
        <v>2</v>
      </c>
      <c r="S21" s="104">
        <v>3</v>
      </c>
      <c r="T21" s="104">
        <v>2</v>
      </c>
      <c r="U21" s="104">
        <v>2</v>
      </c>
      <c r="V21" s="104">
        <v>3</v>
      </c>
      <c r="W21" s="105">
        <v>1</v>
      </c>
      <c r="X21" s="104">
        <v>2</v>
      </c>
      <c r="Y21" s="104">
        <v>2</v>
      </c>
      <c r="Z21" s="104">
        <v>3</v>
      </c>
      <c r="AA21" s="106">
        <v>3</v>
      </c>
      <c r="AB21" s="102">
        <f t="shared" si="0"/>
        <v>24</v>
      </c>
      <c r="AC21" s="104" t="str">
        <f t="shared" si="1"/>
        <v>M</v>
      </c>
      <c r="AD21" s="102">
        <f t="shared" si="2"/>
        <v>14</v>
      </c>
      <c r="AE21" s="104" t="str">
        <f t="shared" si="3"/>
        <v>H</v>
      </c>
      <c r="AF21" s="104" t="str">
        <f t="shared" si="4"/>
        <v>Maintain 2nd Priority</v>
      </c>
      <c r="AG21" s="121" t="s">
        <v>566</v>
      </c>
      <c r="AH21" s="104" t="s">
        <v>619</v>
      </c>
      <c r="AI21" s="107"/>
    </row>
    <row r="22" spans="1:35" ht="15" customHeight="1" x14ac:dyDescent="0.25">
      <c r="A22" s="109" t="s">
        <v>76</v>
      </c>
      <c r="B22" s="102" t="s">
        <v>77</v>
      </c>
      <c r="C22" s="101">
        <v>0.84</v>
      </c>
      <c r="D22" s="101">
        <v>0.97499999999999998</v>
      </c>
      <c r="E22" s="102" t="s">
        <v>160</v>
      </c>
      <c r="F22" s="101">
        <v>0.12</v>
      </c>
      <c r="G22" s="110" t="s">
        <v>587</v>
      </c>
      <c r="H22" s="111" t="s">
        <v>593</v>
      </c>
      <c r="I22" s="103" t="s">
        <v>628</v>
      </c>
      <c r="J22" s="104">
        <v>1</v>
      </c>
      <c r="K22" s="104">
        <v>3</v>
      </c>
      <c r="L22" s="104">
        <v>2</v>
      </c>
      <c r="M22" s="104">
        <v>1</v>
      </c>
      <c r="N22" s="104">
        <v>1</v>
      </c>
      <c r="O22" s="102">
        <v>3</v>
      </c>
      <c r="P22" s="104">
        <v>3</v>
      </c>
      <c r="Q22" s="104">
        <v>1</v>
      </c>
      <c r="R22" s="104">
        <v>2</v>
      </c>
      <c r="S22" s="104">
        <v>3</v>
      </c>
      <c r="T22" s="104">
        <v>2</v>
      </c>
      <c r="U22" s="104">
        <v>2</v>
      </c>
      <c r="V22" s="104">
        <v>3</v>
      </c>
      <c r="W22" s="105">
        <v>1</v>
      </c>
      <c r="X22" s="104">
        <v>2</v>
      </c>
      <c r="Y22" s="104">
        <v>2</v>
      </c>
      <c r="Z22" s="104">
        <v>3</v>
      </c>
      <c r="AA22" s="106">
        <v>3</v>
      </c>
      <c r="AB22" s="102">
        <f t="shared" si="0"/>
        <v>24</v>
      </c>
      <c r="AC22" s="104" t="str">
        <f t="shared" si="1"/>
        <v>M</v>
      </c>
      <c r="AD22" s="102">
        <f t="shared" si="2"/>
        <v>14</v>
      </c>
      <c r="AE22" s="104" t="str">
        <f t="shared" si="3"/>
        <v>H</v>
      </c>
      <c r="AF22" s="104" t="str">
        <f t="shared" si="4"/>
        <v>Maintain 2nd Priority</v>
      </c>
      <c r="AG22" s="121" t="s">
        <v>567</v>
      </c>
      <c r="AH22" s="104" t="s">
        <v>619</v>
      </c>
      <c r="AI22" s="107" t="s">
        <v>565</v>
      </c>
    </row>
    <row r="23" spans="1:35" ht="15" customHeight="1" x14ac:dyDescent="0.25">
      <c r="A23" s="109" t="s">
        <v>5</v>
      </c>
      <c r="B23" s="102" t="s">
        <v>6</v>
      </c>
      <c r="C23" s="101">
        <v>0</v>
      </c>
      <c r="D23" s="101">
        <v>0.14499999999999999</v>
      </c>
      <c r="E23" s="102" t="s">
        <v>160</v>
      </c>
      <c r="F23" s="101">
        <v>0.14499999999999999</v>
      </c>
      <c r="G23" s="110" t="s">
        <v>587</v>
      </c>
      <c r="H23" s="111" t="s">
        <v>593</v>
      </c>
      <c r="I23" s="103" t="s">
        <v>628</v>
      </c>
      <c r="J23" s="104">
        <v>1</v>
      </c>
      <c r="K23" s="104">
        <v>1</v>
      </c>
      <c r="L23" s="104">
        <v>2</v>
      </c>
      <c r="M23" s="104">
        <v>1</v>
      </c>
      <c r="N23" s="104">
        <v>1</v>
      </c>
      <c r="O23" s="102">
        <v>3</v>
      </c>
      <c r="P23" s="104">
        <v>1</v>
      </c>
      <c r="Q23" s="104">
        <v>1</v>
      </c>
      <c r="R23" s="104">
        <v>1</v>
      </c>
      <c r="S23" s="104">
        <v>1</v>
      </c>
      <c r="T23" s="104">
        <v>1</v>
      </c>
      <c r="U23" s="104">
        <v>1</v>
      </c>
      <c r="V23" s="104">
        <v>1</v>
      </c>
      <c r="W23" s="105">
        <v>1</v>
      </c>
      <c r="X23" s="104">
        <v>1</v>
      </c>
      <c r="Y23" s="104">
        <v>1</v>
      </c>
      <c r="Z23" s="104">
        <v>1</v>
      </c>
      <c r="AA23" s="106">
        <v>3</v>
      </c>
      <c r="AB23" s="102">
        <f t="shared" si="0"/>
        <v>15</v>
      </c>
      <c r="AC23" s="104" t="str">
        <f t="shared" si="1"/>
        <v>L</v>
      </c>
      <c r="AD23" s="102">
        <f t="shared" si="2"/>
        <v>8</v>
      </c>
      <c r="AE23" s="104" t="str">
        <f t="shared" si="3"/>
        <v>L</v>
      </c>
      <c r="AF23" s="104" t="str">
        <f t="shared" si="4"/>
        <v>Mitigate Close</v>
      </c>
      <c r="AG23" s="121" t="s">
        <v>567</v>
      </c>
      <c r="AH23" s="104" t="s">
        <v>619</v>
      </c>
      <c r="AI23" s="104"/>
    </row>
    <row r="24" spans="1:35" ht="15" customHeight="1" x14ac:dyDescent="0.25">
      <c r="A24" s="109" t="s">
        <v>119</v>
      </c>
      <c r="B24" s="102" t="s">
        <v>120</v>
      </c>
      <c r="C24" s="101">
        <v>0</v>
      </c>
      <c r="D24" s="101">
        <v>1.9830000000000001</v>
      </c>
      <c r="E24" s="102" t="s">
        <v>160</v>
      </c>
      <c r="F24" s="101">
        <v>1.9830000000000001</v>
      </c>
      <c r="G24" s="110" t="s">
        <v>587</v>
      </c>
      <c r="H24" s="111" t="s">
        <v>593</v>
      </c>
      <c r="I24" s="103" t="s">
        <v>628</v>
      </c>
      <c r="J24" s="104">
        <v>1</v>
      </c>
      <c r="K24" s="104">
        <v>1</v>
      </c>
      <c r="L24" s="104">
        <v>2</v>
      </c>
      <c r="M24" s="104">
        <v>1</v>
      </c>
      <c r="N24" s="104">
        <v>2</v>
      </c>
      <c r="O24" s="102">
        <v>3</v>
      </c>
      <c r="P24" s="104">
        <v>3</v>
      </c>
      <c r="Q24" s="104">
        <v>2</v>
      </c>
      <c r="R24" s="104">
        <v>2</v>
      </c>
      <c r="S24" s="104">
        <v>3</v>
      </c>
      <c r="T24" s="104">
        <v>3</v>
      </c>
      <c r="U24" s="104">
        <v>2</v>
      </c>
      <c r="V24" s="104">
        <v>1</v>
      </c>
      <c r="W24" s="105">
        <v>3</v>
      </c>
      <c r="X24" s="104">
        <v>3</v>
      </c>
      <c r="Y24" s="104">
        <v>3</v>
      </c>
      <c r="Z24" s="104">
        <v>3</v>
      </c>
      <c r="AA24" s="106">
        <v>3</v>
      </c>
      <c r="AB24" s="102">
        <f t="shared" si="0"/>
        <v>25</v>
      </c>
      <c r="AC24" s="104" t="str">
        <f t="shared" si="1"/>
        <v>M</v>
      </c>
      <c r="AD24" s="102">
        <f t="shared" si="2"/>
        <v>16</v>
      </c>
      <c r="AE24" s="104" t="str">
        <f t="shared" si="3"/>
        <v>H</v>
      </c>
      <c r="AF24" s="104" t="str">
        <f t="shared" si="4"/>
        <v>Maintain 2nd Priority</v>
      </c>
      <c r="AG24" s="121" t="s">
        <v>566</v>
      </c>
      <c r="AH24" s="104" t="s">
        <v>619</v>
      </c>
      <c r="AI24" s="104"/>
    </row>
    <row r="25" spans="1:35" ht="15" customHeight="1" x14ac:dyDescent="0.25">
      <c r="A25" s="109" t="s">
        <v>53</v>
      </c>
      <c r="B25" s="102" t="s">
        <v>54</v>
      </c>
      <c r="C25" s="101">
        <v>0</v>
      </c>
      <c r="D25" s="101">
        <v>0.44900000000000001</v>
      </c>
      <c r="E25" s="102" t="s">
        <v>160</v>
      </c>
      <c r="F25" s="101">
        <v>0.44900000000000001</v>
      </c>
      <c r="G25" s="110" t="s">
        <v>587</v>
      </c>
      <c r="H25" s="111" t="s">
        <v>593</v>
      </c>
      <c r="I25" s="103" t="s">
        <v>628</v>
      </c>
      <c r="J25" s="104">
        <v>1</v>
      </c>
      <c r="K25" s="104">
        <v>1</v>
      </c>
      <c r="L25" s="104">
        <v>2</v>
      </c>
      <c r="M25" s="104">
        <v>1</v>
      </c>
      <c r="N25" s="104">
        <v>1</v>
      </c>
      <c r="O25" s="102">
        <v>3</v>
      </c>
      <c r="P25" s="104">
        <v>1</v>
      </c>
      <c r="Q25" s="104">
        <v>2</v>
      </c>
      <c r="R25" s="104">
        <v>1</v>
      </c>
      <c r="S25" s="104">
        <v>1</v>
      </c>
      <c r="T25" s="104">
        <v>1</v>
      </c>
      <c r="U25" s="104">
        <v>1</v>
      </c>
      <c r="V25" s="104">
        <v>1</v>
      </c>
      <c r="W25" s="105">
        <v>1</v>
      </c>
      <c r="X25" s="104">
        <v>1</v>
      </c>
      <c r="Y25" s="104">
        <v>1</v>
      </c>
      <c r="Z25" s="104">
        <v>3</v>
      </c>
      <c r="AA25" s="106">
        <v>3</v>
      </c>
      <c r="AB25" s="102">
        <f t="shared" si="0"/>
        <v>16</v>
      </c>
      <c r="AC25" s="104" t="str">
        <f t="shared" si="1"/>
        <v>L</v>
      </c>
      <c r="AD25" s="102">
        <f t="shared" si="2"/>
        <v>10</v>
      </c>
      <c r="AE25" s="104" t="str">
        <f t="shared" si="3"/>
        <v>M</v>
      </c>
      <c r="AF25" s="104" t="str">
        <f t="shared" si="4"/>
        <v xml:space="preserve">Maintain Low Prioritiy </v>
      </c>
      <c r="AG25" s="121" t="s">
        <v>566</v>
      </c>
      <c r="AH25" s="104" t="s">
        <v>619</v>
      </c>
      <c r="AI25" s="104"/>
    </row>
    <row r="26" spans="1:35" ht="15" customHeight="1" x14ac:dyDescent="0.25">
      <c r="A26" s="109" t="s">
        <v>154</v>
      </c>
      <c r="B26" s="102" t="s">
        <v>155</v>
      </c>
      <c r="C26" s="101">
        <v>0</v>
      </c>
      <c r="D26" s="101">
        <v>1.2116</v>
      </c>
      <c r="E26" s="102" t="s">
        <v>160</v>
      </c>
      <c r="F26" s="101">
        <v>1.2116</v>
      </c>
      <c r="G26" s="110" t="s">
        <v>588</v>
      </c>
      <c r="H26" s="111" t="s">
        <v>593</v>
      </c>
      <c r="I26" s="103" t="s">
        <v>628</v>
      </c>
      <c r="J26" s="104">
        <v>1</v>
      </c>
      <c r="K26" s="113">
        <v>1</v>
      </c>
      <c r="L26" s="104">
        <v>3</v>
      </c>
      <c r="M26" s="104">
        <v>1</v>
      </c>
      <c r="N26" s="104">
        <v>1</v>
      </c>
      <c r="O26" s="102">
        <v>1</v>
      </c>
      <c r="P26" s="104">
        <v>1</v>
      </c>
      <c r="Q26" s="104">
        <v>1</v>
      </c>
      <c r="R26" s="104">
        <v>1</v>
      </c>
      <c r="S26" s="104">
        <v>1</v>
      </c>
      <c r="T26" s="104">
        <v>1</v>
      </c>
      <c r="U26" s="104">
        <v>1</v>
      </c>
      <c r="V26" s="104">
        <v>1</v>
      </c>
      <c r="W26" s="105">
        <v>1</v>
      </c>
      <c r="X26" s="104">
        <v>2</v>
      </c>
      <c r="Y26" s="104">
        <v>1</v>
      </c>
      <c r="Z26" s="104">
        <v>3</v>
      </c>
      <c r="AA26" s="106">
        <v>1</v>
      </c>
      <c r="AB26" s="102">
        <f t="shared" si="0"/>
        <v>14</v>
      </c>
      <c r="AC26" s="104" t="str">
        <f t="shared" si="1"/>
        <v>L</v>
      </c>
      <c r="AD26" s="102">
        <f t="shared" si="2"/>
        <v>9</v>
      </c>
      <c r="AE26" s="104" t="str">
        <f t="shared" si="3"/>
        <v>L</v>
      </c>
      <c r="AF26" s="104" t="str">
        <f t="shared" si="4"/>
        <v>Mitigate Close</v>
      </c>
      <c r="AG26" s="121" t="s">
        <v>615</v>
      </c>
      <c r="AH26" s="104" t="s">
        <v>619</v>
      </c>
      <c r="AI26" s="104"/>
    </row>
    <row r="27" spans="1:35" ht="15" customHeight="1" x14ac:dyDescent="0.25">
      <c r="A27" s="109" t="s">
        <v>82</v>
      </c>
      <c r="B27" s="102" t="s">
        <v>83</v>
      </c>
      <c r="C27" s="101">
        <v>0</v>
      </c>
      <c r="D27" s="101">
        <v>0.34200000000000003</v>
      </c>
      <c r="E27" s="102" t="s">
        <v>160</v>
      </c>
      <c r="F27" s="101">
        <v>0.34200000000000003</v>
      </c>
      <c r="G27" s="110" t="s">
        <v>587</v>
      </c>
      <c r="H27" s="111" t="s">
        <v>592</v>
      </c>
      <c r="I27" s="103" t="s">
        <v>628</v>
      </c>
      <c r="J27" s="104">
        <v>1</v>
      </c>
      <c r="K27" s="104">
        <v>3</v>
      </c>
      <c r="L27" s="104">
        <v>1</v>
      </c>
      <c r="M27" s="104">
        <v>1</v>
      </c>
      <c r="N27" s="104">
        <v>2</v>
      </c>
      <c r="O27" s="102">
        <v>3</v>
      </c>
      <c r="P27" s="104">
        <v>2</v>
      </c>
      <c r="Q27" s="104">
        <v>1</v>
      </c>
      <c r="R27" s="104">
        <v>2</v>
      </c>
      <c r="S27" s="104">
        <v>3</v>
      </c>
      <c r="T27" s="104">
        <v>2</v>
      </c>
      <c r="U27" s="104">
        <v>1</v>
      </c>
      <c r="V27" s="104">
        <v>1</v>
      </c>
      <c r="W27" s="105">
        <v>1</v>
      </c>
      <c r="X27" s="104">
        <v>2</v>
      </c>
      <c r="Y27" s="104">
        <v>1</v>
      </c>
      <c r="Z27" s="104">
        <v>3</v>
      </c>
      <c r="AA27" s="106">
        <v>1</v>
      </c>
      <c r="AB27" s="102">
        <f t="shared" si="0"/>
        <v>22</v>
      </c>
      <c r="AC27" s="104" t="str">
        <f t="shared" si="1"/>
        <v>M</v>
      </c>
      <c r="AD27" s="102">
        <f t="shared" si="2"/>
        <v>9</v>
      </c>
      <c r="AE27" s="104" t="str">
        <f t="shared" si="3"/>
        <v>L</v>
      </c>
      <c r="AF27" s="104" t="str">
        <f t="shared" si="4"/>
        <v>Restrict or Close</v>
      </c>
      <c r="AG27" s="121" t="s">
        <v>615</v>
      </c>
      <c r="AH27" s="104" t="s">
        <v>619</v>
      </c>
      <c r="AI27" s="104" t="s">
        <v>562</v>
      </c>
    </row>
    <row r="28" spans="1:35" ht="15" customHeight="1" x14ac:dyDescent="0.25">
      <c r="A28" s="109" t="s">
        <v>74</v>
      </c>
      <c r="B28" s="102" t="s">
        <v>75</v>
      </c>
      <c r="C28" s="101">
        <v>0</v>
      </c>
      <c r="D28" s="101">
        <v>0.435</v>
      </c>
      <c r="E28" s="102" t="s">
        <v>160</v>
      </c>
      <c r="F28" s="101">
        <v>0.435</v>
      </c>
      <c r="G28" s="110" t="s">
        <v>587</v>
      </c>
      <c r="H28" s="111" t="s">
        <v>593</v>
      </c>
      <c r="I28" s="103" t="s">
        <v>628</v>
      </c>
      <c r="J28" s="104">
        <v>1</v>
      </c>
      <c r="K28" s="104">
        <v>1</v>
      </c>
      <c r="L28" s="104">
        <v>1</v>
      </c>
      <c r="M28" s="104">
        <v>1</v>
      </c>
      <c r="N28" s="104">
        <v>1</v>
      </c>
      <c r="O28" s="102">
        <v>1</v>
      </c>
      <c r="P28" s="104">
        <v>1</v>
      </c>
      <c r="Q28" s="104">
        <v>1</v>
      </c>
      <c r="R28" s="104">
        <v>1</v>
      </c>
      <c r="S28" s="104">
        <v>2</v>
      </c>
      <c r="T28" s="104">
        <v>1</v>
      </c>
      <c r="U28" s="104">
        <v>3</v>
      </c>
      <c r="V28" s="104">
        <v>1</v>
      </c>
      <c r="W28" s="105">
        <v>1</v>
      </c>
      <c r="X28" s="104">
        <v>2</v>
      </c>
      <c r="Y28" s="104">
        <v>1</v>
      </c>
      <c r="Z28" s="104">
        <v>3</v>
      </c>
      <c r="AA28" s="106">
        <v>3</v>
      </c>
      <c r="AB28" s="102">
        <f t="shared" si="0"/>
        <v>15</v>
      </c>
      <c r="AC28" s="104" t="str">
        <f t="shared" si="1"/>
        <v>L</v>
      </c>
      <c r="AD28" s="102">
        <f t="shared" si="2"/>
        <v>11</v>
      </c>
      <c r="AE28" s="104" t="str">
        <f t="shared" si="3"/>
        <v>M</v>
      </c>
      <c r="AF28" s="104" t="str">
        <f t="shared" si="4"/>
        <v xml:space="preserve">Maintain Low Prioritiy </v>
      </c>
      <c r="AG28" s="121" t="s">
        <v>566</v>
      </c>
      <c r="AH28" s="104" t="s">
        <v>619</v>
      </c>
      <c r="AI28" s="104"/>
    </row>
    <row r="29" spans="1:35" ht="15" customHeight="1" x14ac:dyDescent="0.25">
      <c r="A29" s="109" t="s">
        <v>11</v>
      </c>
      <c r="B29" s="102" t="s">
        <v>12</v>
      </c>
      <c r="C29" s="101">
        <v>0</v>
      </c>
      <c r="D29" s="101">
        <v>0.34799999999999998</v>
      </c>
      <c r="E29" s="102" t="s">
        <v>160</v>
      </c>
      <c r="F29" s="101">
        <v>0.34799999999999998</v>
      </c>
      <c r="G29" s="110" t="s">
        <v>587</v>
      </c>
      <c r="H29" s="111" t="s">
        <v>593</v>
      </c>
      <c r="I29" s="103" t="s">
        <v>628</v>
      </c>
      <c r="J29" s="104">
        <v>2</v>
      </c>
      <c r="K29" s="104">
        <v>1</v>
      </c>
      <c r="L29" s="104">
        <v>2</v>
      </c>
      <c r="M29" s="104">
        <v>1</v>
      </c>
      <c r="N29" s="104">
        <v>2</v>
      </c>
      <c r="O29" s="102">
        <v>3</v>
      </c>
      <c r="P29" s="104">
        <v>1</v>
      </c>
      <c r="Q29" s="104">
        <v>1</v>
      </c>
      <c r="R29" s="104">
        <v>1</v>
      </c>
      <c r="S29" s="104">
        <v>2</v>
      </c>
      <c r="T29" s="104">
        <v>1</v>
      </c>
      <c r="U29" s="104">
        <v>1</v>
      </c>
      <c r="V29" s="104">
        <v>1</v>
      </c>
      <c r="W29" s="105">
        <v>1</v>
      </c>
      <c r="X29" s="104">
        <v>2</v>
      </c>
      <c r="Y29" s="104">
        <v>1</v>
      </c>
      <c r="Z29" s="104">
        <v>3</v>
      </c>
      <c r="AA29" s="106">
        <v>3</v>
      </c>
      <c r="AB29" s="102">
        <f t="shared" si="0"/>
        <v>18</v>
      </c>
      <c r="AC29" s="104" t="str">
        <f t="shared" si="1"/>
        <v>L</v>
      </c>
      <c r="AD29" s="102">
        <f t="shared" si="2"/>
        <v>11</v>
      </c>
      <c r="AE29" s="104" t="str">
        <f t="shared" si="3"/>
        <v>M</v>
      </c>
      <c r="AF29" s="104" t="str">
        <f t="shared" si="4"/>
        <v xml:space="preserve">Maintain Low Prioritiy </v>
      </c>
      <c r="AG29" s="121" t="s">
        <v>566</v>
      </c>
      <c r="AH29" s="104" t="s">
        <v>619</v>
      </c>
      <c r="AI29" s="104"/>
    </row>
    <row r="30" spans="1:35" ht="15" customHeight="1" x14ac:dyDescent="0.25">
      <c r="A30" s="109" t="s">
        <v>123</v>
      </c>
      <c r="B30" s="102" t="s">
        <v>18</v>
      </c>
      <c r="C30" s="101">
        <v>0</v>
      </c>
      <c r="D30" s="101">
        <v>6.8230000000000004</v>
      </c>
      <c r="E30" s="102" t="s">
        <v>160</v>
      </c>
      <c r="F30" s="101">
        <v>6.8230000000000004</v>
      </c>
      <c r="G30" s="110" t="s">
        <v>589</v>
      </c>
      <c r="H30" s="111" t="s">
        <v>589</v>
      </c>
      <c r="I30" s="103" t="s">
        <v>628</v>
      </c>
      <c r="J30" s="104">
        <v>3</v>
      </c>
      <c r="K30" s="104">
        <v>3</v>
      </c>
      <c r="L30" s="104">
        <v>2</v>
      </c>
      <c r="M30" s="104">
        <v>1</v>
      </c>
      <c r="N30" s="104">
        <v>2</v>
      </c>
      <c r="O30" s="102">
        <v>3</v>
      </c>
      <c r="P30" s="104">
        <v>3</v>
      </c>
      <c r="Q30" s="104">
        <v>3</v>
      </c>
      <c r="R30" s="104">
        <v>3</v>
      </c>
      <c r="S30" s="104">
        <v>3</v>
      </c>
      <c r="T30" s="104">
        <v>3</v>
      </c>
      <c r="U30" s="104">
        <v>3</v>
      </c>
      <c r="V30" s="104">
        <v>1</v>
      </c>
      <c r="W30" s="105">
        <v>3</v>
      </c>
      <c r="X30" s="104">
        <v>3</v>
      </c>
      <c r="Y30" s="104">
        <v>3</v>
      </c>
      <c r="Z30" s="104">
        <v>3</v>
      </c>
      <c r="AA30" s="106">
        <v>3</v>
      </c>
      <c r="AB30" s="102">
        <f t="shared" si="0"/>
        <v>32</v>
      </c>
      <c r="AC30" s="104" t="str">
        <f t="shared" si="1"/>
        <v>H</v>
      </c>
      <c r="AD30" s="102">
        <f t="shared" si="2"/>
        <v>16</v>
      </c>
      <c r="AE30" s="104" t="str">
        <f t="shared" si="3"/>
        <v>H</v>
      </c>
      <c r="AF30" s="104" t="str">
        <f t="shared" si="4"/>
        <v>Maintain High Priority</v>
      </c>
      <c r="AG30" s="121" t="s">
        <v>566</v>
      </c>
      <c r="AH30" s="104" t="s">
        <v>621</v>
      </c>
      <c r="AI30" s="104" t="s">
        <v>600</v>
      </c>
    </row>
    <row r="31" spans="1:35" ht="15" customHeight="1" x14ac:dyDescent="0.25">
      <c r="A31" s="109" t="s">
        <v>13</v>
      </c>
      <c r="B31" s="102" t="s">
        <v>14</v>
      </c>
      <c r="C31" s="101">
        <v>0</v>
      </c>
      <c r="D31" s="101">
        <v>1.3320000000000001</v>
      </c>
      <c r="E31" s="102" t="s">
        <v>160</v>
      </c>
      <c r="F31" s="101">
        <v>1.3320000000000001</v>
      </c>
      <c r="G31" s="110" t="s">
        <v>587</v>
      </c>
      <c r="H31" s="111" t="s">
        <v>592</v>
      </c>
      <c r="I31" s="103" t="s">
        <v>628</v>
      </c>
      <c r="J31" s="104">
        <v>1</v>
      </c>
      <c r="K31" s="104">
        <v>1</v>
      </c>
      <c r="L31" s="104">
        <v>2</v>
      </c>
      <c r="M31" s="104">
        <v>1</v>
      </c>
      <c r="N31" s="104">
        <v>1</v>
      </c>
      <c r="O31" s="102">
        <v>3</v>
      </c>
      <c r="P31" s="104">
        <v>2</v>
      </c>
      <c r="Q31" s="104">
        <v>1</v>
      </c>
      <c r="R31" s="104">
        <v>1</v>
      </c>
      <c r="S31" s="104">
        <v>1</v>
      </c>
      <c r="T31" s="104">
        <v>1</v>
      </c>
      <c r="U31" s="104">
        <v>1</v>
      </c>
      <c r="V31" s="104">
        <v>1</v>
      </c>
      <c r="W31" s="105">
        <v>3</v>
      </c>
      <c r="X31" s="104">
        <v>3</v>
      </c>
      <c r="Y31" s="104">
        <v>1</v>
      </c>
      <c r="Z31" s="104">
        <v>3</v>
      </c>
      <c r="AA31" s="106">
        <v>1</v>
      </c>
      <c r="AB31" s="102">
        <f t="shared" si="0"/>
        <v>16</v>
      </c>
      <c r="AC31" s="104" t="str">
        <f t="shared" si="1"/>
        <v>L</v>
      </c>
      <c r="AD31" s="102">
        <f t="shared" si="2"/>
        <v>12</v>
      </c>
      <c r="AE31" s="104" t="str">
        <f t="shared" si="3"/>
        <v>M</v>
      </c>
      <c r="AF31" s="104" t="str">
        <f t="shared" si="4"/>
        <v xml:space="preserve">Maintain Low Prioritiy </v>
      </c>
      <c r="AG31" s="121" t="s">
        <v>568</v>
      </c>
      <c r="AH31" s="104" t="s">
        <v>619</v>
      </c>
      <c r="AI31" s="104" t="s">
        <v>614</v>
      </c>
    </row>
    <row r="32" spans="1:35" ht="15" customHeight="1" x14ac:dyDescent="0.25">
      <c r="A32" s="109" t="s">
        <v>15</v>
      </c>
      <c r="B32" s="102" t="s">
        <v>16</v>
      </c>
      <c r="C32" s="101">
        <v>0</v>
      </c>
      <c r="D32" s="101">
        <v>0.374</v>
      </c>
      <c r="E32" s="102" t="s">
        <v>160</v>
      </c>
      <c r="F32" s="101">
        <v>0.374</v>
      </c>
      <c r="G32" s="110" t="s">
        <v>587</v>
      </c>
      <c r="H32" s="111" t="s">
        <v>592</v>
      </c>
      <c r="I32" s="103" t="s">
        <v>628</v>
      </c>
      <c r="J32" s="104">
        <v>1</v>
      </c>
      <c r="K32" s="104">
        <v>2</v>
      </c>
      <c r="L32" s="104">
        <v>2</v>
      </c>
      <c r="M32" s="104">
        <v>1</v>
      </c>
      <c r="N32" s="104">
        <v>2</v>
      </c>
      <c r="O32" s="102">
        <v>3</v>
      </c>
      <c r="P32" s="104">
        <v>1</v>
      </c>
      <c r="Q32" s="104">
        <v>2</v>
      </c>
      <c r="R32" s="104">
        <v>1</v>
      </c>
      <c r="S32" s="104">
        <v>1</v>
      </c>
      <c r="T32" s="104">
        <v>1</v>
      </c>
      <c r="U32" s="104">
        <v>1</v>
      </c>
      <c r="V32" s="104">
        <v>2</v>
      </c>
      <c r="W32" s="105">
        <v>1</v>
      </c>
      <c r="X32" s="104">
        <v>1</v>
      </c>
      <c r="Y32" s="104">
        <v>1</v>
      </c>
      <c r="Z32" s="104">
        <v>3</v>
      </c>
      <c r="AA32" s="106">
        <v>1</v>
      </c>
      <c r="AB32" s="102">
        <f t="shared" si="0"/>
        <v>18</v>
      </c>
      <c r="AC32" s="104" t="str">
        <f t="shared" si="1"/>
        <v>L</v>
      </c>
      <c r="AD32" s="102">
        <f t="shared" si="2"/>
        <v>9</v>
      </c>
      <c r="AE32" s="104" t="str">
        <f t="shared" si="3"/>
        <v>L</v>
      </c>
      <c r="AF32" s="104" t="str">
        <f t="shared" si="4"/>
        <v>Mitigate Close</v>
      </c>
      <c r="AG32" s="121" t="s">
        <v>567</v>
      </c>
      <c r="AH32" s="104" t="s">
        <v>619</v>
      </c>
      <c r="AI32" s="104"/>
    </row>
    <row r="33" spans="1:35" ht="15" customHeight="1" x14ac:dyDescent="0.25">
      <c r="A33" s="109" t="s">
        <v>17</v>
      </c>
      <c r="B33" s="102" t="s">
        <v>18</v>
      </c>
      <c r="C33" s="101">
        <v>0</v>
      </c>
      <c r="D33" s="101">
        <v>0.224</v>
      </c>
      <c r="E33" s="102" t="s">
        <v>160</v>
      </c>
      <c r="F33" s="101">
        <v>0.224</v>
      </c>
      <c r="G33" s="110" t="s">
        <v>587</v>
      </c>
      <c r="H33" s="111" t="s">
        <v>592</v>
      </c>
      <c r="I33" s="103" t="s">
        <v>628</v>
      </c>
      <c r="J33" s="104">
        <v>3</v>
      </c>
      <c r="K33" s="104">
        <v>1</v>
      </c>
      <c r="L33" s="104">
        <v>1</v>
      </c>
      <c r="M33" s="104">
        <v>1</v>
      </c>
      <c r="N33" s="104">
        <v>3</v>
      </c>
      <c r="O33" s="102">
        <v>3</v>
      </c>
      <c r="P33" s="104">
        <v>1</v>
      </c>
      <c r="Q33" s="104">
        <v>3</v>
      </c>
      <c r="R33" s="104">
        <v>1</v>
      </c>
      <c r="S33" s="104">
        <v>2</v>
      </c>
      <c r="T33" s="104">
        <v>1</v>
      </c>
      <c r="U33" s="104">
        <v>2</v>
      </c>
      <c r="V33" s="104">
        <v>1</v>
      </c>
      <c r="W33" s="105">
        <v>1</v>
      </c>
      <c r="X33" s="104">
        <v>2</v>
      </c>
      <c r="Y33" s="104">
        <v>1</v>
      </c>
      <c r="Z33" s="104">
        <v>3</v>
      </c>
      <c r="AA33" s="106">
        <v>1</v>
      </c>
      <c r="AB33" s="102">
        <f t="shared" si="0"/>
        <v>22</v>
      </c>
      <c r="AC33" s="104" t="str">
        <f t="shared" si="1"/>
        <v>M</v>
      </c>
      <c r="AD33" s="102">
        <f t="shared" si="2"/>
        <v>9</v>
      </c>
      <c r="AE33" s="104" t="str">
        <f t="shared" si="3"/>
        <v>L</v>
      </c>
      <c r="AF33" s="104" t="str">
        <f t="shared" si="4"/>
        <v>Restrict or Close</v>
      </c>
      <c r="AG33" s="121" t="s">
        <v>567</v>
      </c>
      <c r="AH33" s="104" t="s">
        <v>619</v>
      </c>
      <c r="AI33" s="104"/>
    </row>
    <row r="34" spans="1:35" ht="15" customHeight="1" x14ac:dyDescent="0.25">
      <c r="A34" s="109" t="s">
        <v>19</v>
      </c>
      <c r="B34" s="102" t="s">
        <v>20</v>
      </c>
      <c r="C34" s="101">
        <v>0</v>
      </c>
      <c r="D34" s="101">
        <v>1.1619999999999999</v>
      </c>
      <c r="E34" s="102" t="s">
        <v>160</v>
      </c>
      <c r="F34" s="101">
        <v>1.1619999999999999</v>
      </c>
      <c r="G34" s="110" t="s">
        <v>587</v>
      </c>
      <c r="H34" s="111" t="s">
        <v>593</v>
      </c>
      <c r="I34" s="103" t="s">
        <v>628</v>
      </c>
      <c r="J34" s="104">
        <v>1</v>
      </c>
      <c r="K34" s="104">
        <v>1</v>
      </c>
      <c r="L34" s="104">
        <v>1</v>
      </c>
      <c r="M34" s="104">
        <v>1</v>
      </c>
      <c r="N34" s="104">
        <v>3</v>
      </c>
      <c r="O34" s="102">
        <v>3</v>
      </c>
      <c r="P34" s="104">
        <v>1</v>
      </c>
      <c r="Q34" s="104">
        <v>2</v>
      </c>
      <c r="R34" s="104">
        <v>1</v>
      </c>
      <c r="S34" s="104">
        <v>2</v>
      </c>
      <c r="T34" s="104">
        <v>1</v>
      </c>
      <c r="U34" s="104">
        <v>1</v>
      </c>
      <c r="V34" s="104">
        <v>1</v>
      </c>
      <c r="W34" s="105">
        <v>1</v>
      </c>
      <c r="X34" s="104">
        <v>2</v>
      </c>
      <c r="Y34" s="104">
        <v>1</v>
      </c>
      <c r="Z34" s="104">
        <v>3</v>
      </c>
      <c r="AA34" s="106">
        <v>1</v>
      </c>
      <c r="AB34" s="102">
        <f t="shared" ref="AB34:AB65" si="5">SUM(J34:U34)</f>
        <v>18</v>
      </c>
      <c r="AC34" s="104" t="str">
        <f t="shared" ref="AC34:AC65" si="6">IF(AND(AB34&gt;=12,AB34&lt;=20),"L",IF(AND(AB34&gt;=21,AB34&lt;=28),"M",IF(AND(AB34&gt;=29,AB34&lt;=36),"H","")))</f>
        <v>L</v>
      </c>
      <c r="AD34" s="102">
        <f t="shared" ref="AD34:AD65" si="7">SUM(V34:AA34)</f>
        <v>9</v>
      </c>
      <c r="AE34" s="104" t="str">
        <f t="shared" ref="AE34:AE65" si="8">IF(AND(AD34&gt;=6,AD34&lt;=9),"L",IF(AND(AD34&gt;=10,AD34&lt;=13),"M",IF(AND(AD34&gt;=14,AD34&lt;=18),"H","")))</f>
        <v>L</v>
      </c>
      <c r="AF34" s="104" t="str">
        <f t="shared" ref="AF34:AF65" si="9">IF(AND(AB34&gt;=12,AB34&lt;=20, AD34&gt;=6,AD34&lt;=9),"Mitigate Close",IF(AND(AB34&gt;=12,AB34&lt;=20, AD34&gt;=10,AD34&lt;=13),"Maintain Low Prioritiy ",IF(AND(AB34&gt;=12,AB34&lt;=20, AD34&gt;=14,AD34&lt;=18),"Maintain Low Prioritiy",IF(AND(AB34&gt;=21,AB34&lt;=28, AD34&gt;=6,AD34&lt;=9),"Restrict or Close",IF(AND(AB34&gt;=21,AB34&lt;=28, AD34&gt;=10,AD34&lt;=13),"Mitigate Maintain",IF(AND(AB34&gt;=21,AB34&lt;=28, AD34&gt;=14,AD34&lt;=18),"Maintain 2nd Priority",IF(AND(AB34&gt;=29,AB34&lt;=36, AD34&gt;=6,AD34&lt;=9),"Decommission or Close",IF(AND(AB34&gt;=29,AB34&lt;=36, AD34&gt;=10,AD34&lt;=13),"Mitigate or Restrict",IF(AND(AB34&gt;=29,AB34&lt;=36, AD34&gt;=14,AD34&lt;=18),"Maintain High Priority"," ")))))))))</f>
        <v>Mitigate Close</v>
      </c>
      <c r="AG34" s="121" t="s">
        <v>567</v>
      </c>
      <c r="AH34" s="104" t="s">
        <v>619</v>
      </c>
      <c r="AI34" s="104"/>
    </row>
    <row r="35" spans="1:35" ht="15" customHeight="1" x14ac:dyDescent="0.25">
      <c r="A35" s="109" t="s">
        <v>55</v>
      </c>
      <c r="B35" s="102" t="s">
        <v>20</v>
      </c>
      <c r="C35" s="101">
        <v>0</v>
      </c>
      <c r="D35" s="101">
        <v>0.65600000000000003</v>
      </c>
      <c r="E35" s="102" t="s">
        <v>160</v>
      </c>
      <c r="F35" s="101">
        <v>0.65600000000000003</v>
      </c>
      <c r="G35" s="110" t="s">
        <v>587</v>
      </c>
      <c r="H35" s="111" t="s">
        <v>592</v>
      </c>
      <c r="I35" s="103" t="s">
        <v>628</v>
      </c>
      <c r="J35" s="104">
        <v>1</v>
      </c>
      <c r="K35" s="104">
        <v>1</v>
      </c>
      <c r="L35" s="104">
        <v>1</v>
      </c>
      <c r="M35" s="104">
        <v>1</v>
      </c>
      <c r="N35" s="104">
        <v>1</v>
      </c>
      <c r="O35" s="102">
        <v>3</v>
      </c>
      <c r="P35" s="104">
        <v>2</v>
      </c>
      <c r="Q35" s="104">
        <v>2</v>
      </c>
      <c r="R35" s="104">
        <v>1</v>
      </c>
      <c r="S35" s="104">
        <v>1</v>
      </c>
      <c r="T35" s="104">
        <v>1</v>
      </c>
      <c r="U35" s="104">
        <v>1</v>
      </c>
      <c r="V35" s="104">
        <v>1</v>
      </c>
      <c r="W35" s="105">
        <v>3</v>
      </c>
      <c r="X35" s="104">
        <v>2</v>
      </c>
      <c r="Y35" s="104">
        <v>1</v>
      </c>
      <c r="Z35" s="104">
        <v>3</v>
      </c>
      <c r="AA35" s="106">
        <v>1</v>
      </c>
      <c r="AB35" s="102">
        <f t="shared" si="5"/>
        <v>16</v>
      </c>
      <c r="AC35" s="104" t="str">
        <f t="shared" si="6"/>
        <v>L</v>
      </c>
      <c r="AD35" s="102">
        <f t="shared" si="7"/>
        <v>11</v>
      </c>
      <c r="AE35" s="104" t="str">
        <f t="shared" si="8"/>
        <v>M</v>
      </c>
      <c r="AF35" s="104" t="str">
        <f t="shared" si="9"/>
        <v xml:space="preserve">Maintain Low Prioritiy </v>
      </c>
      <c r="AG35" s="121" t="s">
        <v>566</v>
      </c>
      <c r="AH35" s="104" t="s">
        <v>619</v>
      </c>
      <c r="AI35" s="104"/>
    </row>
    <row r="36" spans="1:35" ht="15" customHeight="1" x14ac:dyDescent="0.25">
      <c r="A36" s="109" t="s">
        <v>56</v>
      </c>
      <c r="B36" s="102" t="s">
        <v>57</v>
      </c>
      <c r="C36" s="101">
        <v>0</v>
      </c>
      <c r="D36" s="101">
        <v>3.36</v>
      </c>
      <c r="E36" s="102" t="s">
        <v>160</v>
      </c>
      <c r="F36" s="101">
        <v>3.36</v>
      </c>
      <c r="G36" s="110" t="s">
        <v>587</v>
      </c>
      <c r="H36" s="111" t="s">
        <v>593</v>
      </c>
      <c r="I36" s="103" t="s">
        <v>628</v>
      </c>
      <c r="J36" s="104">
        <v>1</v>
      </c>
      <c r="K36" s="104">
        <v>1</v>
      </c>
      <c r="L36" s="104">
        <v>1</v>
      </c>
      <c r="M36" s="104">
        <v>1</v>
      </c>
      <c r="N36" s="104">
        <v>1</v>
      </c>
      <c r="O36" s="102">
        <v>2</v>
      </c>
      <c r="P36" s="104">
        <v>1</v>
      </c>
      <c r="Q36" s="104">
        <v>2</v>
      </c>
      <c r="R36" s="104">
        <v>1</v>
      </c>
      <c r="S36" s="104">
        <v>1</v>
      </c>
      <c r="T36" s="104">
        <v>2</v>
      </c>
      <c r="U36" s="104">
        <v>2</v>
      </c>
      <c r="V36" s="104">
        <v>1</v>
      </c>
      <c r="W36" s="105">
        <v>3</v>
      </c>
      <c r="X36" s="104">
        <v>3</v>
      </c>
      <c r="Y36" s="104">
        <v>2</v>
      </c>
      <c r="Z36" s="104">
        <v>3</v>
      </c>
      <c r="AA36" s="106">
        <v>3</v>
      </c>
      <c r="AB36" s="102">
        <f t="shared" si="5"/>
        <v>16</v>
      </c>
      <c r="AC36" s="104" t="str">
        <f t="shared" si="6"/>
        <v>L</v>
      </c>
      <c r="AD36" s="102">
        <f t="shared" si="7"/>
        <v>15</v>
      </c>
      <c r="AE36" s="104" t="str">
        <f t="shared" si="8"/>
        <v>H</v>
      </c>
      <c r="AF36" s="104" t="str">
        <f t="shared" si="9"/>
        <v>Maintain Low Prioritiy</v>
      </c>
      <c r="AG36" s="121" t="s">
        <v>566</v>
      </c>
      <c r="AH36" s="104" t="s">
        <v>619</v>
      </c>
      <c r="AI36" s="104"/>
    </row>
    <row r="37" spans="1:35" ht="15" customHeight="1" x14ac:dyDescent="0.25">
      <c r="A37" s="109" t="s">
        <v>21</v>
      </c>
      <c r="B37" s="102" t="s">
        <v>22</v>
      </c>
      <c r="C37" s="101">
        <v>0</v>
      </c>
      <c r="D37" s="101">
        <v>0.496</v>
      </c>
      <c r="E37" s="102" t="s">
        <v>160</v>
      </c>
      <c r="F37" s="101">
        <v>0.496</v>
      </c>
      <c r="G37" s="110" t="s">
        <v>587</v>
      </c>
      <c r="H37" s="111" t="s">
        <v>593</v>
      </c>
      <c r="I37" s="103" t="s">
        <v>628</v>
      </c>
      <c r="J37" s="104">
        <v>1</v>
      </c>
      <c r="K37" s="104">
        <v>1</v>
      </c>
      <c r="L37" s="104">
        <v>1</v>
      </c>
      <c r="M37" s="104">
        <v>1</v>
      </c>
      <c r="N37" s="104">
        <v>1</v>
      </c>
      <c r="O37" s="102">
        <v>3</v>
      </c>
      <c r="P37" s="104">
        <v>1</v>
      </c>
      <c r="Q37" s="104">
        <v>2</v>
      </c>
      <c r="R37" s="104">
        <v>1</v>
      </c>
      <c r="S37" s="104">
        <v>1</v>
      </c>
      <c r="T37" s="104">
        <v>1</v>
      </c>
      <c r="U37" s="104">
        <v>1</v>
      </c>
      <c r="V37" s="104">
        <v>1</v>
      </c>
      <c r="W37" s="105">
        <v>1</v>
      </c>
      <c r="X37" s="104">
        <v>2</v>
      </c>
      <c r="Y37" s="104">
        <v>1</v>
      </c>
      <c r="Z37" s="104">
        <v>3</v>
      </c>
      <c r="AA37" s="106">
        <v>1</v>
      </c>
      <c r="AB37" s="102">
        <f t="shared" si="5"/>
        <v>15</v>
      </c>
      <c r="AC37" s="104" t="str">
        <f t="shared" si="6"/>
        <v>L</v>
      </c>
      <c r="AD37" s="102">
        <f t="shared" si="7"/>
        <v>9</v>
      </c>
      <c r="AE37" s="104" t="str">
        <f t="shared" si="8"/>
        <v>L</v>
      </c>
      <c r="AF37" s="104" t="str">
        <f t="shared" si="9"/>
        <v>Mitigate Close</v>
      </c>
      <c r="AG37" s="121" t="s">
        <v>615</v>
      </c>
      <c r="AH37" s="104" t="s">
        <v>619</v>
      </c>
      <c r="AI37" s="104"/>
    </row>
    <row r="38" spans="1:35" ht="15" customHeight="1" x14ac:dyDescent="0.25">
      <c r="A38" s="109" t="s">
        <v>23</v>
      </c>
      <c r="B38" s="102" t="s">
        <v>24</v>
      </c>
      <c r="C38" s="101">
        <v>0</v>
      </c>
      <c r="D38" s="101">
        <v>0.16300000000000001</v>
      </c>
      <c r="E38" s="102" t="s">
        <v>160</v>
      </c>
      <c r="F38" s="101">
        <v>0.16300000000000001</v>
      </c>
      <c r="G38" s="110" t="s">
        <v>587</v>
      </c>
      <c r="H38" s="111" t="s">
        <v>593</v>
      </c>
      <c r="I38" s="103" t="s">
        <v>628</v>
      </c>
      <c r="J38" s="104">
        <v>1</v>
      </c>
      <c r="K38" s="104">
        <v>1</v>
      </c>
      <c r="L38" s="104">
        <v>1</v>
      </c>
      <c r="M38" s="104">
        <v>1</v>
      </c>
      <c r="N38" s="104">
        <v>1</v>
      </c>
      <c r="O38" s="102">
        <v>1</v>
      </c>
      <c r="P38" s="104">
        <v>1</v>
      </c>
      <c r="Q38" s="104">
        <v>1</v>
      </c>
      <c r="R38" s="104">
        <v>1</v>
      </c>
      <c r="S38" s="104">
        <v>1</v>
      </c>
      <c r="T38" s="104">
        <v>1</v>
      </c>
      <c r="U38" s="104">
        <v>1</v>
      </c>
      <c r="V38" s="104">
        <v>1</v>
      </c>
      <c r="W38" s="105">
        <v>1</v>
      </c>
      <c r="X38" s="104">
        <v>1</v>
      </c>
      <c r="Y38" s="104">
        <v>1</v>
      </c>
      <c r="Z38" s="104">
        <v>3</v>
      </c>
      <c r="AA38" s="106">
        <v>1</v>
      </c>
      <c r="AB38" s="102">
        <f t="shared" si="5"/>
        <v>12</v>
      </c>
      <c r="AC38" s="104" t="str">
        <f t="shared" si="6"/>
        <v>L</v>
      </c>
      <c r="AD38" s="102">
        <f t="shared" si="7"/>
        <v>8</v>
      </c>
      <c r="AE38" s="104" t="str">
        <f t="shared" si="8"/>
        <v>L</v>
      </c>
      <c r="AF38" s="104" t="str">
        <f t="shared" si="9"/>
        <v>Mitigate Close</v>
      </c>
      <c r="AG38" s="121" t="s">
        <v>566</v>
      </c>
      <c r="AH38" s="104" t="s">
        <v>619</v>
      </c>
      <c r="AI38" s="104" t="s">
        <v>581</v>
      </c>
    </row>
    <row r="39" spans="1:35" ht="15" customHeight="1" x14ac:dyDescent="0.25">
      <c r="A39" s="109" t="s">
        <v>25</v>
      </c>
      <c r="B39" s="102" t="s">
        <v>26</v>
      </c>
      <c r="C39" s="101">
        <v>0</v>
      </c>
      <c r="D39" s="101">
        <v>0.74099999999999999</v>
      </c>
      <c r="E39" s="102" t="s">
        <v>160</v>
      </c>
      <c r="F39" s="101">
        <v>0.74099999999999999</v>
      </c>
      <c r="G39" s="110" t="s">
        <v>587</v>
      </c>
      <c r="H39" s="111" t="s">
        <v>593</v>
      </c>
      <c r="I39" s="103" t="s">
        <v>628</v>
      </c>
      <c r="J39" s="104">
        <v>1</v>
      </c>
      <c r="K39" s="104">
        <v>1</v>
      </c>
      <c r="L39" s="104">
        <v>2</v>
      </c>
      <c r="M39" s="104">
        <v>1</v>
      </c>
      <c r="N39" s="104">
        <v>1</v>
      </c>
      <c r="O39" s="102">
        <v>1</v>
      </c>
      <c r="P39" s="104">
        <v>1</v>
      </c>
      <c r="Q39" s="104">
        <v>2</v>
      </c>
      <c r="R39" s="104">
        <v>1</v>
      </c>
      <c r="S39" s="104">
        <v>1</v>
      </c>
      <c r="T39" s="104">
        <v>1</v>
      </c>
      <c r="U39" s="104">
        <v>1</v>
      </c>
      <c r="V39" s="104">
        <v>1</v>
      </c>
      <c r="W39" s="105">
        <v>1</v>
      </c>
      <c r="X39" s="104">
        <v>2</v>
      </c>
      <c r="Y39" s="104">
        <v>1</v>
      </c>
      <c r="Z39" s="104">
        <v>3</v>
      </c>
      <c r="AA39" s="106">
        <v>3</v>
      </c>
      <c r="AB39" s="102">
        <f t="shared" si="5"/>
        <v>14</v>
      </c>
      <c r="AC39" s="104" t="str">
        <f t="shared" si="6"/>
        <v>L</v>
      </c>
      <c r="AD39" s="102">
        <f t="shared" si="7"/>
        <v>11</v>
      </c>
      <c r="AE39" s="104" t="str">
        <f t="shared" si="8"/>
        <v>M</v>
      </c>
      <c r="AF39" s="104" t="str">
        <f t="shared" si="9"/>
        <v xml:space="preserve">Maintain Low Prioritiy </v>
      </c>
      <c r="AG39" s="121" t="s">
        <v>566</v>
      </c>
      <c r="AH39" s="104" t="s">
        <v>619</v>
      </c>
      <c r="AI39" s="104"/>
    </row>
    <row r="40" spans="1:35" ht="15" customHeight="1" x14ac:dyDescent="0.25">
      <c r="A40" s="109" t="s">
        <v>58</v>
      </c>
      <c r="B40" s="102" t="s">
        <v>59</v>
      </c>
      <c r="C40" s="101">
        <v>0</v>
      </c>
      <c r="D40" s="101">
        <v>0.87</v>
      </c>
      <c r="E40" s="102" t="s">
        <v>160</v>
      </c>
      <c r="F40" s="101">
        <v>0.87</v>
      </c>
      <c r="G40" s="110" t="s">
        <v>587</v>
      </c>
      <c r="H40" s="111" t="s">
        <v>593</v>
      </c>
      <c r="I40" s="103" t="s">
        <v>628</v>
      </c>
      <c r="J40" s="104">
        <v>1</v>
      </c>
      <c r="K40" s="104">
        <v>1</v>
      </c>
      <c r="L40" s="104">
        <v>2</v>
      </c>
      <c r="M40" s="104">
        <v>1</v>
      </c>
      <c r="N40" s="104">
        <v>1</v>
      </c>
      <c r="O40" s="102">
        <v>3</v>
      </c>
      <c r="P40" s="104">
        <v>1</v>
      </c>
      <c r="Q40" s="104">
        <v>2</v>
      </c>
      <c r="R40" s="104">
        <v>1</v>
      </c>
      <c r="S40" s="104">
        <v>1</v>
      </c>
      <c r="T40" s="104">
        <v>2</v>
      </c>
      <c r="U40" s="104">
        <v>1</v>
      </c>
      <c r="V40" s="104">
        <v>1</v>
      </c>
      <c r="W40" s="105">
        <v>1</v>
      </c>
      <c r="X40" s="104">
        <v>2</v>
      </c>
      <c r="Y40" s="104">
        <v>1</v>
      </c>
      <c r="Z40" s="104">
        <v>3</v>
      </c>
      <c r="AA40" s="106">
        <v>1</v>
      </c>
      <c r="AB40" s="102">
        <f t="shared" si="5"/>
        <v>17</v>
      </c>
      <c r="AC40" s="104" t="str">
        <f t="shared" si="6"/>
        <v>L</v>
      </c>
      <c r="AD40" s="102">
        <f t="shared" si="7"/>
        <v>9</v>
      </c>
      <c r="AE40" s="104" t="str">
        <f t="shared" si="8"/>
        <v>L</v>
      </c>
      <c r="AF40" s="104" t="str">
        <f t="shared" si="9"/>
        <v>Mitigate Close</v>
      </c>
      <c r="AG40" s="121" t="s">
        <v>566</v>
      </c>
      <c r="AH40" s="104" t="s">
        <v>619</v>
      </c>
      <c r="AI40" s="104" t="s">
        <v>597</v>
      </c>
    </row>
    <row r="41" spans="1:35" ht="15" customHeight="1" x14ac:dyDescent="0.25">
      <c r="A41" s="109" t="s">
        <v>78</v>
      </c>
      <c r="B41" s="102" t="s">
        <v>79</v>
      </c>
      <c r="C41" s="101">
        <v>0</v>
      </c>
      <c r="D41" s="101">
        <v>0.36499999999999999</v>
      </c>
      <c r="E41" s="102" t="s">
        <v>160</v>
      </c>
      <c r="F41" s="101">
        <v>0.36499999999999999</v>
      </c>
      <c r="G41" s="110" t="s">
        <v>587</v>
      </c>
      <c r="H41" s="111" t="s">
        <v>592</v>
      </c>
      <c r="I41" s="103" t="s">
        <v>628</v>
      </c>
      <c r="J41" s="104">
        <v>1</v>
      </c>
      <c r="K41" s="104">
        <v>1</v>
      </c>
      <c r="L41" s="104">
        <v>1</v>
      </c>
      <c r="M41" s="104">
        <v>1</v>
      </c>
      <c r="N41" s="104">
        <v>1</v>
      </c>
      <c r="O41" s="102">
        <v>3</v>
      </c>
      <c r="P41" s="104">
        <v>1</v>
      </c>
      <c r="Q41" s="104">
        <v>2</v>
      </c>
      <c r="R41" s="104">
        <v>1</v>
      </c>
      <c r="S41" s="104">
        <v>1</v>
      </c>
      <c r="T41" s="104">
        <v>1</v>
      </c>
      <c r="U41" s="104">
        <v>1</v>
      </c>
      <c r="V41" s="104">
        <v>1</v>
      </c>
      <c r="W41" s="105">
        <v>1</v>
      </c>
      <c r="X41" s="104">
        <v>2</v>
      </c>
      <c r="Y41" s="104">
        <v>1</v>
      </c>
      <c r="Z41" s="104">
        <v>3</v>
      </c>
      <c r="AA41" s="106">
        <v>3</v>
      </c>
      <c r="AB41" s="102">
        <f t="shared" si="5"/>
        <v>15</v>
      </c>
      <c r="AC41" s="104" t="str">
        <f t="shared" si="6"/>
        <v>L</v>
      </c>
      <c r="AD41" s="102">
        <f t="shared" si="7"/>
        <v>11</v>
      </c>
      <c r="AE41" s="104" t="str">
        <f t="shared" si="8"/>
        <v>M</v>
      </c>
      <c r="AF41" s="104" t="str">
        <f t="shared" si="9"/>
        <v xml:space="preserve">Maintain Low Prioritiy </v>
      </c>
      <c r="AG41" s="121" t="s">
        <v>566</v>
      </c>
      <c r="AH41" s="104" t="s">
        <v>619</v>
      </c>
      <c r="AI41" s="104"/>
    </row>
    <row r="42" spans="1:35" ht="15" customHeight="1" x14ac:dyDescent="0.25">
      <c r="A42" s="109" t="s">
        <v>27</v>
      </c>
      <c r="B42" s="102" t="s">
        <v>28</v>
      </c>
      <c r="C42" s="101">
        <v>0</v>
      </c>
      <c r="D42" s="101">
        <v>0.15</v>
      </c>
      <c r="E42" s="102" t="s">
        <v>160</v>
      </c>
      <c r="F42" s="101">
        <v>0.15</v>
      </c>
      <c r="G42" s="110" t="s">
        <v>587</v>
      </c>
      <c r="H42" s="111" t="s">
        <v>592</v>
      </c>
      <c r="I42" s="103" t="s">
        <v>628</v>
      </c>
      <c r="J42" s="104">
        <v>1</v>
      </c>
      <c r="K42" s="104">
        <v>1</v>
      </c>
      <c r="L42" s="104">
        <v>1</v>
      </c>
      <c r="M42" s="104">
        <v>1</v>
      </c>
      <c r="N42" s="104">
        <v>1</v>
      </c>
      <c r="O42" s="102">
        <v>3</v>
      </c>
      <c r="P42" s="104">
        <v>1</v>
      </c>
      <c r="Q42" s="104">
        <v>2</v>
      </c>
      <c r="R42" s="104">
        <v>1</v>
      </c>
      <c r="S42" s="104">
        <v>1</v>
      </c>
      <c r="T42" s="104">
        <v>1</v>
      </c>
      <c r="U42" s="104">
        <v>1</v>
      </c>
      <c r="V42" s="104">
        <v>1</v>
      </c>
      <c r="W42" s="105">
        <v>1</v>
      </c>
      <c r="X42" s="104">
        <v>2</v>
      </c>
      <c r="Y42" s="104">
        <v>1</v>
      </c>
      <c r="Z42" s="104">
        <v>3</v>
      </c>
      <c r="AA42" s="106">
        <v>3</v>
      </c>
      <c r="AB42" s="102">
        <f t="shared" si="5"/>
        <v>15</v>
      </c>
      <c r="AC42" s="104" t="str">
        <f t="shared" si="6"/>
        <v>L</v>
      </c>
      <c r="AD42" s="102">
        <f t="shared" si="7"/>
        <v>11</v>
      </c>
      <c r="AE42" s="104" t="str">
        <f t="shared" si="8"/>
        <v>M</v>
      </c>
      <c r="AF42" s="104" t="str">
        <f t="shared" si="9"/>
        <v xml:space="preserve">Maintain Low Prioritiy </v>
      </c>
      <c r="AG42" s="121" t="s">
        <v>566</v>
      </c>
      <c r="AH42" s="104" t="s">
        <v>619</v>
      </c>
      <c r="AI42" s="104"/>
    </row>
    <row r="43" spans="1:35" ht="15" customHeight="1" x14ac:dyDescent="0.25">
      <c r="A43" s="109" t="s">
        <v>60</v>
      </c>
      <c r="B43" s="102" t="s">
        <v>61</v>
      </c>
      <c r="C43" s="101">
        <v>0</v>
      </c>
      <c r="D43" s="101">
        <v>1.7729999999999999</v>
      </c>
      <c r="E43" s="102" t="s">
        <v>160</v>
      </c>
      <c r="F43" s="101">
        <v>1.7729999999999999</v>
      </c>
      <c r="G43" s="110" t="s">
        <v>587</v>
      </c>
      <c r="H43" s="111" t="s">
        <v>592</v>
      </c>
      <c r="I43" s="103" t="s">
        <v>628</v>
      </c>
      <c r="J43" s="104">
        <v>1</v>
      </c>
      <c r="K43" s="104">
        <v>1</v>
      </c>
      <c r="L43" s="104">
        <v>2</v>
      </c>
      <c r="M43" s="104">
        <v>1</v>
      </c>
      <c r="N43" s="104">
        <v>1</v>
      </c>
      <c r="O43" s="102">
        <v>3</v>
      </c>
      <c r="P43" s="104">
        <v>3</v>
      </c>
      <c r="Q43" s="104">
        <v>1</v>
      </c>
      <c r="R43" s="104">
        <v>1</v>
      </c>
      <c r="S43" s="104">
        <v>2</v>
      </c>
      <c r="T43" s="104">
        <v>2</v>
      </c>
      <c r="U43" s="104">
        <v>1</v>
      </c>
      <c r="V43" s="104">
        <v>1</v>
      </c>
      <c r="W43" s="105">
        <v>3</v>
      </c>
      <c r="X43" s="104">
        <v>3</v>
      </c>
      <c r="Y43" s="104">
        <v>1</v>
      </c>
      <c r="Z43" s="104">
        <v>3</v>
      </c>
      <c r="AA43" s="106">
        <v>3</v>
      </c>
      <c r="AB43" s="102">
        <f t="shared" si="5"/>
        <v>19</v>
      </c>
      <c r="AC43" s="104" t="str">
        <f t="shared" si="6"/>
        <v>L</v>
      </c>
      <c r="AD43" s="102">
        <f t="shared" si="7"/>
        <v>14</v>
      </c>
      <c r="AE43" s="104" t="str">
        <f t="shared" si="8"/>
        <v>H</v>
      </c>
      <c r="AF43" s="104" t="str">
        <f t="shared" si="9"/>
        <v>Maintain Low Prioritiy</v>
      </c>
      <c r="AG43" s="121" t="s">
        <v>566</v>
      </c>
      <c r="AH43" s="104" t="s">
        <v>619</v>
      </c>
      <c r="AI43" s="104"/>
    </row>
    <row r="44" spans="1:35" ht="15" customHeight="1" x14ac:dyDescent="0.25">
      <c r="A44" s="109" t="s">
        <v>62</v>
      </c>
      <c r="B44" s="102" t="s">
        <v>63</v>
      </c>
      <c r="C44" s="101">
        <v>0</v>
      </c>
      <c r="D44" s="101">
        <v>1.3140000000000001</v>
      </c>
      <c r="E44" s="102" t="s">
        <v>160</v>
      </c>
      <c r="F44" s="101">
        <v>1.3140000000000001</v>
      </c>
      <c r="G44" s="110" t="s">
        <v>587</v>
      </c>
      <c r="H44" s="111" t="s">
        <v>592</v>
      </c>
      <c r="I44" s="103" t="s">
        <v>628</v>
      </c>
      <c r="J44" s="104">
        <v>3</v>
      </c>
      <c r="K44" s="104">
        <v>1</v>
      </c>
      <c r="L44" s="104">
        <v>1</v>
      </c>
      <c r="M44" s="104">
        <v>1</v>
      </c>
      <c r="N44" s="104">
        <v>3</v>
      </c>
      <c r="O44" s="102">
        <v>3</v>
      </c>
      <c r="P44" s="104">
        <v>1</v>
      </c>
      <c r="Q44" s="104">
        <v>3</v>
      </c>
      <c r="R44" s="104">
        <v>2</v>
      </c>
      <c r="S44" s="104">
        <v>3</v>
      </c>
      <c r="T44" s="104">
        <v>2</v>
      </c>
      <c r="U44" s="104">
        <v>1</v>
      </c>
      <c r="V44" s="104">
        <v>1</v>
      </c>
      <c r="W44" s="105">
        <v>3</v>
      </c>
      <c r="X44" s="104">
        <v>2</v>
      </c>
      <c r="Y44" s="104">
        <v>1</v>
      </c>
      <c r="Z44" s="104">
        <v>3</v>
      </c>
      <c r="AA44" s="106">
        <v>3</v>
      </c>
      <c r="AB44" s="102">
        <f t="shared" si="5"/>
        <v>24</v>
      </c>
      <c r="AC44" s="104" t="str">
        <f t="shared" si="6"/>
        <v>M</v>
      </c>
      <c r="AD44" s="102">
        <f t="shared" si="7"/>
        <v>13</v>
      </c>
      <c r="AE44" s="104" t="str">
        <f t="shared" si="8"/>
        <v>M</v>
      </c>
      <c r="AF44" s="104" t="str">
        <f t="shared" si="9"/>
        <v>Mitigate Maintain</v>
      </c>
      <c r="AG44" s="121" t="s">
        <v>567</v>
      </c>
      <c r="AH44" s="104" t="s">
        <v>619</v>
      </c>
      <c r="AI44" s="104"/>
    </row>
    <row r="45" spans="1:35" ht="15" customHeight="1" x14ac:dyDescent="0.25">
      <c r="A45" s="109" t="s">
        <v>149</v>
      </c>
      <c r="B45" s="102" t="s">
        <v>120</v>
      </c>
      <c r="C45" s="101">
        <v>0</v>
      </c>
      <c r="D45" s="101">
        <v>1.266</v>
      </c>
      <c r="E45" s="102" t="s">
        <v>160</v>
      </c>
      <c r="F45" s="101">
        <v>1.266</v>
      </c>
      <c r="G45" s="110" t="s">
        <v>587</v>
      </c>
      <c r="H45" s="111" t="s">
        <v>592</v>
      </c>
      <c r="I45" s="103" t="s">
        <v>628</v>
      </c>
      <c r="J45" s="104">
        <v>1</v>
      </c>
      <c r="K45" s="104">
        <v>1</v>
      </c>
      <c r="L45" s="104">
        <v>2</v>
      </c>
      <c r="M45" s="104">
        <v>1</v>
      </c>
      <c r="N45" s="104">
        <v>2</v>
      </c>
      <c r="O45" s="102">
        <v>3</v>
      </c>
      <c r="P45" s="104">
        <v>1</v>
      </c>
      <c r="Q45" s="104">
        <v>2</v>
      </c>
      <c r="R45" s="104">
        <v>2</v>
      </c>
      <c r="S45" s="104">
        <v>2</v>
      </c>
      <c r="T45" s="104">
        <v>2</v>
      </c>
      <c r="U45" s="104">
        <v>1</v>
      </c>
      <c r="V45" s="104">
        <v>1</v>
      </c>
      <c r="W45" s="105">
        <v>3</v>
      </c>
      <c r="X45" s="104">
        <v>3</v>
      </c>
      <c r="Y45" s="104">
        <v>1</v>
      </c>
      <c r="Z45" s="104">
        <v>3</v>
      </c>
      <c r="AA45" s="106">
        <v>1</v>
      </c>
      <c r="AB45" s="102">
        <f t="shared" si="5"/>
        <v>20</v>
      </c>
      <c r="AC45" s="104" t="str">
        <f t="shared" si="6"/>
        <v>L</v>
      </c>
      <c r="AD45" s="102">
        <f t="shared" si="7"/>
        <v>12</v>
      </c>
      <c r="AE45" s="104" t="str">
        <f t="shared" si="8"/>
        <v>M</v>
      </c>
      <c r="AF45" s="104" t="str">
        <f t="shared" si="9"/>
        <v xml:space="preserve">Maintain Low Prioritiy </v>
      </c>
      <c r="AG45" s="121" t="s">
        <v>567</v>
      </c>
      <c r="AH45" s="104" t="s">
        <v>619</v>
      </c>
      <c r="AI45" s="104"/>
    </row>
    <row r="46" spans="1:35" ht="15" customHeight="1" x14ac:dyDescent="0.25">
      <c r="A46" s="109" t="s">
        <v>150</v>
      </c>
      <c r="B46" s="102" t="s">
        <v>151</v>
      </c>
      <c r="C46" s="101">
        <v>0</v>
      </c>
      <c r="D46" s="101">
        <v>5.29</v>
      </c>
      <c r="E46" s="102" t="s">
        <v>160</v>
      </c>
      <c r="F46" s="101">
        <v>5.29</v>
      </c>
      <c r="G46" s="110" t="s">
        <v>587</v>
      </c>
      <c r="H46" s="111" t="s">
        <v>592</v>
      </c>
      <c r="I46" s="103" t="s">
        <v>628</v>
      </c>
      <c r="J46" s="104">
        <v>1</v>
      </c>
      <c r="K46" s="104">
        <v>3</v>
      </c>
      <c r="L46" s="104">
        <v>2</v>
      </c>
      <c r="M46" s="104">
        <v>1</v>
      </c>
      <c r="N46" s="104">
        <v>1</v>
      </c>
      <c r="O46" s="102">
        <v>3</v>
      </c>
      <c r="P46" s="104">
        <v>1</v>
      </c>
      <c r="Q46" s="104">
        <v>2</v>
      </c>
      <c r="R46" s="104">
        <v>2</v>
      </c>
      <c r="S46" s="104">
        <v>2</v>
      </c>
      <c r="T46" s="104">
        <v>2</v>
      </c>
      <c r="U46" s="104">
        <v>1</v>
      </c>
      <c r="V46" s="104">
        <v>1</v>
      </c>
      <c r="W46" s="105">
        <v>3</v>
      </c>
      <c r="X46" s="104">
        <v>3</v>
      </c>
      <c r="Y46" s="104">
        <v>3</v>
      </c>
      <c r="Z46" s="104">
        <v>3</v>
      </c>
      <c r="AA46" s="106">
        <v>3</v>
      </c>
      <c r="AB46" s="102">
        <f t="shared" si="5"/>
        <v>21</v>
      </c>
      <c r="AC46" s="104" t="str">
        <f t="shared" si="6"/>
        <v>M</v>
      </c>
      <c r="AD46" s="102">
        <f t="shared" si="7"/>
        <v>16</v>
      </c>
      <c r="AE46" s="104" t="str">
        <f t="shared" si="8"/>
        <v>H</v>
      </c>
      <c r="AF46" s="104" t="str">
        <f t="shared" si="9"/>
        <v>Maintain 2nd Priority</v>
      </c>
      <c r="AG46" s="121" t="s">
        <v>566</v>
      </c>
      <c r="AH46" s="104" t="s">
        <v>619</v>
      </c>
      <c r="AI46" s="104"/>
    </row>
    <row r="47" spans="1:35" ht="15" customHeight="1" x14ac:dyDescent="0.25">
      <c r="A47" s="109" t="s">
        <v>64</v>
      </c>
      <c r="B47" s="102" t="s">
        <v>65</v>
      </c>
      <c r="C47" s="101">
        <v>0</v>
      </c>
      <c r="D47" s="101">
        <v>1.4319999999999999</v>
      </c>
      <c r="E47" s="102" t="s">
        <v>160</v>
      </c>
      <c r="F47" s="101">
        <v>1.4319999999999999</v>
      </c>
      <c r="G47" s="110" t="s">
        <v>587</v>
      </c>
      <c r="H47" s="111" t="s">
        <v>592</v>
      </c>
      <c r="I47" s="103" t="s">
        <v>628</v>
      </c>
      <c r="J47" s="104">
        <v>1</v>
      </c>
      <c r="K47" s="104">
        <v>1</v>
      </c>
      <c r="L47" s="104">
        <v>2</v>
      </c>
      <c r="M47" s="104">
        <v>1</v>
      </c>
      <c r="N47" s="104">
        <v>3</v>
      </c>
      <c r="O47" s="102">
        <v>3</v>
      </c>
      <c r="P47" s="104">
        <v>1</v>
      </c>
      <c r="Q47" s="104">
        <v>1</v>
      </c>
      <c r="R47" s="104">
        <v>1</v>
      </c>
      <c r="S47" s="104">
        <v>3</v>
      </c>
      <c r="T47" s="104">
        <v>2</v>
      </c>
      <c r="U47" s="104">
        <v>1</v>
      </c>
      <c r="V47" s="104">
        <v>1</v>
      </c>
      <c r="W47" s="105">
        <v>3</v>
      </c>
      <c r="X47" s="104">
        <v>3</v>
      </c>
      <c r="Y47" s="104">
        <v>1</v>
      </c>
      <c r="Z47" s="104">
        <v>3</v>
      </c>
      <c r="AA47" s="106">
        <v>3</v>
      </c>
      <c r="AB47" s="102">
        <f t="shared" si="5"/>
        <v>20</v>
      </c>
      <c r="AC47" s="104" t="str">
        <f t="shared" si="6"/>
        <v>L</v>
      </c>
      <c r="AD47" s="102">
        <f t="shared" si="7"/>
        <v>14</v>
      </c>
      <c r="AE47" s="104" t="str">
        <f t="shared" si="8"/>
        <v>H</v>
      </c>
      <c r="AF47" s="104" t="str">
        <f t="shared" si="9"/>
        <v>Maintain Low Prioritiy</v>
      </c>
      <c r="AG47" s="121" t="s">
        <v>615</v>
      </c>
      <c r="AH47" s="104" t="s">
        <v>619</v>
      </c>
      <c r="AI47" s="104"/>
    </row>
    <row r="48" spans="1:35" ht="15" customHeight="1" x14ac:dyDescent="0.25">
      <c r="A48" s="109" t="s">
        <v>66</v>
      </c>
      <c r="B48" s="102" t="s">
        <v>67</v>
      </c>
      <c r="C48" s="101">
        <v>0</v>
      </c>
      <c r="D48" s="101">
        <v>1.452</v>
      </c>
      <c r="E48" s="102" t="s">
        <v>160</v>
      </c>
      <c r="F48" s="101">
        <v>1.452</v>
      </c>
      <c r="G48" s="110" t="s">
        <v>587</v>
      </c>
      <c r="H48" s="111" t="s">
        <v>592</v>
      </c>
      <c r="I48" s="103" t="s">
        <v>628</v>
      </c>
      <c r="J48" s="104">
        <v>1</v>
      </c>
      <c r="K48" s="104">
        <v>3</v>
      </c>
      <c r="L48" s="104">
        <v>2</v>
      </c>
      <c r="M48" s="104">
        <v>1</v>
      </c>
      <c r="N48" s="104">
        <v>2</v>
      </c>
      <c r="O48" s="102">
        <v>3</v>
      </c>
      <c r="P48" s="104">
        <v>1</v>
      </c>
      <c r="Q48" s="104">
        <v>1</v>
      </c>
      <c r="R48" s="104">
        <v>1</v>
      </c>
      <c r="S48" s="104">
        <v>2</v>
      </c>
      <c r="T48" s="104">
        <v>2</v>
      </c>
      <c r="U48" s="104">
        <v>1</v>
      </c>
      <c r="V48" s="104">
        <v>1</v>
      </c>
      <c r="W48" s="105">
        <v>3</v>
      </c>
      <c r="X48" s="104">
        <v>3</v>
      </c>
      <c r="Y48" s="104">
        <v>1</v>
      </c>
      <c r="Z48" s="104">
        <v>3</v>
      </c>
      <c r="AA48" s="106">
        <v>3</v>
      </c>
      <c r="AB48" s="102">
        <f t="shared" si="5"/>
        <v>20</v>
      </c>
      <c r="AC48" s="104" t="str">
        <f t="shared" si="6"/>
        <v>L</v>
      </c>
      <c r="AD48" s="102">
        <f t="shared" si="7"/>
        <v>14</v>
      </c>
      <c r="AE48" s="104" t="str">
        <f t="shared" si="8"/>
        <v>H</v>
      </c>
      <c r="AF48" s="104" t="str">
        <f t="shared" si="9"/>
        <v>Maintain Low Prioritiy</v>
      </c>
      <c r="AG48" s="121" t="s">
        <v>566</v>
      </c>
      <c r="AH48" s="104" t="s">
        <v>619</v>
      </c>
      <c r="AI48" s="104" t="s">
        <v>605</v>
      </c>
    </row>
    <row r="49" spans="1:35" ht="15" customHeight="1" x14ac:dyDescent="0.25">
      <c r="A49" s="109" t="s">
        <v>29</v>
      </c>
      <c r="B49" s="102" t="s">
        <v>30</v>
      </c>
      <c r="C49" s="101">
        <v>0</v>
      </c>
      <c r="D49" s="101">
        <v>0.29899999999999999</v>
      </c>
      <c r="E49" s="102" t="s">
        <v>160</v>
      </c>
      <c r="F49" s="101">
        <v>0.29899999999999999</v>
      </c>
      <c r="G49" s="110" t="s">
        <v>587</v>
      </c>
      <c r="H49" s="111" t="s">
        <v>592</v>
      </c>
      <c r="I49" s="103" t="s">
        <v>628</v>
      </c>
      <c r="J49" s="104">
        <v>1</v>
      </c>
      <c r="K49" s="104">
        <v>1</v>
      </c>
      <c r="L49" s="104">
        <v>2</v>
      </c>
      <c r="M49" s="104">
        <v>1</v>
      </c>
      <c r="N49" s="104">
        <v>1</v>
      </c>
      <c r="O49" s="102">
        <v>3</v>
      </c>
      <c r="P49" s="104">
        <v>1</v>
      </c>
      <c r="Q49" s="104">
        <v>1</v>
      </c>
      <c r="R49" s="104">
        <v>1</v>
      </c>
      <c r="S49" s="104">
        <v>1</v>
      </c>
      <c r="T49" s="104">
        <v>1</v>
      </c>
      <c r="U49" s="104">
        <v>1</v>
      </c>
      <c r="V49" s="104">
        <v>1</v>
      </c>
      <c r="W49" s="105">
        <v>1</v>
      </c>
      <c r="X49" s="104">
        <v>3</v>
      </c>
      <c r="Y49" s="104">
        <v>1</v>
      </c>
      <c r="Z49" s="104">
        <v>3</v>
      </c>
      <c r="AA49" s="106">
        <v>3</v>
      </c>
      <c r="AB49" s="102">
        <f t="shared" si="5"/>
        <v>15</v>
      </c>
      <c r="AC49" s="104" t="str">
        <f t="shared" si="6"/>
        <v>L</v>
      </c>
      <c r="AD49" s="102">
        <f t="shared" si="7"/>
        <v>12</v>
      </c>
      <c r="AE49" s="104" t="str">
        <f t="shared" si="8"/>
        <v>M</v>
      </c>
      <c r="AF49" s="104" t="str">
        <f t="shared" si="9"/>
        <v xml:space="preserve">Maintain Low Prioritiy </v>
      </c>
      <c r="AG49" s="121" t="s">
        <v>566</v>
      </c>
      <c r="AH49" s="104" t="s">
        <v>619</v>
      </c>
      <c r="AI49" s="104"/>
    </row>
    <row r="50" spans="1:35" ht="15" customHeight="1" x14ac:dyDescent="0.25">
      <c r="A50" s="109" t="s">
        <v>31</v>
      </c>
      <c r="B50" s="102" t="s">
        <v>32</v>
      </c>
      <c r="C50" s="101">
        <v>0</v>
      </c>
      <c r="D50" s="101">
        <v>0.41499999999999998</v>
      </c>
      <c r="E50" s="102" t="s">
        <v>160</v>
      </c>
      <c r="F50" s="101">
        <v>0.41499999999999998</v>
      </c>
      <c r="G50" s="110" t="s">
        <v>587</v>
      </c>
      <c r="H50" s="111" t="s">
        <v>592</v>
      </c>
      <c r="I50" s="103" t="s">
        <v>628</v>
      </c>
      <c r="J50" s="104">
        <v>1</v>
      </c>
      <c r="K50" s="104">
        <v>1</v>
      </c>
      <c r="L50" s="104">
        <v>2</v>
      </c>
      <c r="M50" s="104">
        <v>1</v>
      </c>
      <c r="N50" s="104">
        <v>1</v>
      </c>
      <c r="O50" s="102">
        <v>3</v>
      </c>
      <c r="P50" s="104">
        <v>1</v>
      </c>
      <c r="Q50" s="104">
        <v>1</v>
      </c>
      <c r="R50" s="104">
        <v>1</v>
      </c>
      <c r="S50" s="104">
        <v>1</v>
      </c>
      <c r="T50" s="104">
        <v>1</v>
      </c>
      <c r="U50" s="104">
        <v>1</v>
      </c>
      <c r="V50" s="104">
        <v>1</v>
      </c>
      <c r="W50" s="105">
        <v>1</v>
      </c>
      <c r="X50" s="104">
        <v>3</v>
      </c>
      <c r="Y50" s="104">
        <v>1</v>
      </c>
      <c r="Z50" s="104">
        <v>3</v>
      </c>
      <c r="AA50" s="106">
        <v>3</v>
      </c>
      <c r="AB50" s="102">
        <f t="shared" si="5"/>
        <v>15</v>
      </c>
      <c r="AC50" s="104" t="str">
        <f t="shared" si="6"/>
        <v>L</v>
      </c>
      <c r="AD50" s="102">
        <f t="shared" si="7"/>
        <v>12</v>
      </c>
      <c r="AE50" s="104" t="str">
        <f t="shared" si="8"/>
        <v>M</v>
      </c>
      <c r="AF50" s="104" t="str">
        <f t="shared" si="9"/>
        <v xml:space="preserve">Maintain Low Prioritiy </v>
      </c>
      <c r="AG50" s="121" t="s">
        <v>566</v>
      </c>
      <c r="AH50" s="104" t="s">
        <v>619</v>
      </c>
      <c r="AI50" s="104"/>
    </row>
    <row r="51" spans="1:35" ht="15" customHeight="1" x14ac:dyDescent="0.25">
      <c r="A51" s="109" t="s">
        <v>33</v>
      </c>
      <c r="B51" s="102" t="s">
        <v>34</v>
      </c>
      <c r="C51" s="101">
        <v>0</v>
      </c>
      <c r="D51" s="101">
        <v>0.40400000000000003</v>
      </c>
      <c r="E51" s="102" t="s">
        <v>160</v>
      </c>
      <c r="F51" s="101">
        <v>0.40400000000000003</v>
      </c>
      <c r="G51" s="110" t="s">
        <v>587</v>
      </c>
      <c r="H51" s="111" t="s">
        <v>592</v>
      </c>
      <c r="I51" s="103" t="s">
        <v>628</v>
      </c>
      <c r="J51" s="104">
        <v>1</v>
      </c>
      <c r="K51" s="104">
        <v>1</v>
      </c>
      <c r="L51" s="104">
        <v>2</v>
      </c>
      <c r="M51" s="104">
        <v>1</v>
      </c>
      <c r="N51" s="104">
        <v>1</v>
      </c>
      <c r="O51" s="102">
        <v>3</v>
      </c>
      <c r="P51" s="104">
        <v>1</v>
      </c>
      <c r="Q51" s="104">
        <v>1</v>
      </c>
      <c r="R51" s="104">
        <v>1</v>
      </c>
      <c r="S51" s="104">
        <v>1</v>
      </c>
      <c r="T51" s="104">
        <v>1</v>
      </c>
      <c r="U51" s="104">
        <v>1</v>
      </c>
      <c r="V51" s="104">
        <v>1</v>
      </c>
      <c r="W51" s="105">
        <v>1</v>
      </c>
      <c r="X51" s="104">
        <v>3</v>
      </c>
      <c r="Y51" s="104">
        <v>1</v>
      </c>
      <c r="Z51" s="104">
        <v>3</v>
      </c>
      <c r="AA51" s="106">
        <v>1</v>
      </c>
      <c r="AB51" s="102">
        <f t="shared" si="5"/>
        <v>15</v>
      </c>
      <c r="AC51" s="104" t="str">
        <f t="shared" si="6"/>
        <v>L</v>
      </c>
      <c r="AD51" s="102">
        <f t="shared" si="7"/>
        <v>10</v>
      </c>
      <c r="AE51" s="104" t="str">
        <f t="shared" si="8"/>
        <v>M</v>
      </c>
      <c r="AF51" s="104" t="str">
        <f t="shared" si="9"/>
        <v xml:space="preserve">Maintain Low Prioritiy </v>
      </c>
      <c r="AG51" s="121" t="s">
        <v>566</v>
      </c>
      <c r="AH51" s="104" t="s">
        <v>619</v>
      </c>
      <c r="AI51" s="104"/>
    </row>
    <row r="52" spans="1:35" ht="15" customHeight="1" x14ac:dyDescent="0.25">
      <c r="A52" s="109" t="s">
        <v>68</v>
      </c>
      <c r="B52" s="102" t="s">
        <v>69</v>
      </c>
      <c r="C52" s="101">
        <v>0</v>
      </c>
      <c r="D52" s="101">
        <v>4.806</v>
      </c>
      <c r="E52" s="102" t="s">
        <v>160</v>
      </c>
      <c r="F52" s="101">
        <v>4.806</v>
      </c>
      <c r="G52" s="110" t="s">
        <v>587</v>
      </c>
      <c r="H52" s="111" t="s">
        <v>593</v>
      </c>
      <c r="I52" s="103" t="s">
        <v>628</v>
      </c>
      <c r="J52" s="104">
        <v>1</v>
      </c>
      <c r="K52" s="104">
        <v>3</v>
      </c>
      <c r="L52" s="104">
        <v>2</v>
      </c>
      <c r="M52" s="104">
        <v>1</v>
      </c>
      <c r="N52" s="104">
        <v>3</v>
      </c>
      <c r="O52" s="102">
        <v>3</v>
      </c>
      <c r="P52" s="104">
        <v>2</v>
      </c>
      <c r="Q52" s="104">
        <v>3</v>
      </c>
      <c r="R52" s="104">
        <v>2</v>
      </c>
      <c r="S52" s="104">
        <v>2</v>
      </c>
      <c r="T52" s="104">
        <v>3</v>
      </c>
      <c r="U52" s="104">
        <v>2</v>
      </c>
      <c r="V52" s="104">
        <v>1</v>
      </c>
      <c r="W52" s="105">
        <v>3</v>
      </c>
      <c r="X52" s="104">
        <v>3</v>
      </c>
      <c r="Y52" s="104">
        <v>3</v>
      </c>
      <c r="Z52" s="104">
        <v>3</v>
      </c>
      <c r="AA52" s="106">
        <v>3</v>
      </c>
      <c r="AB52" s="102">
        <f t="shared" si="5"/>
        <v>27</v>
      </c>
      <c r="AC52" s="104" t="str">
        <f t="shared" si="6"/>
        <v>M</v>
      </c>
      <c r="AD52" s="102">
        <f t="shared" si="7"/>
        <v>16</v>
      </c>
      <c r="AE52" s="104" t="str">
        <f t="shared" si="8"/>
        <v>H</v>
      </c>
      <c r="AF52" s="104" t="str">
        <f t="shared" si="9"/>
        <v>Maintain 2nd Priority</v>
      </c>
      <c r="AG52" s="121" t="s">
        <v>566</v>
      </c>
      <c r="AH52" s="104" t="s">
        <v>621</v>
      </c>
      <c r="AI52" s="104"/>
    </row>
    <row r="53" spans="1:35" s="68" customFormat="1" ht="15" customHeight="1" x14ac:dyDescent="0.25">
      <c r="A53" s="109" t="s">
        <v>121</v>
      </c>
      <c r="B53" s="102" t="s">
        <v>122</v>
      </c>
      <c r="C53" s="101">
        <v>0</v>
      </c>
      <c r="D53" s="101">
        <v>1.32</v>
      </c>
      <c r="E53" s="102" t="s">
        <v>160</v>
      </c>
      <c r="F53" s="101">
        <v>1.32</v>
      </c>
      <c r="G53" s="110" t="s">
        <v>587</v>
      </c>
      <c r="H53" s="111" t="s">
        <v>592</v>
      </c>
      <c r="I53" s="103" t="s">
        <v>628</v>
      </c>
      <c r="J53" s="104">
        <v>1</v>
      </c>
      <c r="K53" s="104">
        <v>3</v>
      </c>
      <c r="L53" s="104">
        <v>1</v>
      </c>
      <c r="M53" s="104">
        <v>1</v>
      </c>
      <c r="N53" s="104">
        <v>3</v>
      </c>
      <c r="O53" s="102">
        <v>3</v>
      </c>
      <c r="P53" s="104">
        <v>2</v>
      </c>
      <c r="Q53" s="104">
        <v>2</v>
      </c>
      <c r="R53" s="104">
        <v>3</v>
      </c>
      <c r="S53" s="104">
        <v>3</v>
      </c>
      <c r="T53" s="104">
        <v>3</v>
      </c>
      <c r="U53" s="104">
        <v>2</v>
      </c>
      <c r="V53" s="104">
        <v>1</v>
      </c>
      <c r="W53" s="105">
        <v>3</v>
      </c>
      <c r="X53" s="104">
        <v>2</v>
      </c>
      <c r="Y53" s="104">
        <v>3</v>
      </c>
      <c r="Z53" s="104">
        <v>3</v>
      </c>
      <c r="AA53" s="106">
        <v>3</v>
      </c>
      <c r="AB53" s="102">
        <f t="shared" si="5"/>
        <v>27</v>
      </c>
      <c r="AC53" s="104" t="str">
        <f t="shared" si="6"/>
        <v>M</v>
      </c>
      <c r="AD53" s="102">
        <f t="shared" si="7"/>
        <v>15</v>
      </c>
      <c r="AE53" s="104" t="str">
        <f t="shared" si="8"/>
        <v>H</v>
      </c>
      <c r="AF53" s="104" t="str">
        <f t="shared" si="9"/>
        <v>Maintain 2nd Priority</v>
      </c>
      <c r="AG53" s="121" t="s">
        <v>566</v>
      </c>
      <c r="AH53" s="104" t="s">
        <v>619</v>
      </c>
      <c r="AI53" s="104"/>
    </row>
    <row r="54" spans="1:35" ht="15" customHeight="1" x14ac:dyDescent="0.25">
      <c r="A54" s="109" t="s">
        <v>121</v>
      </c>
      <c r="B54" s="102" t="s">
        <v>122</v>
      </c>
      <c r="C54" s="101">
        <v>1.32</v>
      </c>
      <c r="D54" s="101">
        <v>2.0259999999999998</v>
      </c>
      <c r="E54" s="102" t="s">
        <v>160</v>
      </c>
      <c r="F54" s="101">
        <v>0.71</v>
      </c>
      <c r="G54" s="110" t="s">
        <v>587</v>
      </c>
      <c r="H54" s="111" t="s">
        <v>592</v>
      </c>
      <c r="I54" s="103" t="s">
        <v>628</v>
      </c>
      <c r="J54" s="104">
        <v>1</v>
      </c>
      <c r="K54" s="104">
        <v>3</v>
      </c>
      <c r="L54" s="104">
        <v>1</v>
      </c>
      <c r="M54" s="104">
        <v>1</v>
      </c>
      <c r="N54" s="104">
        <v>3</v>
      </c>
      <c r="O54" s="102">
        <v>3</v>
      </c>
      <c r="P54" s="104">
        <v>2</v>
      </c>
      <c r="Q54" s="104">
        <v>2</v>
      </c>
      <c r="R54" s="104">
        <v>3</v>
      </c>
      <c r="S54" s="104">
        <v>3</v>
      </c>
      <c r="T54" s="104">
        <v>3</v>
      </c>
      <c r="U54" s="104">
        <v>2</v>
      </c>
      <c r="V54" s="104">
        <v>1</v>
      </c>
      <c r="W54" s="105">
        <v>3</v>
      </c>
      <c r="X54" s="104">
        <v>2</v>
      </c>
      <c r="Y54" s="104">
        <v>3</v>
      </c>
      <c r="Z54" s="104">
        <v>3</v>
      </c>
      <c r="AA54" s="106">
        <v>3</v>
      </c>
      <c r="AB54" s="102">
        <f t="shared" si="5"/>
        <v>27</v>
      </c>
      <c r="AC54" s="104" t="str">
        <f t="shared" si="6"/>
        <v>M</v>
      </c>
      <c r="AD54" s="102">
        <f t="shared" si="7"/>
        <v>15</v>
      </c>
      <c r="AE54" s="104" t="str">
        <f t="shared" si="8"/>
        <v>H</v>
      </c>
      <c r="AF54" s="104" t="str">
        <f t="shared" si="9"/>
        <v>Maintain 2nd Priority</v>
      </c>
      <c r="AG54" s="121" t="s">
        <v>567</v>
      </c>
      <c r="AH54" s="104" t="s">
        <v>619</v>
      </c>
      <c r="AI54" s="104" t="s">
        <v>585</v>
      </c>
    </row>
    <row r="55" spans="1:35" ht="15" customHeight="1" x14ac:dyDescent="0.25">
      <c r="A55" s="109" t="s">
        <v>124</v>
      </c>
      <c r="B55" s="102" t="s">
        <v>125</v>
      </c>
      <c r="C55" s="101">
        <v>0</v>
      </c>
      <c r="D55" s="101">
        <v>1.0309999999999999</v>
      </c>
      <c r="E55" s="102" t="s">
        <v>160</v>
      </c>
      <c r="F55" s="101">
        <v>1.0309999999999999</v>
      </c>
      <c r="G55" s="110" t="s">
        <v>587</v>
      </c>
      <c r="H55" s="111" t="s">
        <v>592</v>
      </c>
      <c r="I55" s="103" t="s">
        <v>628</v>
      </c>
      <c r="J55" s="104">
        <v>1</v>
      </c>
      <c r="K55" s="104">
        <v>3</v>
      </c>
      <c r="L55" s="104">
        <v>2</v>
      </c>
      <c r="M55" s="104">
        <v>1</v>
      </c>
      <c r="N55" s="104">
        <v>1</v>
      </c>
      <c r="O55" s="102">
        <v>3</v>
      </c>
      <c r="P55" s="104">
        <v>1</v>
      </c>
      <c r="Q55" s="104">
        <v>2</v>
      </c>
      <c r="R55" s="104">
        <v>1</v>
      </c>
      <c r="S55" s="104">
        <v>1</v>
      </c>
      <c r="T55" s="104">
        <v>1</v>
      </c>
      <c r="U55" s="104">
        <v>1</v>
      </c>
      <c r="V55" s="104">
        <v>1</v>
      </c>
      <c r="W55" s="105">
        <v>3</v>
      </c>
      <c r="X55" s="104">
        <v>3</v>
      </c>
      <c r="Y55" s="104">
        <v>2</v>
      </c>
      <c r="Z55" s="104">
        <v>3</v>
      </c>
      <c r="AA55" s="106">
        <v>3</v>
      </c>
      <c r="AB55" s="102">
        <f t="shared" si="5"/>
        <v>18</v>
      </c>
      <c r="AC55" s="104" t="str">
        <f t="shared" si="6"/>
        <v>L</v>
      </c>
      <c r="AD55" s="102">
        <f t="shared" si="7"/>
        <v>15</v>
      </c>
      <c r="AE55" s="104" t="str">
        <f t="shared" si="8"/>
        <v>H</v>
      </c>
      <c r="AF55" s="104" t="str">
        <f t="shared" si="9"/>
        <v>Maintain Low Prioritiy</v>
      </c>
      <c r="AG55" s="121" t="s">
        <v>566</v>
      </c>
      <c r="AH55" s="104" t="s">
        <v>619</v>
      </c>
      <c r="AI55" s="104"/>
    </row>
    <row r="56" spans="1:35" s="68" customFormat="1" ht="15" customHeight="1" x14ac:dyDescent="0.25">
      <c r="A56" s="109" t="s">
        <v>86</v>
      </c>
      <c r="B56" s="102" t="s">
        <v>87</v>
      </c>
      <c r="C56" s="101">
        <v>0</v>
      </c>
      <c r="D56" s="101">
        <v>0.05</v>
      </c>
      <c r="E56" s="102" t="s">
        <v>160</v>
      </c>
      <c r="F56" s="101">
        <v>0.05</v>
      </c>
      <c r="G56" s="110" t="s">
        <v>587</v>
      </c>
      <c r="H56" s="111" t="s">
        <v>592</v>
      </c>
      <c r="I56" s="103" t="s">
        <v>628</v>
      </c>
      <c r="J56" s="104">
        <v>1</v>
      </c>
      <c r="K56" s="104">
        <v>1</v>
      </c>
      <c r="L56" s="104">
        <v>2</v>
      </c>
      <c r="M56" s="104">
        <v>1</v>
      </c>
      <c r="N56" s="104">
        <v>3</v>
      </c>
      <c r="O56" s="102">
        <v>2</v>
      </c>
      <c r="P56" s="104">
        <v>3</v>
      </c>
      <c r="Q56" s="104">
        <v>2</v>
      </c>
      <c r="R56" s="104">
        <v>2</v>
      </c>
      <c r="S56" s="104">
        <v>2</v>
      </c>
      <c r="T56" s="104">
        <v>3</v>
      </c>
      <c r="U56" s="104">
        <v>1</v>
      </c>
      <c r="V56" s="104">
        <v>1</v>
      </c>
      <c r="W56" s="105">
        <v>3</v>
      </c>
      <c r="X56" s="104">
        <v>3</v>
      </c>
      <c r="Y56" s="104">
        <v>1</v>
      </c>
      <c r="Z56" s="104">
        <v>3</v>
      </c>
      <c r="AA56" s="106">
        <v>1</v>
      </c>
      <c r="AB56" s="102">
        <f t="shared" si="5"/>
        <v>23</v>
      </c>
      <c r="AC56" s="104" t="str">
        <f t="shared" si="6"/>
        <v>M</v>
      </c>
      <c r="AD56" s="102">
        <f t="shared" si="7"/>
        <v>12</v>
      </c>
      <c r="AE56" s="104" t="str">
        <f t="shared" si="8"/>
        <v>M</v>
      </c>
      <c r="AF56" s="104" t="str">
        <f t="shared" si="9"/>
        <v>Mitigate Maintain</v>
      </c>
      <c r="AG56" s="121" t="s">
        <v>566</v>
      </c>
      <c r="AH56" s="104" t="s">
        <v>619</v>
      </c>
      <c r="AI56" s="104" t="s">
        <v>557</v>
      </c>
    </row>
    <row r="57" spans="1:35" ht="15" customHeight="1" x14ac:dyDescent="0.25">
      <c r="A57" s="109" t="s">
        <v>86</v>
      </c>
      <c r="B57" s="102" t="s">
        <v>87</v>
      </c>
      <c r="C57" s="101">
        <v>0.05</v>
      </c>
      <c r="D57" s="101">
        <v>2.633</v>
      </c>
      <c r="E57" s="102" t="s">
        <v>160</v>
      </c>
      <c r="F57" s="101">
        <v>2.58</v>
      </c>
      <c r="G57" s="110" t="s">
        <v>587</v>
      </c>
      <c r="H57" s="111" t="s">
        <v>592</v>
      </c>
      <c r="I57" s="103" t="s">
        <v>628</v>
      </c>
      <c r="J57" s="104">
        <v>1</v>
      </c>
      <c r="K57" s="104">
        <v>1</v>
      </c>
      <c r="L57" s="104">
        <v>2</v>
      </c>
      <c r="M57" s="104">
        <v>1</v>
      </c>
      <c r="N57" s="104">
        <v>3</v>
      </c>
      <c r="O57" s="102">
        <v>2</v>
      </c>
      <c r="P57" s="104">
        <v>3</v>
      </c>
      <c r="Q57" s="104">
        <v>2</v>
      </c>
      <c r="R57" s="104">
        <v>2</v>
      </c>
      <c r="S57" s="104">
        <v>2</v>
      </c>
      <c r="T57" s="104">
        <v>3</v>
      </c>
      <c r="U57" s="104">
        <v>1</v>
      </c>
      <c r="V57" s="104">
        <v>1</v>
      </c>
      <c r="W57" s="105">
        <v>3</v>
      </c>
      <c r="X57" s="104">
        <v>3</v>
      </c>
      <c r="Y57" s="104">
        <v>1</v>
      </c>
      <c r="Z57" s="104">
        <v>3</v>
      </c>
      <c r="AA57" s="106">
        <v>1</v>
      </c>
      <c r="AB57" s="102">
        <f t="shared" si="5"/>
        <v>23</v>
      </c>
      <c r="AC57" s="104" t="str">
        <f t="shared" si="6"/>
        <v>M</v>
      </c>
      <c r="AD57" s="102">
        <f t="shared" si="7"/>
        <v>12</v>
      </c>
      <c r="AE57" s="104" t="str">
        <f t="shared" si="8"/>
        <v>M</v>
      </c>
      <c r="AF57" s="104" t="str">
        <f t="shared" si="9"/>
        <v>Mitigate Maintain</v>
      </c>
      <c r="AG57" s="121" t="s">
        <v>567</v>
      </c>
      <c r="AH57" s="104" t="s">
        <v>619</v>
      </c>
      <c r="AI57" s="104" t="s">
        <v>557</v>
      </c>
    </row>
    <row r="58" spans="1:35" ht="15" customHeight="1" x14ac:dyDescent="0.25">
      <c r="A58" s="109" t="s">
        <v>35</v>
      </c>
      <c r="B58" s="102" t="s">
        <v>36</v>
      </c>
      <c r="C58" s="101">
        <v>0</v>
      </c>
      <c r="D58" s="101">
        <v>0.111</v>
      </c>
      <c r="E58" s="102" t="s">
        <v>160</v>
      </c>
      <c r="F58" s="101">
        <v>0.111</v>
      </c>
      <c r="G58" s="110" t="s">
        <v>587</v>
      </c>
      <c r="H58" s="111" t="s">
        <v>592</v>
      </c>
      <c r="I58" s="103" t="s">
        <v>628</v>
      </c>
      <c r="J58" s="104">
        <v>1</v>
      </c>
      <c r="K58" s="104">
        <v>1</v>
      </c>
      <c r="L58" s="104">
        <v>2</v>
      </c>
      <c r="M58" s="104">
        <v>1</v>
      </c>
      <c r="N58" s="104">
        <v>1</v>
      </c>
      <c r="O58" s="102">
        <v>1</v>
      </c>
      <c r="P58" s="104">
        <v>1</v>
      </c>
      <c r="Q58" s="104">
        <v>2</v>
      </c>
      <c r="R58" s="104">
        <v>1</v>
      </c>
      <c r="S58" s="104">
        <v>1</v>
      </c>
      <c r="T58" s="104">
        <v>1</v>
      </c>
      <c r="U58" s="104">
        <v>1</v>
      </c>
      <c r="V58" s="104">
        <v>1</v>
      </c>
      <c r="W58" s="105">
        <v>1</v>
      </c>
      <c r="X58" s="104">
        <v>1</v>
      </c>
      <c r="Y58" s="104">
        <v>1</v>
      </c>
      <c r="Z58" s="104">
        <v>3</v>
      </c>
      <c r="AA58" s="106">
        <v>1</v>
      </c>
      <c r="AB58" s="102">
        <f t="shared" si="5"/>
        <v>14</v>
      </c>
      <c r="AC58" s="104" t="str">
        <f t="shared" si="6"/>
        <v>L</v>
      </c>
      <c r="AD58" s="102">
        <f t="shared" si="7"/>
        <v>8</v>
      </c>
      <c r="AE58" s="104" t="str">
        <f t="shared" si="8"/>
        <v>L</v>
      </c>
      <c r="AF58" s="104" t="str">
        <f t="shared" si="9"/>
        <v>Mitigate Close</v>
      </c>
      <c r="AG58" s="121" t="s">
        <v>567</v>
      </c>
      <c r="AH58" s="104" t="s">
        <v>619</v>
      </c>
      <c r="AI58" s="104" t="s">
        <v>190</v>
      </c>
    </row>
    <row r="59" spans="1:35" s="68" customFormat="1" ht="15" customHeight="1" x14ac:dyDescent="0.25">
      <c r="A59" s="109" t="s">
        <v>88</v>
      </c>
      <c r="B59" s="102" t="s">
        <v>89</v>
      </c>
      <c r="C59" s="101">
        <v>0</v>
      </c>
      <c r="D59" s="101">
        <v>2.5</v>
      </c>
      <c r="E59" s="102" t="s">
        <v>160</v>
      </c>
      <c r="F59" s="101">
        <v>2.5</v>
      </c>
      <c r="G59" s="110" t="s">
        <v>587</v>
      </c>
      <c r="H59" s="111" t="s">
        <v>593</v>
      </c>
      <c r="I59" s="103" t="s">
        <v>628</v>
      </c>
      <c r="J59" s="104">
        <v>1</v>
      </c>
      <c r="K59" s="104">
        <v>1</v>
      </c>
      <c r="L59" s="104">
        <v>2</v>
      </c>
      <c r="M59" s="104">
        <v>1</v>
      </c>
      <c r="N59" s="104">
        <v>3</v>
      </c>
      <c r="O59" s="102">
        <v>2</v>
      </c>
      <c r="P59" s="104">
        <v>3</v>
      </c>
      <c r="Q59" s="104">
        <v>2</v>
      </c>
      <c r="R59" s="104">
        <v>3</v>
      </c>
      <c r="S59" s="104">
        <v>3</v>
      </c>
      <c r="T59" s="104">
        <v>2</v>
      </c>
      <c r="U59" s="104">
        <v>2</v>
      </c>
      <c r="V59" s="104">
        <v>1</v>
      </c>
      <c r="W59" s="105">
        <v>3</v>
      </c>
      <c r="X59" s="104">
        <v>3</v>
      </c>
      <c r="Y59" s="104">
        <v>2</v>
      </c>
      <c r="Z59" s="104">
        <v>3</v>
      </c>
      <c r="AA59" s="106">
        <v>3</v>
      </c>
      <c r="AB59" s="102">
        <f t="shared" si="5"/>
        <v>25</v>
      </c>
      <c r="AC59" s="104" t="str">
        <f t="shared" si="6"/>
        <v>M</v>
      </c>
      <c r="AD59" s="102">
        <f t="shared" si="7"/>
        <v>15</v>
      </c>
      <c r="AE59" s="104" t="str">
        <f t="shared" si="8"/>
        <v>H</v>
      </c>
      <c r="AF59" s="104" t="str">
        <f t="shared" si="9"/>
        <v>Maintain 2nd Priority</v>
      </c>
      <c r="AG59" s="121" t="s">
        <v>566</v>
      </c>
      <c r="AH59" s="104" t="s">
        <v>621</v>
      </c>
      <c r="AI59" s="104"/>
    </row>
    <row r="60" spans="1:35" s="68" customFormat="1" ht="31.5" customHeight="1" x14ac:dyDescent="0.25">
      <c r="A60" s="109" t="s">
        <v>88</v>
      </c>
      <c r="B60" s="102" t="s">
        <v>89</v>
      </c>
      <c r="C60" s="101">
        <v>2.5</v>
      </c>
      <c r="D60" s="101">
        <v>2.83</v>
      </c>
      <c r="E60" s="102" t="s">
        <v>160</v>
      </c>
      <c r="F60" s="101">
        <v>0.33</v>
      </c>
      <c r="G60" s="110" t="s">
        <v>587</v>
      </c>
      <c r="H60" s="111" t="s">
        <v>593</v>
      </c>
      <c r="I60" s="103" t="s">
        <v>628</v>
      </c>
      <c r="J60" s="104">
        <v>1</v>
      </c>
      <c r="K60" s="104">
        <v>1</v>
      </c>
      <c r="L60" s="104">
        <v>2</v>
      </c>
      <c r="M60" s="104">
        <v>1</v>
      </c>
      <c r="N60" s="104">
        <v>3</v>
      </c>
      <c r="O60" s="102">
        <v>2</v>
      </c>
      <c r="P60" s="104">
        <v>3</v>
      </c>
      <c r="Q60" s="104">
        <v>2</v>
      </c>
      <c r="R60" s="104">
        <v>3</v>
      </c>
      <c r="S60" s="104">
        <v>3</v>
      </c>
      <c r="T60" s="104">
        <v>2</v>
      </c>
      <c r="U60" s="104">
        <v>2</v>
      </c>
      <c r="V60" s="104">
        <v>1</v>
      </c>
      <c r="W60" s="105">
        <v>3</v>
      </c>
      <c r="X60" s="104">
        <v>3</v>
      </c>
      <c r="Y60" s="104">
        <v>2</v>
      </c>
      <c r="Z60" s="104">
        <v>3</v>
      </c>
      <c r="AA60" s="106">
        <v>3</v>
      </c>
      <c r="AB60" s="102">
        <f t="shared" si="5"/>
        <v>25</v>
      </c>
      <c r="AC60" s="104" t="str">
        <f t="shared" si="6"/>
        <v>M</v>
      </c>
      <c r="AD60" s="102">
        <f t="shared" si="7"/>
        <v>15</v>
      </c>
      <c r="AE60" s="104" t="str">
        <f t="shared" si="8"/>
        <v>H</v>
      </c>
      <c r="AF60" s="104" t="str">
        <f t="shared" si="9"/>
        <v>Maintain 2nd Priority</v>
      </c>
      <c r="AG60" s="121" t="s">
        <v>611</v>
      </c>
      <c r="AH60" s="104" t="s">
        <v>621</v>
      </c>
      <c r="AI60" s="104" t="s">
        <v>554</v>
      </c>
    </row>
    <row r="61" spans="1:35" ht="15" customHeight="1" x14ac:dyDescent="0.25">
      <c r="A61" s="109" t="s">
        <v>88</v>
      </c>
      <c r="B61" s="102" t="s">
        <v>89</v>
      </c>
      <c r="C61" s="101">
        <v>2.83</v>
      </c>
      <c r="D61" s="101">
        <v>4.1500000000000004</v>
      </c>
      <c r="E61" s="102" t="s">
        <v>160</v>
      </c>
      <c r="F61" s="101">
        <v>1.32</v>
      </c>
      <c r="G61" s="110" t="s">
        <v>587</v>
      </c>
      <c r="H61" s="111" t="s">
        <v>593</v>
      </c>
      <c r="I61" s="103" t="s">
        <v>628</v>
      </c>
      <c r="J61" s="104">
        <v>1</v>
      </c>
      <c r="K61" s="104">
        <v>1</v>
      </c>
      <c r="L61" s="104">
        <v>2</v>
      </c>
      <c r="M61" s="104">
        <v>1</v>
      </c>
      <c r="N61" s="104">
        <v>3</v>
      </c>
      <c r="O61" s="102">
        <v>2</v>
      </c>
      <c r="P61" s="104">
        <v>3</v>
      </c>
      <c r="Q61" s="104">
        <v>2</v>
      </c>
      <c r="R61" s="104">
        <v>3</v>
      </c>
      <c r="S61" s="104">
        <v>3</v>
      </c>
      <c r="T61" s="104">
        <v>2</v>
      </c>
      <c r="U61" s="104">
        <v>2</v>
      </c>
      <c r="V61" s="104">
        <v>1</v>
      </c>
      <c r="W61" s="105">
        <v>3</v>
      </c>
      <c r="X61" s="104">
        <v>3</v>
      </c>
      <c r="Y61" s="104">
        <v>2</v>
      </c>
      <c r="Z61" s="104">
        <v>3</v>
      </c>
      <c r="AA61" s="106">
        <v>3</v>
      </c>
      <c r="AB61" s="102">
        <f t="shared" si="5"/>
        <v>25</v>
      </c>
      <c r="AC61" s="104" t="str">
        <f t="shared" si="6"/>
        <v>M</v>
      </c>
      <c r="AD61" s="102">
        <f t="shared" si="7"/>
        <v>15</v>
      </c>
      <c r="AE61" s="104" t="str">
        <f t="shared" si="8"/>
        <v>H</v>
      </c>
      <c r="AF61" s="104" t="str">
        <f t="shared" si="9"/>
        <v>Maintain 2nd Priority</v>
      </c>
      <c r="AG61" s="121" t="s">
        <v>567</v>
      </c>
      <c r="AH61" s="104" t="s">
        <v>619</v>
      </c>
      <c r="AI61" s="104" t="s">
        <v>612</v>
      </c>
    </row>
    <row r="62" spans="1:35" ht="31.5" customHeight="1" x14ac:dyDescent="0.25">
      <c r="A62" s="109" t="s">
        <v>90</v>
      </c>
      <c r="B62" s="102" t="s">
        <v>91</v>
      </c>
      <c r="C62" s="101">
        <v>0</v>
      </c>
      <c r="D62" s="101">
        <v>1.2</v>
      </c>
      <c r="E62" s="102" t="s">
        <v>160</v>
      </c>
      <c r="F62" s="101">
        <v>1.2</v>
      </c>
      <c r="G62" s="110" t="s">
        <v>587</v>
      </c>
      <c r="H62" s="111" t="s">
        <v>593</v>
      </c>
      <c r="I62" s="103" t="s">
        <v>628</v>
      </c>
      <c r="J62" s="104">
        <v>1</v>
      </c>
      <c r="K62" s="104">
        <v>1</v>
      </c>
      <c r="L62" s="104">
        <v>2</v>
      </c>
      <c r="M62" s="104">
        <v>1</v>
      </c>
      <c r="N62" s="104">
        <v>1</v>
      </c>
      <c r="O62" s="102">
        <v>2</v>
      </c>
      <c r="P62" s="104">
        <v>1</v>
      </c>
      <c r="Q62" s="104">
        <v>1</v>
      </c>
      <c r="R62" s="104">
        <v>1</v>
      </c>
      <c r="S62" s="104">
        <v>2</v>
      </c>
      <c r="T62" s="104">
        <v>1</v>
      </c>
      <c r="U62" s="104">
        <v>1</v>
      </c>
      <c r="V62" s="104">
        <v>1</v>
      </c>
      <c r="W62" s="105">
        <v>1</v>
      </c>
      <c r="X62" s="104">
        <v>2</v>
      </c>
      <c r="Y62" s="104">
        <v>1</v>
      </c>
      <c r="Z62" s="104">
        <v>3</v>
      </c>
      <c r="AA62" s="106">
        <v>1</v>
      </c>
      <c r="AB62" s="102">
        <f t="shared" si="5"/>
        <v>15</v>
      </c>
      <c r="AC62" s="104" t="str">
        <f t="shared" si="6"/>
        <v>L</v>
      </c>
      <c r="AD62" s="102">
        <f t="shared" si="7"/>
        <v>9</v>
      </c>
      <c r="AE62" s="104" t="str">
        <f t="shared" si="8"/>
        <v>L</v>
      </c>
      <c r="AF62" s="104" t="str">
        <f t="shared" si="9"/>
        <v>Mitigate Close</v>
      </c>
      <c r="AG62" s="121" t="s">
        <v>611</v>
      </c>
      <c r="AH62" s="104" t="s">
        <v>621</v>
      </c>
      <c r="AI62" s="104" t="s">
        <v>554</v>
      </c>
    </row>
    <row r="63" spans="1:35" ht="15" customHeight="1" x14ac:dyDescent="0.25">
      <c r="A63" s="109" t="s">
        <v>92</v>
      </c>
      <c r="B63" s="102" t="s">
        <v>93</v>
      </c>
      <c r="C63" s="101">
        <v>0</v>
      </c>
      <c r="D63" s="101">
        <v>0.5</v>
      </c>
      <c r="E63" s="102" t="s">
        <v>160</v>
      </c>
      <c r="F63" s="101">
        <v>0.5</v>
      </c>
      <c r="G63" s="110" t="s">
        <v>587</v>
      </c>
      <c r="H63" s="111" t="s">
        <v>592</v>
      </c>
      <c r="I63" s="103" t="s">
        <v>628</v>
      </c>
      <c r="J63" s="104">
        <v>1</v>
      </c>
      <c r="K63" s="104">
        <v>1</v>
      </c>
      <c r="L63" s="104">
        <v>1</v>
      </c>
      <c r="M63" s="104">
        <v>1</v>
      </c>
      <c r="N63" s="104">
        <v>1</v>
      </c>
      <c r="O63" s="102">
        <v>1</v>
      </c>
      <c r="P63" s="104">
        <v>2</v>
      </c>
      <c r="Q63" s="104">
        <v>1</v>
      </c>
      <c r="R63" s="104">
        <v>1</v>
      </c>
      <c r="S63" s="104">
        <v>1</v>
      </c>
      <c r="T63" s="104">
        <v>1</v>
      </c>
      <c r="U63" s="104">
        <v>1</v>
      </c>
      <c r="V63" s="104">
        <v>1</v>
      </c>
      <c r="W63" s="105">
        <v>1</v>
      </c>
      <c r="X63" s="104">
        <v>2</v>
      </c>
      <c r="Y63" s="104">
        <v>1</v>
      </c>
      <c r="Z63" s="104">
        <v>3</v>
      </c>
      <c r="AA63" s="106">
        <v>1</v>
      </c>
      <c r="AB63" s="102">
        <f t="shared" si="5"/>
        <v>13</v>
      </c>
      <c r="AC63" s="104" t="str">
        <f t="shared" si="6"/>
        <v>L</v>
      </c>
      <c r="AD63" s="102">
        <f t="shared" si="7"/>
        <v>9</v>
      </c>
      <c r="AE63" s="104" t="str">
        <f t="shared" si="8"/>
        <v>L</v>
      </c>
      <c r="AF63" s="104" t="str">
        <f t="shared" si="9"/>
        <v>Mitigate Close</v>
      </c>
      <c r="AG63" s="121" t="s">
        <v>567</v>
      </c>
      <c r="AH63" s="104" t="s">
        <v>619</v>
      </c>
      <c r="AI63" s="104" t="s">
        <v>554</v>
      </c>
    </row>
    <row r="64" spans="1:35" ht="15" customHeight="1" x14ac:dyDescent="0.25">
      <c r="A64" s="109" t="s">
        <v>94</v>
      </c>
      <c r="B64" s="102" t="s">
        <v>95</v>
      </c>
      <c r="C64" s="101">
        <v>0</v>
      </c>
      <c r="D64" s="101">
        <v>0.35699999999999998</v>
      </c>
      <c r="E64" s="102" t="s">
        <v>160</v>
      </c>
      <c r="F64" s="101">
        <v>0.35699999999999998</v>
      </c>
      <c r="G64" s="110" t="s">
        <v>587</v>
      </c>
      <c r="H64" s="111" t="s">
        <v>592</v>
      </c>
      <c r="I64" s="103" t="s">
        <v>628</v>
      </c>
      <c r="J64" s="104">
        <v>1</v>
      </c>
      <c r="K64" s="104">
        <v>1</v>
      </c>
      <c r="L64" s="104">
        <v>2</v>
      </c>
      <c r="M64" s="104">
        <v>1</v>
      </c>
      <c r="N64" s="104">
        <v>1</v>
      </c>
      <c r="O64" s="102">
        <v>1</v>
      </c>
      <c r="P64" s="104">
        <v>1</v>
      </c>
      <c r="Q64" s="104">
        <v>2</v>
      </c>
      <c r="R64" s="104">
        <v>1</v>
      </c>
      <c r="S64" s="104">
        <v>1</v>
      </c>
      <c r="T64" s="104">
        <v>1</v>
      </c>
      <c r="U64" s="104">
        <v>1</v>
      </c>
      <c r="V64" s="104">
        <v>1</v>
      </c>
      <c r="W64" s="105">
        <v>3</v>
      </c>
      <c r="X64" s="104">
        <v>1</v>
      </c>
      <c r="Y64" s="104">
        <v>1</v>
      </c>
      <c r="Z64" s="104">
        <v>3</v>
      </c>
      <c r="AA64" s="106">
        <v>3</v>
      </c>
      <c r="AB64" s="102">
        <f t="shared" si="5"/>
        <v>14</v>
      </c>
      <c r="AC64" s="104" t="str">
        <f t="shared" si="6"/>
        <v>L</v>
      </c>
      <c r="AD64" s="102">
        <f t="shared" si="7"/>
        <v>12</v>
      </c>
      <c r="AE64" s="104" t="str">
        <f t="shared" si="8"/>
        <v>M</v>
      </c>
      <c r="AF64" s="104" t="str">
        <f t="shared" si="9"/>
        <v xml:space="preserve">Maintain Low Prioritiy </v>
      </c>
      <c r="AG64" s="121" t="s">
        <v>566</v>
      </c>
      <c r="AH64" s="104" t="s">
        <v>619</v>
      </c>
      <c r="AI64" s="104"/>
    </row>
    <row r="65" spans="1:35" ht="15" customHeight="1" x14ac:dyDescent="0.25">
      <c r="A65" s="109" t="s">
        <v>96</v>
      </c>
      <c r="B65" s="102" t="s">
        <v>97</v>
      </c>
      <c r="C65" s="101">
        <v>0</v>
      </c>
      <c r="D65" s="101">
        <v>0.5</v>
      </c>
      <c r="E65" s="102" t="s">
        <v>160</v>
      </c>
      <c r="F65" s="101">
        <v>0.5</v>
      </c>
      <c r="G65" s="110" t="s">
        <v>587</v>
      </c>
      <c r="H65" s="111" t="s">
        <v>592</v>
      </c>
      <c r="I65" s="103" t="s">
        <v>628</v>
      </c>
      <c r="J65" s="104">
        <v>1</v>
      </c>
      <c r="K65" s="104">
        <v>1</v>
      </c>
      <c r="L65" s="104">
        <v>2</v>
      </c>
      <c r="M65" s="104">
        <v>1</v>
      </c>
      <c r="N65" s="104">
        <v>1</v>
      </c>
      <c r="O65" s="102">
        <v>1</v>
      </c>
      <c r="P65" s="104">
        <v>1</v>
      </c>
      <c r="Q65" s="104">
        <v>1</v>
      </c>
      <c r="R65" s="104">
        <v>1</v>
      </c>
      <c r="S65" s="104">
        <v>1</v>
      </c>
      <c r="T65" s="104">
        <v>1</v>
      </c>
      <c r="U65" s="104">
        <v>1</v>
      </c>
      <c r="V65" s="104">
        <v>1</v>
      </c>
      <c r="W65" s="105">
        <v>1</v>
      </c>
      <c r="X65" s="104">
        <v>1</v>
      </c>
      <c r="Y65" s="104">
        <v>1</v>
      </c>
      <c r="Z65" s="104">
        <v>3</v>
      </c>
      <c r="AA65" s="106">
        <v>1</v>
      </c>
      <c r="AB65" s="102">
        <f t="shared" si="5"/>
        <v>13</v>
      </c>
      <c r="AC65" s="104" t="str">
        <f t="shared" si="6"/>
        <v>L</v>
      </c>
      <c r="AD65" s="102">
        <f t="shared" si="7"/>
        <v>8</v>
      </c>
      <c r="AE65" s="104" t="str">
        <f t="shared" si="8"/>
        <v>L</v>
      </c>
      <c r="AF65" s="104" t="str">
        <f t="shared" si="9"/>
        <v>Mitigate Close</v>
      </c>
      <c r="AG65" s="121" t="s">
        <v>567</v>
      </c>
      <c r="AH65" s="104" t="s">
        <v>619</v>
      </c>
      <c r="AI65" s="104" t="s">
        <v>554</v>
      </c>
    </row>
    <row r="66" spans="1:35" ht="15" customHeight="1" x14ac:dyDescent="0.25">
      <c r="A66" s="109" t="s">
        <v>37</v>
      </c>
      <c r="B66" s="102" t="s">
        <v>38</v>
      </c>
      <c r="C66" s="101">
        <v>0</v>
      </c>
      <c r="D66" s="101">
        <v>0.61399999999999999</v>
      </c>
      <c r="E66" s="102" t="s">
        <v>160</v>
      </c>
      <c r="F66" s="101">
        <v>0.61399999999999999</v>
      </c>
      <c r="G66" s="110" t="s">
        <v>587</v>
      </c>
      <c r="H66" s="111" t="s">
        <v>592</v>
      </c>
      <c r="I66" s="103" t="s">
        <v>628</v>
      </c>
      <c r="J66" s="104">
        <v>1</v>
      </c>
      <c r="K66" s="104">
        <v>1</v>
      </c>
      <c r="L66" s="104">
        <v>1</v>
      </c>
      <c r="M66" s="104">
        <v>1</v>
      </c>
      <c r="N66" s="104">
        <v>1</v>
      </c>
      <c r="O66" s="102">
        <v>1</v>
      </c>
      <c r="P66" s="104">
        <v>3</v>
      </c>
      <c r="Q66" s="104">
        <v>1</v>
      </c>
      <c r="R66" s="104">
        <v>2</v>
      </c>
      <c r="S66" s="104">
        <v>1</v>
      </c>
      <c r="T66" s="104">
        <v>1</v>
      </c>
      <c r="U66" s="104">
        <v>1</v>
      </c>
      <c r="V66" s="104">
        <v>1</v>
      </c>
      <c r="W66" s="105">
        <v>1</v>
      </c>
      <c r="X66" s="104">
        <v>2</v>
      </c>
      <c r="Y66" s="104">
        <v>1</v>
      </c>
      <c r="Z66" s="104">
        <v>3</v>
      </c>
      <c r="AA66" s="106">
        <v>1</v>
      </c>
      <c r="AB66" s="102">
        <f t="shared" ref="AB66:AB101" si="10">SUM(J66:U66)</f>
        <v>15</v>
      </c>
      <c r="AC66" s="104" t="str">
        <f t="shared" ref="AC66:AC97" si="11">IF(AND(AB66&gt;=12,AB66&lt;=20),"L",IF(AND(AB66&gt;=21,AB66&lt;=28),"M",IF(AND(AB66&gt;=29,AB66&lt;=36),"H","")))</f>
        <v>L</v>
      </c>
      <c r="AD66" s="102">
        <f t="shared" ref="AD66:AD97" si="12">SUM(V66:AA66)</f>
        <v>9</v>
      </c>
      <c r="AE66" s="104" t="str">
        <f t="shared" ref="AE66:AE97" si="13">IF(AND(AD66&gt;=6,AD66&lt;=9),"L",IF(AND(AD66&gt;=10,AD66&lt;=13),"M",IF(AND(AD66&gt;=14,AD66&lt;=18),"H","")))</f>
        <v>L</v>
      </c>
      <c r="AF66" s="104" t="str">
        <f t="shared" ref="AF66:AF97" si="14">IF(AND(AB66&gt;=12,AB66&lt;=20, AD66&gt;=6,AD66&lt;=9),"Mitigate Close",IF(AND(AB66&gt;=12,AB66&lt;=20, AD66&gt;=10,AD66&lt;=13),"Maintain Low Prioritiy ",IF(AND(AB66&gt;=12,AB66&lt;=20, AD66&gt;=14,AD66&lt;=18),"Maintain Low Prioritiy",IF(AND(AB66&gt;=21,AB66&lt;=28, AD66&gt;=6,AD66&lt;=9),"Restrict or Close",IF(AND(AB66&gt;=21,AB66&lt;=28, AD66&gt;=10,AD66&lt;=13),"Mitigate Maintain",IF(AND(AB66&gt;=21,AB66&lt;=28, AD66&gt;=14,AD66&lt;=18),"Maintain 2nd Priority",IF(AND(AB66&gt;=29,AB66&lt;=36, AD66&gt;=6,AD66&lt;=9),"Decommission or Close",IF(AND(AB66&gt;=29,AB66&lt;=36, AD66&gt;=10,AD66&lt;=13),"Mitigate or Restrict",IF(AND(AB66&gt;=29,AB66&lt;=36, AD66&gt;=14,AD66&lt;=18),"Maintain High Priority"," ")))))))))</f>
        <v>Mitigate Close</v>
      </c>
      <c r="AG66" s="121" t="s">
        <v>567</v>
      </c>
      <c r="AH66" s="104" t="s">
        <v>619</v>
      </c>
      <c r="AI66" s="104" t="s">
        <v>554</v>
      </c>
    </row>
    <row r="67" spans="1:35" s="68" customFormat="1" ht="15" customHeight="1" x14ac:dyDescent="0.25">
      <c r="A67" s="109" t="s">
        <v>98</v>
      </c>
      <c r="B67" s="102" t="s">
        <v>99</v>
      </c>
      <c r="C67" s="101">
        <v>0</v>
      </c>
      <c r="D67" s="101">
        <v>0.18</v>
      </c>
      <c r="E67" s="102" t="s">
        <v>160</v>
      </c>
      <c r="F67" s="101">
        <v>0.18</v>
      </c>
      <c r="G67" s="110" t="s">
        <v>587</v>
      </c>
      <c r="H67" s="111" t="s">
        <v>593</v>
      </c>
      <c r="I67" s="103" t="s">
        <v>628</v>
      </c>
      <c r="J67" s="104">
        <v>2</v>
      </c>
      <c r="K67" s="104">
        <v>3</v>
      </c>
      <c r="L67" s="104">
        <v>1</v>
      </c>
      <c r="M67" s="104">
        <v>1</v>
      </c>
      <c r="N67" s="104">
        <v>3</v>
      </c>
      <c r="O67" s="102">
        <v>2</v>
      </c>
      <c r="P67" s="104">
        <v>1</v>
      </c>
      <c r="Q67" s="104">
        <v>1</v>
      </c>
      <c r="R67" s="104">
        <v>2</v>
      </c>
      <c r="S67" s="104">
        <v>2</v>
      </c>
      <c r="T67" s="104">
        <v>2</v>
      </c>
      <c r="U67" s="104">
        <v>1</v>
      </c>
      <c r="V67" s="104">
        <v>1</v>
      </c>
      <c r="W67" s="105">
        <v>3</v>
      </c>
      <c r="X67" s="104">
        <v>2</v>
      </c>
      <c r="Y67" s="104">
        <v>2</v>
      </c>
      <c r="Z67" s="104">
        <v>3</v>
      </c>
      <c r="AA67" s="106">
        <v>1</v>
      </c>
      <c r="AB67" s="102">
        <f t="shared" si="10"/>
        <v>21</v>
      </c>
      <c r="AC67" s="104" t="str">
        <f t="shared" si="11"/>
        <v>M</v>
      </c>
      <c r="AD67" s="102">
        <f t="shared" si="12"/>
        <v>12</v>
      </c>
      <c r="AE67" s="104" t="str">
        <f t="shared" si="13"/>
        <v>M</v>
      </c>
      <c r="AF67" s="104" t="str">
        <f t="shared" si="14"/>
        <v>Mitigate Maintain</v>
      </c>
      <c r="AG67" s="121" t="s">
        <v>566</v>
      </c>
      <c r="AH67" s="104" t="s">
        <v>621</v>
      </c>
      <c r="AI67" s="104" t="s">
        <v>553</v>
      </c>
    </row>
    <row r="68" spans="1:35" ht="31.5" customHeight="1" x14ac:dyDescent="0.25">
      <c r="A68" s="109" t="s">
        <v>98</v>
      </c>
      <c r="B68" s="102" t="s">
        <v>99</v>
      </c>
      <c r="C68" s="101">
        <v>0.18</v>
      </c>
      <c r="D68" s="101">
        <v>0.60799999999999998</v>
      </c>
      <c r="E68" s="102" t="s">
        <v>160</v>
      </c>
      <c r="F68" s="101">
        <v>0.39</v>
      </c>
      <c r="G68" s="110" t="s">
        <v>587</v>
      </c>
      <c r="H68" s="111" t="s">
        <v>593</v>
      </c>
      <c r="I68" s="103" t="s">
        <v>628</v>
      </c>
      <c r="J68" s="104">
        <v>2</v>
      </c>
      <c r="K68" s="104">
        <v>3</v>
      </c>
      <c r="L68" s="104">
        <v>1</v>
      </c>
      <c r="M68" s="104">
        <v>1</v>
      </c>
      <c r="N68" s="104">
        <v>3</v>
      </c>
      <c r="O68" s="102">
        <v>2</v>
      </c>
      <c r="P68" s="104">
        <v>1</v>
      </c>
      <c r="Q68" s="104">
        <v>1</v>
      </c>
      <c r="R68" s="104">
        <v>2</v>
      </c>
      <c r="S68" s="104">
        <v>2</v>
      </c>
      <c r="T68" s="104">
        <v>2</v>
      </c>
      <c r="U68" s="104">
        <v>1</v>
      </c>
      <c r="V68" s="104">
        <v>1</v>
      </c>
      <c r="W68" s="105">
        <v>3</v>
      </c>
      <c r="X68" s="104">
        <v>2</v>
      </c>
      <c r="Y68" s="104">
        <v>2</v>
      </c>
      <c r="Z68" s="104">
        <v>3</v>
      </c>
      <c r="AA68" s="106">
        <v>1</v>
      </c>
      <c r="AB68" s="102">
        <f t="shared" si="10"/>
        <v>21</v>
      </c>
      <c r="AC68" s="104" t="str">
        <f t="shared" si="11"/>
        <v>M</v>
      </c>
      <c r="AD68" s="102">
        <f t="shared" si="12"/>
        <v>12</v>
      </c>
      <c r="AE68" s="104" t="str">
        <f t="shared" si="13"/>
        <v>M</v>
      </c>
      <c r="AF68" s="104" t="str">
        <f t="shared" si="14"/>
        <v>Mitigate Maintain</v>
      </c>
      <c r="AG68" s="121" t="s">
        <v>613</v>
      </c>
      <c r="AH68" s="104" t="s">
        <v>621</v>
      </c>
      <c r="AI68" s="104" t="s">
        <v>553</v>
      </c>
    </row>
    <row r="69" spans="1:35" ht="15" customHeight="1" x14ac:dyDescent="0.25">
      <c r="A69" s="109" t="s">
        <v>100</v>
      </c>
      <c r="B69" s="102" t="s">
        <v>101</v>
      </c>
      <c r="C69" s="101">
        <v>0</v>
      </c>
      <c r="D69" s="101">
        <v>0.56799999999999995</v>
      </c>
      <c r="E69" s="102" t="s">
        <v>160</v>
      </c>
      <c r="F69" s="101">
        <v>0.56799999999999995</v>
      </c>
      <c r="G69" s="110" t="s">
        <v>587</v>
      </c>
      <c r="H69" s="111" t="s">
        <v>592</v>
      </c>
      <c r="I69" s="103" t="s">
        <v>628</v>
      </c>
      <c r="J69" s="104">
        <v>1</v>
      </c>
      <c r="K69" s="104">
        <v>1</v>
      </c>
      <c r="L69" s="104">
        <v>1</v>
      </c>
      <c r="M69" s="104">
        <v>1</v>
      </c>
      <c r="N69" s="104">
        <v>3</v>
      </c>
      <c r="O69" s="102">
        <v>1</v>
      </c>
      <c r="P69" s="104">
        <v>2</v>
      </c>
      <c r="Q69" s="104">
        <v>1</v>
      </c>
      <c r="R69" s="104">
        <v>1</v>
      </c>
      <c r="S69" s="104">
        <v>2</v>
      </c>
      <c r="T69" s="104">
        <v>2</v>
      </c>
      <c r="U69" s="104">
        <v>1</v>
      </c>
      <c r="V69" s="104">
        <v>1</v>
      </c>
      <c r="W69" s="105">
        <v>1</v>
      </c>
      <c r="X69" s="104">
        <v>2</v>
      </c>
      <c r="Y69" s="104">
        <v>1</v>
      </c>
      <c r="Z69" s="104">
        <v>3</v>
      </c>
      <c r="AA69" s="106">
        <v>3</v>
      </c>
      <c r="AB69" s="102">
        <f t="shared" si="10"/>
        <v>17</v>
      </c>
      <c r="AC69" s="104" t="str">
        <f t="shared" si="11"/>
        <v>L</v>
      </c>
      <c r="AD69" s="102">
        <f t="shared" si="12"/>
        <v>11</v>
      </c>
      <c r="AE69" s="104" t="str">
        <f t="shared" si="13"/>
        <v>M</v>
      </c>
      <c r="AF69" s="104" t="str">
        <f t="shared" si="14"/>
        <v xml:space="preserve">Maintain Low Prioritiy </v>
      </c>
      <c r="AG69" s="121" t="s">
        <v>566</v>
      </c>
      <c r="AH69" s="104" t="s">
        <v>619</v>
      </c>
      <c r="AI69" s="104"/>
    </row>
    <row r="70" spans="1:35" ht="15" customHeight="1" x14ac:dyDescent="0.25">
      <c r="A70" s="109" t="s">
        <v>102</v>
      </c>
      <c r="B70" s="102" t="s">
        <v>103</v>
      </c>
      <c r="C70" s="101">
        <v>0</v>
      </c>
      <c r="D70" s="101">
        <v>4.1159999999999997</v>
      </c>
      <c r="E70" s="102" t="s">
        <v>160</v>
      </c>
      <c r="F70" s="101">
        <v>4.1159999999999997</v>
      </c>
      <c r="G70" s="110" t="s">
        <v>587</v>
      </c>
      <c r="H70" s="111" t="s">
        <v>593</v>
      </c>
      <c r="I70" s="103" t="s">
        <v>628</v>
      </c>
      <c r="J70" s="104">
        <v>1</v>
      </c>
      <c r="K70" s="104">
        <v>3</v>
      </c>
      <c r="L70" s="104">
        <v>2</v>
      </c>
      <c r="M70" s="104">
        <v>1</v>
      </c>
      <c r="N70" s="104">
        <v>2</v>
      </c>
      <c r="O70" s="102">
        <v>3</v>
      </c>
      <c r="P70" s="104">
        <v>2</v>
      </c>
      <c r="Q70" s="104">
        <v>2</v>
      </c>
      <c r="R70" s="104">
        <v>2</v>
      </c>
      <c r="S70" s="104">
        <v>1</v>
      </c>
      <c r="T70" s="104">
        <v>1</v>
      </c>
      <c r="U70" s="104">
        <v>1</v>
      </c>
      <c r="V70" s="104">
        <v>1</v>
      </c>
      <c r="W70" s="105">
        <v>3</v>
      </c>
      <c r="X70" s="104">
        <v>3</v>
      </c>
      <c r="Y70" s="104">
        <v>2</v>
      </c>
      <c r="Z70" s="104">
        <v>3</v>
      </c>
      <c r="AA70" s="106">
        <v>3</v>
      </c>
      <c r="AB70" s="102">
        <f t="shared" si="10"/>
        <v>21</v>
      </c>
      <c r="AC70" s="104" t="str">
        <f t="shared" si="11"/>
        <v>M</v>
      </c>
      <c r="AD70" s="102">
        <f t="shared" si="12"/>
        <v>15</v>
      </c>
      <c r="AE70" s="104" t="str">
        <f t="shared" si="13"/>
        <v>H</v>
      </c>
      <c r="AF70" s="104" t="str">
        <f t="shared" si="14"/>
        <v>Maintain 2nd Priority</v>
      </c>
      <c r="AG70" s="121" t="s">
        <v>566</v>
      </c>
      <c r="AH70" s="104" t="s">
        <v>619</v>
      </c>
      <c r="AI70" s="104" t="s">
        <v>602</v>
      </c>
    </row>
    <row r="71" spans="1:35" ht="15" customHeight="1" x14ac:dyDescent="0.25">
      <c r="A71" s="109" t="s">
        <v>51</v>
      </c>
      <c r="B71" s="102" t="s">
        <v>52</v>
      </c>
      <c r="C71" s="101">
        <v>0</v>
      </c>
      <c r="D71" s="101">
        <v>0.58799999999999997</v>
      </c>
      <c r="E71" s="102" t="s">
        <v>160</v>
      </c>
      <c r="F71" s="101">
        <v>0.58799999999999997</v>
      </c>
      <c r="G71" s="110" t="s">
        <v>587</v>
      </c>
      <c r="H71" s="111" t="s">
        <v>592</v>
      </c>
      <c r="I71" s="103" t="s">
        <v>628</v>
      </c>
      <c r="J71" s="104">
        <v>1</v>
      </c>
      <c r="K71" s="104">
        <v>2</v>
      </c>
      <c r="L71" s="104">
        <v>2</v>
      </c>
      <c r="M71" s="104">
        <v>1</v>
      </c>
      <c r="N71" s="104">
        <v>1</v>
      </c>
      <c r="O71" s="102">
        <v>3</v>
      </c>
      <c r="P71" s="104">
        <v>2</v>
      </c>
      <c r="Q71" s="104">
        <v>2</v>
      </c>
      <c r="R71" s="104">
        <v>1</v>
      </c>
      <c r="S71" s="104">
        <v>1</v>
      </c>
      <c r="T71" s="104">
        <v>1</v>
      </c>
      <c r="U71" s="104">
        <v>1</v>
      </c>
      <c r="V71" s="104">
        <v>1</v>
      </c>
      <c r="W71" s="105">
        <v>1</v>
      </c>
      <c r="X71" s="104">
        <v>3</v>
      </c>
      <c r="Y71" s="104">
        <v>1</v>
      </c>
      <c r="Z71" s="104">
        <v>3</v>
      </c>
      <c r="AA71" s="106">
        <v>3</v>
      </c>
      <c r="AB71" s="102">
        <f t="shared" si="10"/>
        <v>18</v>
      </c>
      <c r="AC71" s="104" t="str">
        <f t="shared" si="11"/>
        <v>L</v>
      </c>
      <c r="AD71" s="102">
        <f t="shared" si="12"/>
        <v>12</v>
      </c>
      <c r="AE71" s="104" t="str">
        <f t="shared" si="13"/>
        <v>M</v>
      </c>
      <c r="AF71" s="104" t="str">
        <f t="shared" si="14"/>
        <v xml:space="preserve">Maintain Low Prioritiy </v>
      </c>
      <c r="AG71" s="121" t="s">
        <v>567</v>
      </c>
      <c r="AH71" s="104" t="s">
        <v>619</v>
      </c>
      <c r="AI71" s="104"/>
    </row>
    <row r="72" spans="1:35" ht="15" customHeight="1" x14ac:dyDescent="0.25">
      <c r="A72" s="109" t="s">
        <v>39</v>
      </c>
      <c r="B72" s="102" t="s">
        <v>40</v>
      </c>
      <c r="C72" s="101">
        <v>0</v>
      </c>
      <c r="D72" s="101">
        <v>0.28899999999999998</v>
      </c>
      <c r="E72" s="102" t="s">
        <v>160</v>
      </c>
      <c r="F72" s="101">
        <v>0.28899999999999998</v>
      </c>
      <c r="G72" s="110" t="s">
        <v>587</v>
      </c>
      <c r="H72" s="111" t="s">
        <v>592</v>
      </c>
      <c r="I72" s="103" t="s">
        <v>628</v>
      </c>
      <c r="J72" s="104">
        <v>1</v>
      </c>
      <c r="K72" s="104">
        <v>3</v>
      </c>
      <c r="L72" s="104">
        <v>2</v>
      </c>
      <c r="M72" s="104">
        <v>1</v>
      </c>
      <c r="N72" s="104">
        <v>3</v>
      </c>
      <c r="O72" s="102">
        <v>3</v>
      </c>
      <c r="P72" s="104">
        <v>1</v>
      </c>
      <c r="Q72" s="104">
        <v>1</v>
      </c>
      <c r="R72" s="104">
        <v>1</v>
      </c>
      <c r="S72" s="104">
        <v>1</v>
      </c>
      <c r="T72" s="104">
        <v>1</v>
      </c>
      <c r="U72" s="104">
        <v>1</v>
      </c>
      <c r="V72" s="104">
        <v>1</v>
      </c>
      <c r="W72" s="105">
        <v>1</v>
      </c>
      <c r="X72" s="104">
        <v>3</v>
      </c>
      <c r="Y72" s="104">
        <v>1</v>
      </c>
      <c r="Z72" s="104">
        <v>3</v>
      </c>
      <c r="AA72" s="106">
        <v>1</v>
      </c>
      <c r="AB72" s="102">
        <f t="shared" si="10"/>
        <v>19</v>
      </c>
      <c r="AC72" s="104" t="str">
        <f t="shared" si="11"/>
        <v>L</v>
      </c>
      <c r="AD72" s="102">
        <f t="shared" si="12"/>
        <v>10</v>
      </c>
      <c r="AE72" s="104" t="str">
        <f t="shared" si="13"/>
        <v>M</v>
      </c>
      <c r="AF72" s="104" t="str">
        <f t="shared" si="14"/>
        <v xml:space="preserve">Maintain Low Prioritiy </v>
      </c>
      <c r="AG72" s="121" t="s">
        <v>567</v>
      </c>
      <c r="AH72" s="104" t="s">
        <v>619</v>
      </c>
      <c r="AI72" s="104"/>
    </row>
    <row r="73" spans="1:35" ht="15" customHeight="1" x14ac:dyDescent="0.25">
      <c r="A73" s="109" t="s">
        <v>104</v>
      </c>
      <c r="B73" s="102" t="s">
        <v>105</v>
      </c>
      <c r="C73" s="101">
        <v>0</v>
      </c>
      <c r="D73" s="101">
        <v>0.73</v>
      </c>
      <c r="E73" s="102" t="s">
        <v>160</v>
      </c>
      <c r="F73" s="101">
        <v>0.73</v>
      </c>
      <c r="G73" s="110" t="s">
        <v>587</v>
      </c>
      <c r="H73" s="111" t="s">
        <v>592</v>
      </c>
      <c r="I73" s="103" t="s">
        <v>628</v>
      </c>
      <c r="J73" s="104">
        <v>1</v>
      </c>
      <c r="K73" s="104">
        <v>1</v>
      </c>
      <c r="L73" s="104">
        <v>2</v>
      </c>
      <c r="M73" s="104">
        <v>1</v>
      </c>
      <c r="N73" s="104">
        <v>2</v>
      </c>
      <c r="O73" s="102">
        <v>3</v>
      </c>
      <c r="P73" s="104">
        <v>1</v>
      </c>
      <c r="Q73" s="104">
        <v>2</v>
      </c>
      <c r="R73" s="104">
        <v>1</v>
      </c>
      <c r="S73" s="104">
        <v>1</v>
      </c>
      <c r="T73" s="104">
        <v>2</v>
      </c>
      <c r="U73" s="104">
        <v>1</v>
      </c>
      <c r="V73" s="104">
        <v>1</v>
      </c>
      <c r="W73" s="105">
        <v>1</v>
      </c>
      <c r="X73" s="104">
        <v>2</v>
      </c>
      <c r="Y73" s="104">
        <v>1</v>
      </c>
      <c r="Z73" s="104">
        <v>3</v>
      </c>
      <c r="AA73" s="106">
        <v>1</v>
      </c>
      <c r="AB73" s="102">
        <f t="shared" si="10"/>
        <v>18</v>
      </c>
      <c r="AC73" s="104" t="str">
        <f t="shared" si="11"/>
        <v>L</v>
      </c>
      <c r="AD73" s="102">
        <f t="shared" si="12"/>
        <v>9</v>
      </c>
      <c r="AE73" s="104" t="str">
        <f t="shared" si="13"/>
        <v>L</v>
      </c>
      <c r="AF73" s="104" t="str">
        <f t="shared" si="14"/>
        <v>Mitigate Close</v>
      </c>
      <c r="AG73" s="121" t="s">
        <v>567</v>
      </c>
      <c r="AH73" s="104" t="s">
        <v>619</v>
      </c>
      <c r="AI73" s="104"/>
    </row>
    <row r="74" spans="1:35" s="12" customFormat="1" ht="15" customHeight="1" x14ac:dyDescent="0.25">
      <c r="A74" s="109" t="s">
        <v>41</v>
      </c>
      <c r="B74" s="102" t="s">
        <v>42</v>
      </c>
      <c r="C74" s="101">
        <v>0</v>
      </c>
      <c r="D74" s="101">
        <v>0.17699999999999999</v>
      </c>
      <c r="E74" s="102" t="s">
        <v>160</v>
      </c>
      <c r="F74" s="101">
        <v>0.17699999999999999</v>
      </c>
      <c r="G74" s="110" t="s">
        <v>587</v>
      </c>
      <c r="H74" s="111" t="s">
        <v>592</v>
      </c>
      <c r="I74" s="103" t="s">
        <v>628</v>
      </c>
      <c r="J74" s="104">
        <v>1</v>
      </c>
      <c r="K74" s="104">
        <v>3</v>
      </c>
      <c r="L74" s="104">
        <v>2</v>
      </c>
      <c r="M74" s="104">
        <v>1</v>
      </c>
      <c r="N74" s="104">
        <v>1</v>
      </c>
      <c r="O74" s="102">
        <v>3</v>
      </c>
      <c r="P74" s="104">
        <v>2</v>
      </c>
      <c r="Q74" s="104">
        <v>2</v>
      </c>
      <c r="R74" s="104">
        <v>1</v>
      </c>
      <c r="S74" s="104">
        <v>1</v>
      </c>
      <c r="T74" s="104">
        <v>2</v>
      </c>
      <c r="U74" s="104">
        <v>1</v>
      </c>
      <c r="V74" s="104">
        <v>1</v>
      </c>
      <c r="W74" s="105">
        <v>1</v>
      </c>
      <c r="X74" s="104">
        <v>3</v>
      </c>
      <c r="Y74" s="104">
        <v>1</v>
      </c>
      <c r="Z74" s="104">
        <v>3</v>
      </c>
      <c r="AA74" s="106">
        <v>1</v>
      </c>
      <c r="AB74" s="102">
        <f t="shared" si="10"/>
        <v>20</v>
      </c>
      <c r="AC74" s="104" t="str">
        <f t="shared" si="11"/>
        <v>L</v>
      </c>
      <c r="AD74" s="102">
        <f t="shared" si="12"/>
        <v>10</v>
      </c>
      <c r="AE74" s="104" t="str">
        <f t="shared" si="13"/>
        <v>M</v>
      </c>
      <c r="AF74" s="104" t="str">
        <f t="shared" si="14"/>
        <v xml:space="preserve">Maintain Low Prioritiy </v>
      </c>
      <c r="AG74" s="121" t="s">
        <v>567</v>
      </c>
      <c r="AH74" s="104" t="s">
        <v>619</v>
      </c>
      <c r="AI74" s="104"/>
    </row>
    <row r="75" spans="1:35" ht="15" customHeight="1" x14ac:dyDescent="0.25">
      <c r="A75" s="109" t="s">
        <v>43</v>
      </c>
      <c r="B75" s="102" t="s">
        <v>44</v>
      </c>
      <c r="C75" s="101">
        <v>0</v>
      </c>
      <c r="D75" s="101">
        <v>0.85199999999999998</v>
      </c>
      <c r="E75" s="102" t="s">
        <v>160</v>
      </c>
      <c r="F75" s="101">
        <v>0.85199999999999998</v>
      </c>
      <c r="G75" s="110" t="s">
        <v>587</v>
      </c>
      <c r="H75" s="111" t="s">
        <v>592</v>
      </c>
      <c r="I75" s="103" t="s">
        <v>628</v>
      </c>
      <c r="J75" s="104">
        <v>1</v>
      </c>
      <c r="K75" s="104">
        <v>1</v>
      </c>
      <c r="L75" s="104">
        <v>2</v>
      </c>
      <c r="M75" s="104">
        <v>1</v>
      </c>
      <c r="N75" s="104">
        <v>1</v>
      </c>
      <c r="O75" s="102">
        <v>3</v>
      </c>
      <c r="P75" s="104">
        <v>1</v>
      </c>
      <c r="Q75" s="104">
        <v>1</v>
      </c>
      <c r="R75" s="104">
        <v>1</v>
      </c>
      <c r="S75" s="104">
        <v>1</v>
      </c>
      <c r="T75" s="104">
        <v>1</v>
      </c>
      <c r="U75" s="104">
        <v>1</v>
      </c>
      <c r="V75" s="104">
        <v>1</v>
      </c>
      <c r="W75" s="105">
        <v>3</v>
      </c>
      <c r="X75" s="104">
        <v>3</v>
      </c>
      <c r="Y75" s="104">
        <v>1</v>
      </c>
      <c r="Z75" s="104">
        <v>3</v>
      </c>
      <c r="AA75" s="106">
        <v>1</v>
      </c>
      <c r="AB75" s="102">
        <f t="shared" si="10"/>
        <v>15</v>
      </c>
      <c r="AC75" s="104" t="str">
        <f t="shared" si="11"/>
        <v>L</v>
      </c>
      <c r="AD75" s="102">
        <f t="shared" si="12"/>
        <v>12</v>
      </c>
      <c r="AE75" s="104" t="str">
        <f t="shared" si="13"/>
        <v>M</v>
      </c>
      <c r="AF75" s="104" t="str">
        <f t="shared" si="14"/>
        <v xml:space="preserve">Maintain Low Prioritiy </v>
      </c>
      <c r="AG75" s="121" t="s">
        <v>567</v>
      </c>
      <c r="AH75" s="104" t="s">
        <v>619</v>
      </c>
      <c r="AI75" s="104" t="s">
        <v>602</v>
      </c>
    </row>
    <row r="76" spans="1:35" ht="15" customHeight="1" x14ac:dyDescent="0.25">
      <c r="A76" s="109" t="s">
        <v>45</v>
      </c>
      <c r="B76" s="102" t="s">
        <v>46</v>
      </c>
      <c r="C76" s="101">
        <v>0</v>
      </c>
      <c r="D76" s="101">
        <v>0.40400000000000003</v>
      </c>
      <c r="E76" s="102" t="s">
        <v>160</v>
      </c>
      <c r="F76" s="101">
        <v>0.40400000000000003</v>
      </c>
      <c r="G76" s="110" t="s">
        <v>587</v>
      </c>
      <c r="H76" s="111" t="s">
        <v>592</v>
      </c>
      <c r="I76" s="103" t="s">
        <v>628</v>
      </c>
      <c r="J76" s="104">
        <v>1</v>
      </c>
      <c r="K76" s="104">
        <v>3</v>
      </c>
      <c r="L76" s="104">
        <v>2</v>
      </c>
      <c r="M76" s="104">
        <v>1</v>
      </c>
      <c r="N76" s="104">
        <v>1</v>
      </c>
      <c r="O76" s="102">
        <v>3</v>
      </c>
      <c r="P76" s="104">
        <v>1</v>
      </c>
      <c r="Q76" s="104">
        <v>1</v>
      </c>
      <c r="R76" s="104">
        <v>1</v>
      </c>
      <c r="S76" s="104">
        <v>1</v>
      </c>
      <c r="T76" s="104">
        <v>1</v>
      </c>
      <c r="U76" s="104">
        <v>1</v>
      </c>
      <c r="V76" s="104">
        <v>1</v>
      </c>
      <c r="W76" s="105">
        <v>1</v>
      </c>
      <c r="X76" s="104">
        <v>3</v>
      </c>
      <c r="Y76" s="104">
        <v>1</v>
      </c>
      <c r="Z76" s="104">
        <v>3</v>
      </c>
      <c r="AA76" s="106">
        <v>1</v>
      </c>
      <c r="AB76" s="102">
        <f t="shared" si="10"/>
        <v>17</v>
      </c>
      <c r="AC76" s="104" t="str">
        <f t="shared" si="11"/>
        <v>L</v>
      </c>
      <c r="AD76" s="102">
        <f t="shared" si="12"/>
        <v>10</v>
      </c>
      <c r="AE76" s="104" t="str">
        <f t="shared" si="13"/>
        <v>M</v>
      </c>
      <c r="AF76" s="104" t="str">
        <f t="shared" si="14"/>
        <v xml:space="preserve">Maintain Low Prioritiy </v>
      </c>
      <c r="AG76" s="121" t="s">
        <v>567</v>
      </c>
      <c r="AH76" s="104" t="s">
        <v>619</v>
      </c>
      <c r="AI76" s="104"/>
    </row>
    <row r="77" spans="1:35" ht="15" customHeight="1" x14ac:dyDescent="0.25">
      <c r="A77" s="109" t="s">
        <v>126</v>
      </c>
      <c r="B77" s="102" t="s">
        <v>127</v>
      </c>
      <c r="C77" s="101">
        <v>0</v>
      </c>
      <c r="D77" s="101">
        <v>0.28899999999999998</v>
      </c>
      <c r="E77" s="102" t="s">
        <v>160</v>
      </c>
      <c r="F77" s="101">
        <v>0.28899999999999998</v>
      </c>
      <c r="G77" s="110" t="s">
        <v>587</v>
      </c>
      <c r="H77" s="111" t="s">
        <v>592</v>
      </c>
      <c r="I77" s="103" t="s">
        <v>628</v>
      </c>
      <c r="J77" s="104">
        <v>1</v>
      </c>
      <c r="K77" s="104">
        <v>3</v>
      </c>
      <c r="L77" s="104">
        <v>2</v>
      </c>
      <c r="M77" s="104">
        <v>1</v>
      </c>
      <c r="N77" s="104">
        <v>1</v>
      </c>
      <c r="O77" s="102">
        <v>3</v>
      </c>
      <c r="P77" s="104">
        <v>1</v>
      </c>
      <c r="Q77" s="104">
        <v>1</v>
      </c>
      <c r="R77" s="104">
        <v>1</v>
      </c>
      <c r="S77" s="104">
        <v>1</v>
      </c>
      <c r="T77" s="104">
        <v>1</v>
      </c>
      <c r="U77" s="104">
        <v>1</v>
      </c>
      <c r="V77" s="104">
        <v>1</v>
      </c>
      <c r="W77" s="105">
        <v>1</v>
      </c>
      <c r="X77" s="104">
        <v>3</v>
      </c>
      <c r="Y77" s="104">
        <v>1</v>
      </c>
      <c r="Z77" s="104">
        <v>3</v>
      </c>
      <c r="AA77" s="106">
        <v>1</v>
      </c>
      <c r="AB77" s="102">
        <f t="shared" si="10"/>
        <v>17</v>
      </c>
      <c r="AC77" s="104" t="str">
        <f t="shared" si="11"/>
        <v>L</v>
      </c>
      <c r="AD77" s="102">
        <f t="shared" si="12"/>
        <v>10</v>
      </c>
      <c r="AE77" s="104" t="str">
        <f t="shared" si="13"/>
        <v>M</v>
      </c>
      <c r="AF77" s="104" t="str">
        <f t="shared" si="14"/>
        <v xml:space="preserve">Maintain Low Prioritiy </v>
      </c>
      <c r="AG77" s="121" t="s">
        <v>567</v>
      </c>
      <c r="AH77" s="104" t="s">
        <v>619</v>
      </c>
      <c r="AI77" s="104"/>
    </row>
    <row r="78" spans="1:35" ht="15" customHeight="1" x14ac:dyDescent="0.25">
      <c r="A78" s="109" t="s">
        <v>106</v>
      </c>
      <c r="B78" s="102" t="s">
        <v>107</v>
      </c>
      <c r="C78" s="101">
        <v>0</v>
      </c>
      <c r="D78" s="101">
        <v>0.70799999999999996</v>
      </c>
      <c r="E78" s="102" t="s">
        <v>160</v>
      </c>
      <c r="F78" s="101">
        <v>0.70799999999999996</v>
      </c>
      <c r="G78" s="110" t="s">
        <v>587</v>
      </c>
      <c r="H78" s="111" t="s">
        <v>592</v>
      </c>
      <c r="I78" s="103" t="s">
        <v>628</v>
      </c>
      <c r="J78" s="104">
        <v>3</v>
      </c>
      <c r="K78" s="104">
        <v>3</v>
      </c>
      <c r="L78" s="104">
        <v>2</v>
      </c>
      <c r="M78" s="104">
        <v>1</v>
      </c>
      <c r="N78" s="104">
        <v>1</v>
      </c>
      <c r="O78" s="102">
        <v>3</v>
      </c>
      <c r="P78" s="104">
        <v>2</v>
      </c>
      <c r="Q78" s="104">
        <v>2</v>
      </c>
      <c r="R78" s="104">
        <v>1</v>
      </c>
      <c r="S78" s="104">
        <v>2</v>
      </c>
      <c r="T78" s="104">
        <v>1</v>
      </c>
      <c r="U78" s="104">
        <v>1</v>
      </c>
      <c r="V78" s="104">
        <v>1</v>
      </c>
      <c r="W78" s="105">
        <v>3</v>
      </c>
      <c r="X78" s="104">
        <v>2</v>
      </c>
      <c r="Y78" s="104">
        <v>1</v>
      </c>
      <c r="Z78" s="104">
        <v>3</v>
      </c>
      <c r="AA78" s="106">
        <v>3</v>
      </c>
      <c r="AB78" s="102">
        <f t="shared" si="10"/>
        <v>22</v>
      </c>
      <c r="AC78" s="104" t="str">
        <f t="shared" si="11"/>
        <v>M</v>
      </c>
      <c r="AD78" s="102">
        <f t="shared" si="12"/>
        <v>13</v>
      </c>
      <c r="AE78" s="104" t="str">
        <f t="shared" si="13"/>
        <v>M</v>
      </c>
      <c r="AF78" s="104" t="str">
        <f t="shared" si="14"/>
        <v>Mitigate Maintain</v>
      </c>
      <c r="AG78" s="121" t="s">
        <v>566</v>
      </c>
      <c r="AH78" s="104" t="s">
        <v>619</v>
      </c>
      <c r="AI78" s="104"/>
    </row>
    <row r="79" spans="1:35" ht="15" customHeight="1" x14ac:dyDescent="0.25">
      <c r="A79" s="109" t="s">
        <v>128</v>
      </c>
      <c r="B79" s="102" t="s">
        <v>129</v>
      </c>
      <c r="C79" s="101">
        <v>0</v>
      </c>
      <c r="D79" s="101">
        <v>0.63500000000000001</v>
      </c>
      <c r="E79" s="102" t="s">
        <v>160</v>
      </c>
      <c r="F79" s="101">
        <v>0.63500000000000001</v>
      </c>
      <c r="G79" s="110" t="s">
        <v>587</v>
      </c>
      <c r="H79" s="111" t="s">
        <v>592</v>
      </c>
      <c r="I79" s="103" t="s">
        <v>628</v>
      </c>
      <c r="J79" s="104">
        <v>3</v>
      </c>
      <c r="K79" s="104">
        <v>3</v>
      </c>
      <c r="L79" s="104">
        <v>2</v>
      </c>
      <c r="M79" s="104">
        <v>1</v>
      </c>
      <c r="N79" s="104">
        <v>1</v>
      </c>
      <c r="O79" s="102">
        <v>3</v>
      </c>
      <c r="P79" s="104">
        <v>2</v>
      </c>
      <c r="Q79" s="104">
        <v>2</v>
      </c>
      <c r="R79" s="104">
        <v>1</v>
      </c>
      <c r="S79" s="104">
        <v>1</v>
      </c>
      <c r="T79" s="104">
        <v>1</v>
      </c>
      <c r="U79" s="104">
        <v>1</v>
      </c>
      <c r="V79" s="104">
        <v>1</v>
      </c>
      <c r="W79" s="105">
        <v>1</v>
      </c>
      <c r="X79" s="104">
        <v>2</v>
      </c>
      <c r="Y79" s="104">
        <v>1</v>
      </c>
      <c r="Z79" s="104">
        <v>3</v>
      </c>
      <c r="AA79" s="106">
        <v>1</v>
      </c>
      <c r="AB79" s="102">
        <f t="shared" si="10"/>
        <v>21</v>
      </c>
      <c r="AC79" s="104" t="str">
        <f t="shared" si="11"/>
        <v>M</v>
      </c>
      <c r="AD79" s="102">
        <f t="shared" si="12"/>
        <v>9</v>
      </c>
      <c r="AE79" s="104" t="str">
        <f t="shared" si="13"/>
        <v>L</v>
      </c>
      <c r="AF79" s="104" t="str">
        <f t="shared" si="14"/>
        <v>Restrict or Close</v>
      </c>
      <c r="AG79" s="121" t="s">
        <v>567</v>
      </c>
      <c r="AH79" s="104" t="s">
        <v>619</v>
      </c>
      <c r="AI79" s="104"/>
    </row>
    <row r="80" spans="1:35" ht="15" customHeight="1" x14ac:dyDescent="0.25">
      <c r="A80" s="109" t="s">
        <v>84</v>
      </c>
      <c r="B80" s="102" t="s">
        <v>85</v>
      </c>
      <c r="C80" s="101">
        <v>0</v>
      </c>
      <c r="D80" s="101">
        <v>9.1300000000000008</v>
      </c>
      <c r="E80" s="102" t="s">
        <v>160</v>
      </c>
      <c r="F80" s="101">
        <v>9.1300000000000008</v>
      </c>
      <c r="G80" s="110" t="s">
        <v>591</v>
      </c>
      <c r="H80" s="111" t="s">
        <v>591</v>
      </c>
      <c r="I80" s="114" t="s">
        <v>629</v>
      </c>
      <c r="J80" s="104">
        <v>3</v>
      </c>
      <c r="K80" s="104">
        <v>3</v>
      </c>
      <c r="L80" s="104">
        <v>2</v>
      </c>
      <c r="M80" s="104">
        <v>1</v>
      </c>
      <c r="N80" s="104">
        <v>2</v>
      </c>
      <c r="O80" s="102">
        <v>3</v>
      </c>
      <c r="P80" s="104">
        <v>2</v>
      </c>
      <c r="Q80" s="104">
        <v>2</v>
      </c>
      <c r="R80" s="104">
        <v>3</v>
      </c>
      <c r="S80" s="104">
        <v>3</v>
      </c>
      <c r="T80" s="104">
        <v>3</v>
      </c>
      <c r="U80" s="104">
        <v>3</v>
      </c>
      <c r="V80" s="104">
        <v>1</v>
      </c>
      <c r="W80" s="105">
        <v>3</v>
      </c>
      <c r="X80" s="104">
        <v>3</v>
      </c>
      <c r="Y80" s="104">
        <v>3</v>
      </c>
      <c r="Z80" s="104">
        <v>3</v>
      </c>
      <c r="AA80" s="106">
        <v>3</v>
      </c>
      <c r="AB80" s="102">
        <f t="shared" si="10"/>
        <v>30</v>
      </c>
      <c r="AC80" s="104" t="str">
        <f t="shared" si="11"/>
        <v>H</v>
      </c>
      <c r="AD80" s="102">
        <f t="shared" si="12"/>
        <v>16</v>
      </c>
      <c r="AE80" s="104" t="str">
        <f t="shared" si="13"/>
        <v>H</v>
      </c>
      <c r="AF80" s="104" t="str">
        <f t="shared" si="14"/>
        <v>Maintain High Priority</v>
      </c>
      <c r="AG80" s="121" t="s">
        <v>566</v>
      </c>
      <c r="AH80" s="104" t="s">
        <v>621</v>
      </c>
      <c r="AI80" s="104" t="s">
        <v>556</v>
      </c>
    </row>
    <row r="81" spans="1:35" ht="15" customHeight="1" x14ac:dyDescent="0.25">
      <c r="A81" s="109" t="s">
        <v>130</v>
      </c>
      <c r="B81" s="102" t="s">
        <v>131</v>
      </c>
      <c r="C81" s="101">
        <v>0</v>
      </c>
      <c r="D81" s="101">
        <v>0.59499999999999997</v>
      </c>
      <c r="E81" s="102" t="s">
        <v>160</v>
      </c>
      <c r="F81" s="101">
        <v>0.59499999999999997</v>
      </c>
      <c r="G81" s="110" t="s">
        <v>587</v>
      </c>
      <c r="H81" s="111" t="s">
        <v>593</v>
      </c>
      <c r="I81" s="103" t="s">
        <v>628</v>
      </c>
      <c r="J81" s="104">
        <v>1</v>
      </c>
      <c r="K81" s="104">
        <v>1</v>
      </c>
      <c r="L81" s="104">
        <v>1</v>
      </c>
      <c r="M81" s="104">
        <v>1</v>
      </c>
      <c r="N81" s="104">
        <v>1</v>
      </c>
      <c r="O81" s="102">
        <v>3</v>
      </c>
      <c r="P81" s="104">
        <v>1</v>
      </c>
      <c r="Q81" s="104">
        <v>2</v>
      </c>
      <c r="R81" s="104">
        <v>1</v>
      </c>
      <c r="S81" s="104">
        <v>1</v>
      </c>
      <c r="T81" s="104">
        <v>1</v>
      </c>
      <c r="U81" s="104">
        <v>1</v>
      </c>
      <c r="V81" s="104">
        <v>1</v>
      </c>
      <c r="W81" s="105">
        <v>1</v>
      </c>
      <c r="X81" s="104">
        <v>3</v>
      </c>
      <c r="Y81" s="104">
        <v>2</v>
      </c>
      <c r="Z81" s="104">
        <v>3</v>
      </c>
      <c r="AA81" s="106">
        <v>1</v>
      </c>
      <c r="AB81" s="102">
        <f t="shared" si="10"/>
        <v>15</v>
      </c>
      <c r="AC81" s="104" t="str">
        <f t="shared" si="11"/>
        <v>L</v>
      </c>
      <c r="AD81" s="102">
        <f t="shared" si="12"/>
        <v>11</v>
      </c>
      <c r="AE81" s="104" t="str">
        <f t="shared" si="13"/>
        <v>M</v>
      </c>
      <c r="AF81" s="104" t="str">
        <f t="shared" si="14"/>
        <v xml:space="preserve">Maintain Low Prioritiy </v>
      </c>
      <c r="AG81" s="121" t="s">
        <v>566</v>
      </c>
      <c r="AH81" s="104" t="s">
        <v>619</v>
      </c>
      <c r="AI81" s="104"/>
    </row>
    <row r="82" spans="1:35" ht="15" customHeight="1" x14ac:dyDescent="0.25">
      <c r="A82" s="109" t="s">
        <v>168</v>
      </c>
      <c r="B82" s="102" t="s">
        <v>169</v>
      </c>
      <c r="C82" s="101">
        <v>0</v>
      </c>
      <c r="D82" s="101">
        <v>0.06</v>
      </c>
      <c r="E82" s="102" t="s">
        <v>160</v>
      </c>
      <c r="F82" s="101">
        <v>0.06</v>
      </c>
      <c r="G82" s="110" t="s">
        <v>590</v>
      </c>
      <c r="H82" s="111" t="s">
        <v>590</v>
      </c>
      <c r="I82" s="114" t="s">
        <v>630</v>
      </c>
      <c r="J82" s="104">
        <v>3</v>
      </c>
      <c r="K82" s="104">
        <v>2</v>
      </c>
      <c r="L82" s="104">
        <v>2</v>
      </c>
      <c r="M82" s="104">
        <v>1</v>
      </c>
      <c r="N82" s="104">
        <v>1</v>
      </c>
      <c r="O82" s="102">
        <v>3</v>
      </c>
      <c r="P82" s="104">
        <v>2</v>
      </c>
      <c r="Q82" s="104">
        <v>1</v>
      </c>
      <c r="R82" s="104">
        <v>1</v>
      </c>
      <c r="S82" s="104">
        <v>1</v>
      </c>
      <c r="T82" s="104">
        <v>1</v>
      </c>
      <c r="U82" s="104">
        <v>1</v>
      </c>
      <c r="V82" s="104">
        <v>1</v>
      </c>
      <c r="W82" s="105">
        <v>1</v>
      </c>
      <c r="X82" s="104">
        <v>1</v>
      </c>
      <c r="Y82" s="104">
        <v>1</v>
      </c>
      <c r="Z82" s="104">
        <v>3</v>
      </c>
      <c r="AA82" s="106">
        <v>1</v>
      </c>
      <c r="AB82" s="102">
        <f t="shared" si="10"/>
        <v>19</v>
      </c>
      <c r="AC82" s="104" t="str">
        <f t="shared" si="11"/>
        <v>L</v>
      </c>
      <c r="AD82" s="102">
        <f t="shared" si="12"/>
        <v>8</v>
      </c>
      <c r="AE82" s="104" t="str">
        <f t="shared" si="13"/>
        <v>L</v>
      </c>
      <c r="AF82" s="104" t="str">
        <f t="shared" si="14"/>
        <v>Mitigate Close</v>
      </c>
      <c r="AG82" s="121" t="s">
        <v>566</v>
      </c>
      <c r="AH82" s="104" t="s">
        <v>619</v>
      </c>
      <c r="AI82" s="104" t="s">
        <v>583</v>
      </c>
    </row>
    <row r="83" spans="1:35" ht="15" customHeight="1" x14ac:dyDescent="0.25">
      <c r="A83" s="109" t="s">
        <v>47</v>
      </c>
      <c r="B83" s="102" t="s">
        <v>48</v>
      </c>
      <c r="C83" s="101">
        <v>0</v>
      </c>
      <c r="D83" s="101">
        <v>9.2799999999999994</v>
      </c>
      <c r="E83" s="102" t="s">
        <v>160</v>
      </c>
      <c r="F83" s="101">
        <v>9.2799999999999994</v>
      </c>
      <c r="G83" s="110" t="s">
        <v>587</v>
      </c>
      <c r="H83" s="111" t="s">
        <v>593</v>
      </c>
      <c r="I83" s="103" t="s">
        <v>628</v>
      </c>
      <c r="J83" s="104">
        <v>3</v>
      </c>
      <c r="K83" s="104">
        <v>3</v>
      </c>
      <c r="L83" s="104">
        <v>2</v>
      </c>
      <c r="M83" s="104">
        <v>1</v>
      </c>
      <c r="N83" s="104">
        <v>3</v>
      </c>
      <c r="O83" s="102">
        <v>3</v>
      </c>
      <c r="P83" s="104">
        <v>3</v>
      </c>
      <c r="Q83" s="104">
        <v>3</v>
      </c>
      <c r="R83" s="104">
        <v>3</v>
      </c>
      <c r="S83" s="104">
        <v>3</v>
      </c>
      <c r="T83" s="104">
        <v>3</v>
      </c>
      <c r="U83" s="104">
        <v>3</v>
      </c>
      <c r="V83" s="104">
        <v>1</v>
      </c>
      <c r="W83" s="105">
        <v>3</v>
      </c>
      <c r="X83" s="104">
        <v>3</v>
      </c>
      <c r="Y83" s="104">
        <v>3</v>
      </c>
      <c r="Z83" s="104">
        <v>3</v>
      </c>
      <c r="AA83" s="106">
        <v>3</v>
      </c>
      <c r="AB83" s="102">
        <f t="shared" si="10"/>
        <v>33</v>
      </c>
      <c r="AC83" s="104" t="str">
        <f t="shared" si="11"/>
        <v>H</v>
      </c>
      <c r="AD83" s="102">
        <f t="shared" si="12"/>
        <v>16</v>
      </c>
      <c r="AE83" s="104" t="str">
        <f t="shared" si="13"/>
        <v>H</v>
      </c>
      <c r="AF83" s="104" t="str">
        <f t="shared" si="14"/>
        <v>Maintain High Priority</v>
      </c>
      <c r="AG83" s="121" t="s">
        <v>566</v>
      </c>
      <c r="AH83" s="104" t="s">
        <v>621</v>
      </c>
      <c r="AI83" s="104" t="s">
        <v>558</v>
      </c>
    </row>
    <row r="84" spans="1:35" ht="15" customHeight="1" x14ac:dyDescent="0.25">
      <c r="A84" s="109" t="s">
        <v>80</v>
      </c>
      <c r="B84" s="102" t="s">
        <v>81</v>
      </c>
      <c r="C84" s="101">
        <v>0</v>
      </c>
      <c r="D84" s="101">
        <v>1.7190000000000001</v>
      </c>
      <c r="E84" s="102" t="s">
        <v>160</v>
      </c>
      <c r="F84" s="101">
        <v>1.7190000000000001</v>
      </c>
      <c r="G84" s="110" t="s">
        <v>588</v>
      </c>
      <c r="H84" s="111" t="s">
        <v>592</v>
      </c>
      <c r="I84" s="103" t="s">
        <v>628</v>
      </c>
      <c r="J84" s="104">
        <v>3</v>
      </c>
      <c r="K84" s="104">
        <v>1</v>
      </c>
      <c r="L84" s="104">
        <v>2</v>
      </c>
      <c r="M84" s="104">
        <v>1</v>
      </c>
      <c r="N84" s="104">
        <v>1</v>
      </c>
      <c r="O84" s="102">
        <v>3</v>
      </c>
      <c r="P84" s="104">
        <v>2</v>
      </c>
      <c r="Q84" s="104">
        <v>2</v>
      </c>
      <c r="R84" s="104">
        <v>2</v>
      </c>
      <c r="S84" s="104">
        <v>2</v>
      </c>
      <c r="T84" s="104">
        <v>1</v>
      </c>
      <c r="U84" s="104">
        <v>1</v>
      </c>
      <c r="V84" s="104">
        <v>1</v>
      </c>
      <c r="W84" s="105">
        <v>1</v>
      </c>
      <c r="X84" s="104">
        <v>3</v>
      </c>
      <c r="Y84" s="104">
        <v>1</v>
      </c>
      <c r="Z84" s="104">
        <v>3</v>
      </c>
      <c r="AA84" s="106">
        <v>1</v>
      </c>
      <c r="AB84" s="102">
        <f t="shared" si="10"/>
        <v>21</v>
      </c>
      <c r="AC84" s="104" t="str">
        <f t="shared" si="11"/>
        <v>M</v>
      </c>
      <c r="AD84" s="102">
        <f t="shared" si="12"/>
        <v>10</v>
      </c>
      <c r="AE84" s="104" t="str">
        <f t="shared" si="13"/>
        <v>M</v>
      </c>
      <c r="AF84" s="104" t="str">
        <f t="shared" si="14"/>
        <v>Mitigate Maintain</v>
      </c>
      <c r="AG84" s="121" t="s">
        <v>566</v>
      </c>
      <c r="AH84" s="104" t="s">
        <v>621</v>
      </c>
      <c r="AI84" s="104" t="s">
        <v>604</v>
      </c>
    </row>
    <row r="85" spans="1:35" ht="15" customHeight="1" x14ac:dyDescent="0.25">
      <c r="A85" s="109" t="s">
        <v>152</v>
      </c>
      <c r="B85" s="102" t="s">
        <v>153</v>
      </c>
      <c r="C85" s="101">
        <v>0</v>
      </c>
      <c r="D85" s="101">
        <v>1.462</v>
      </c>
      <c r="E85" s="102" t="s">
        <v>160</v>
      </c>
      <c r="F85" s="101">
        <v>1.462</v>
      </c>
      <c r="G85" s="110" t="s">
        <v>587</v>
      </c>
      <c r="H85" s="111" t="s">
        <v>592</v>
      </c>
      <c r="I85" s="103" t="s">
        <v>628</v>
      </c>
      <c r="J85" s="104">
        <v>3</v>
      </c>
      <c r="K85" s="104">
        <v>1</v>
      </c>
      <c r="L85" s="104">
        <v>1</v>
      </c>
      <c r="M85" s="104">
        <v>1</v>
      </c>
      <c r="N85" s="104">
        <v>1</v>
      </c>
      <c r="O85" s="102">
        <v>3</v>
      </c>
      <c r="P85" s="104">
        <v>2</v>
      </c>
      <c r="Q85" s="104">
        <v>1</v>
      </c>
      <c r="R85" s="104">
        <v>1</v>
      </c>
      <c r="S85" s="104">
        <v>2</v>
      </c>
      <c r="T85" s="104">
        <v>1</v>
      </c>
      <c r="U85" s="104">
        <v>1</v>
      </c>
      <c r="V85" s="104">
        <v>1</v>
      </c>
      <c r="W85" s="105">
        <v>3</v>
      </c>
      <c r="X85" s="104">
        <v>2</v>
      </c>
      <c r="Y85" s="104">
        <v>2</v>
      </c>
      <c r="Z85" s="104">
        <v>3</v>
      </c>
      <c r="AA85" s="106">
        <v>1</v>
      </c>
      <c r="AB85" s="102">
        <f t="shared" si="10"/>
        <v>18</v>
      </c>
      <c r="AC85" s="104" t="str">
        <f t="shared" si="11"/>
        <v>L</v>
      </c>
      <c r="AD85" s="102">
        <f t="shared" si="12"/>
        <v>12</v>
      </c>
      <c r="AE85" s="104" t="str">
        <f t="shared" si="13"/>
        <v>M</v>
      </c>
      <c r="AF85" s="104" t="str">
        <f t="shared" si="14"/>
        <v xml:space="preserve">Maintain Low Prioritiy </v>
      </c>
      <c r="AG85" s="121" t="s">
        <v>568</v>
      </c>
      <c r="AH85" s="104" t="s">
        <v>619</v>
      </c>
      <c r="AI85" s="104" t="s">
        <v>614</v>
      </c>
    </row>
    <row r="86" spans="1:35" ht="15" customHeight="1" x14ac:dyDescent="0.25">
      <c r="A86" s="109" t="s">
        <v>132</v>
      </c>
      <c r="B86" s="102" t="s">
        <v>133</v>
      </c>
      <c r="C86" s="101">
        <v>0</v>
      </c>
      <c r="D86" s="101">
        <v>0.246</v>
      </c>
      <c r="E86" s="102" t="s">
        <v>160</v>
      </c>
      <c r="F86" s="101">
        <v>0.246</v>
      </c>
      <c r="G86" s="110" t="s">
        <v>588</v>
      </c>
      <c r="H86" s="111" t="s">
        <v>592</v>
      </c>
      <c r="I86" s="103" t="s">
        <v>628</v>
      </c>
      <c r="J86" s="104">
        <v>1</v>
      </c>
      <c r="K86" s="104">
        <v>1</v>
      </c>
      <c r="L86" s="104">
        <v>2</v>
      </c>
      <c r="M86" s="104">
        <v>1</v>
      </c>
      <c r="N86" s="104">
        <v>1</v>
      </c>
      <c r="O86" s="102">
        <v>3</v>
      </c>
      <c r="P86" s="104">
        <v>1</v>
      </c>
      <c r="Q86" s="104">
        <v>2</v>
      </c>
      <c r="R86" s="104">
        <v>1</v>
      </c>
      <c r="S86" s="104">
        <v>1</v>
      </c>
      <c r="T86" s="104">
        <v>1</v>
      </c>
      <c r="U86" s="104">
        <v>1</v>
      </c>
      <c r="V86" s="104">
        <v>1</v>
      </c>
      <c r="W86" s="105">
        <v>3</v>
      </c>
      <c r="X86" s="104">
        <v>2</v>
      </c>
      <c r="Y86" s="104">
        <v>1</v>
      </c>
      <c r="Z86" s="104">
        <v>3</v>
      </c>
      <c r="AA86" s="106">
        <v>1</v>
      </c>
      <c r="AB86" s="102">
        <f t="shared" si="10"/>
        <v>16</v>
      </c>
      <c r="AC86" s="104" t="str">
        <f t="shared" si="11"/>
        <v>L</v>
      </c>
      <c r="AD86" s="102">
        <f t="shared" si="12"/>
        <v>11</v>
      </c>
      <c r="AE86" s="104" t="str">
        <f t="shared" si="13"/>
        <v>M</v>
      </c>
      <c r="AF86" s="104" t="str">
        <f t="shared" si="14"/>
        <v xml:space="preserve">Maintain Low Prioritiy </v>
      </c>
      <c r="AG86" s="121" t="s">
        <v>615</v>
      </c>
      <c r="AH86" s="104" t="s">
        <v>619</v>
      </c>
      <c r="AI86" s="104"/>
    </row>
    <row r="87" spans="1:35" ht="15" customHeight="1" x14ac:dyDescent="0.25">
      <c r="A87" s="109" t="s">
        <v>134</v>
      </c>
      <c r="B87" s="102" t="s">
        <v>135</v>
      </c>
      <c r="C87" s="101">
        <v>0</v>
      </c>
      <c r="D87" s="101">
        <v>2.2080000000000002</v>
      </c>
      <c r="E87" s="102" t="s">
        <v>160</v>
      </c>
      <c r="F87" s="101">
        <v>2.2080000000000002</v>
      </c>
      <c r="G87" s="110" t="s">
        <v>587</v>
      </c>
      <c r="H87" s="111" t="s">
        <v>592</v>
      </c>
      <c r="I87" s="103" t="s">
        <v>628</v>
      </c>
      <c r="J87" s="104">
        <v>3</v>
      </c>
      <c r="K87" s="104">
        <v>3</v>
      </c>
      <c r="L87" s="104">
        <v>2</v>
      </c>
      <c r="M87" s="104">
        <v>1</v>
      </c>
      <c r="N87" s="104">
        <v>2</v>
      </c>
      <c r="O87" s="102">
        <v>3</v>
      </c>
      <c r="P87" s="104">
        <v>1</v>
      </c>
      <c r="Q87" s="104">
        <v>2</v>
      </c>
      <c r="R87" s="104">
        <v>2</v>
      </c>
      <c r="S87" s="104">
        <v>2</v>
      </c>
      <c r="T87" s="104">
        <v>3</v>
      </c>
      <c r="U87" s="104">
        <v>3</v>
      </c>
      <c r="V87" s="104">
        <v>1</v>
      </c>
      <c r="W87" s="105">
        <v>1</v>
      </c>
      <c r="X87" s="104">
        <v>2</v>
      </c>
      <c r="Y87" s="104">
        <v>2</v>
      </c>
      <c r="Z87" s="104">
        <v>3</v>
      </c>
      <c r="AA87" s="106">
        <v>3</v>
      </c>
      <c r="AB87" s="102">
        <f t="shared" si="10"/>
        <v>27</v>
      </c>
      <c r="AC87" s="104" t="str">
        <f t="shared" si="11"/>
        <v>M</v>
      </c>
      <c r="AD87" s="102">
        <f t="shared" si="12"/>
        <v>12</v>
      </c>
      <c r="AE87" s="104" t="str">
        <f t="shared" si="13"/>
        <v>M</v>
      </c>
      <c r="AF87" s="104" t="str">
        <f t="shared" si="14"/>
        <v>Mitigate Maintain</v>
      </c>
      <c r="AG87" s="121" t="s">
        <v>615</v>
      </c>
      <c r="AH87" s="104" t="s">
        <v>619</v>
      </c>
      <c r="AI87" s="104"/>
    </row>
    <row r="88" spans="1:35" ht="15" customHeight="1" x14ac:dyDescent="0.25">
      <c r="A88" s="109" t="s">
        <v>136</v>
      </c>
      <c r="B88" s="102" t="s">
        <v>137</v>
      </c>
      <c r="C88" s="101">
        <v>0</v>
      </c>
      <c r="D88" s="101">
        <v>0.316</v>
      </c>
      <c r="E88" s="102" t="s">
        <v>160</v>
      </c>
      <c r="F88" s="101">
        <v>0.316</v>
      </c>
      <c r="G88" s="110" t="s">
        <v>587</v>
      </c>
      <c r="H88" s="111" t="s">
        <v>592</v>
      </c>
      <c r="I88" s="103" t="s">
        <v>628</v>
      </c>
      <c r="J88" s="104">
        <v>1</v>
      </c>
      <c r="K88" s="104">
        <v>1</v>
      </c>
      <c r="L88" s="104">
        <v>2</v>
      </c>
      <c r="M88" s="104">
        <v>1</v>
      </c>
      <c r="N88" s="104">
        <v>2</v>
      </c>
      <c r="O88" s="102">
        <v>3</v>
      </c>
      <c r="P88" s="104">
        <v>1</v>
      </c>
      <c r="Q88" s="104">
        <v>2</v>
      </c>
      <c r="R88" s="104">
        <v>1</v>
      </c>
      <c r="S88" s="104">
        <v>2</v>
      </c>
      <c r="T88" s="104">
        <v>2</v>
      </c>
      <c r="U88" s="104">
        <v>1</v>
      </c>
      <c r="V88" s="104">
        <v>1</v>
      </c>
      <c r="W88" s="105">
        <v>1</v>
      </c>
      <c r="X88" s="104">
        <v>2</v>
      </c>
      <c r="Y88" s="104">
        <v>1</v>
      </c>
      <c r="Z88" s="104">
        <v>3</v>
      </c>
      <c r="AA88" s="106">
        <v>1</v>
      </c>
      <c r="AB88" s="102">
        <f t="shared" si="10"/>
        <v>19</v>
      </c>
      <c r="AC88" s="104" t="str">
        <f t="shared" si="11"/>
        <v>L</v>
      </c>
      <c r="AD88" s="102">
        <f t="shared" si="12"/>
        <v>9</v>
      </c>
      <c r="AE88" s="104" t="str">
        <f t="shared" si="13"/>
        <v>L</v>
      </c>
      <c r="AF88" s="104" t="str">
        <f t="shared" si="14"/>
        <v>Mitigate Close</v>
      </c>
      <c r="AG88" s="121" t="s">
        <v>567</v>
      </c>
      <c r="AH88" s="104" t="s">
        <v>619</v>
      </c>
      <c r="AI88" s="104"/>
    </row>
    <row r="89" spans="1:35" ht="15" customHeight="1" x14ac:dyDescent="0.25">
      <c r="A89" s="109" t="s">
        <v>138</v>
      </c>
      <c r="B89" s="102" t="s">
        <v>139</v>
      </c>
      <c r="C89" s="101">
        <v>0</v>
      </c>
      <c r="D89" s="101">
        <v>0.19600000000000001</v>
      </c>
      <c r="E89" s="102" t="s">
        <v>160</v>
      </c>
      <c r="F89" s="101">
        <v>0.19600000000000001</v>
      </c>
      <c r="G89" s="110" t="s">
        <v>587</v>
      </c>
      <c r="H89" s="111" t="s">
        <v>592</v>
      </c>
      <c r="I89" s="103" t="s">
        <v>628</v>
      </c>
      <c r="J89" s="104">
        <v>1</v>
      </c>
      <c r="K89" s="104">
        <v>1</v>
      </c>
      <c r="L89" s="104">
        <v>2</v>
      </c>
      <c r="M89" s="104">
        <v>1</v>
      </c>
      <c r="N89" s="104">
        <v>2</v>
      </c>
      <c r="O89" s="102">
        <v>3</v>
      </c>
      <c r="P89" s="104">
        <v>1</v>
      </c>
      <c r="Q89" s="104">
        <v>2</v>
      </c>
      <c r="R89" s="104">
        <v>1</v>
      </c>
      <c r="S89" s="104">
        <v>2</v>
      </c>
      <c r="T89" s="104">
        <v>1</v>
      </c>
      <c r="U89" s="104">
        <v>1</v>
      </c>
      <c r="V89" s="104">
        <v>1</v>
      </c>
      <c r="W89" s="105">
        <v>1</v>
      </c>
      <c r="X89" s="104">
        <v>2</v>
      </c>
      <c r="Y89" s="104">
        <v>1</v>
      </c>
      <c r="Z89" s="104">
        <v>3</v>
      </c>
      <c r="AA89" s="106">
        <v>1</v>
      </c>
      <c r="AB89" s="102">
        <f t="shared" si="10"/>
        <v>18</v>
      </c>
      <c r="AC89" s="104" t="str">
        <f t="shared" si="11"/>
        <v>L</v>
      </c>
      <c r="AD89" s="102">
        <f t="shared" si="12"/>
        <v>9</v>
      </c>
      <c r="AE89" s="104" t="str">
        <f t="shared" si="13"/>
        <v>L</v>
      </c>
      <c r="AF89" s="104" t="str">
        <f t="shared" si="14"/>
        <v>Mitigate Close</v>
      </c>
      <c r="AG89" s="121" t="s">
        <v>567</v>
      </c>
      <c r="AH89" s="104" t="s">
        <v>619</v>
      </c>
      <c r="AI89" s="104"/>
    </row>
    <row r="90" spans="1:35" ht="15" customHeight="1" x14ac:dyDescent="0.25">
      <c r="A90" s="109" t="s">
        <v>140</v>
      </c>
      <c r="B90" s="102" t="s">
        <v>141</v>
      </c>
      <c r="C90" s="101">
        <v>0</v>
      </c>
      <c r="D90" s="101">
        <v>0.495</v>
      </c>
      <c r="E90" s="102" t="s">
        <v>160</v>
      </c>
      <c r="F90" s="101">
        <v>0.495</v>
      </c>
      <c r="G90" s="110" t="s">
        <v>587</v>
      </c>
      <c r="H90" s="111" t="s">
        <v>592</v>
      </c>
      <c r="I90" s="103" t="s">
        <v>628</v>
      </c>
      <c r="J90" s="104">
        <v>1</v>
      </c>
      <c r="K90" s="104">
        <v>1</v>
      </c>
      <c r="L90" s="104">
        <v>2</v>
      </c>
      <c r="M90" s="104">
        <v>1</v>
      </c>
      <c r="N90" s="104">
        <v>1</v>
      </c>
      <c r="O90" s="102">
        <v>3</v>
      </c>
      <c r="P90" s="104">
        <v>1</v>
      </c>
      <c r="Q90" s="104">
        <v>2</v>
      </c>
      <c r="R90" s="104">
        <v>2</v>
      </c>
      <c r="S90" s="104">
        <v>2</v>
      </c>
      <c r="T90" s="104">
        <v>1</v>
      </c>
      <c r="U90" s="104">
        <v>1</v>
      </c>
      <c r="V90" s="104">
        <v>1</v>
      </c>
      <c r="W90" s="105">
        <v>1</v>
      </c>
      <c r="X90" s="104">
        <v>2</v>
      </c>
      <c r="Y90" s="104">
        <v>1</v>
      </c>
      <c r="Z90" s="104">
        <v>3</v>
      </c>
      <c r="AA90" s="106">
        <v>3</v>
      </c>
      <c r="AB90" s="102">
        <f t="shared" si="10"/>
        <v>18</v>
      </c>
      <c r="AC90" s="104" t="str">
        <f t="shared" si="11"/>
        <v>L</v>
      </c>
      <c r="AD90" s="102">
        <f t="shared" si="12"/>
        <v>11</v>
      </c>
      <c r="AE90" s="104" t="str">
        <f t="shared" si="13"/>
        <v>M</v>
      </c>
      <c r="AF90" s="104" t="str">
        <f t="shared" si="14"/>
        <v xml:space="preserve">Maintain Low Prioritiy </v>
      </c>
      <c r="AG90" s="121" t="s">
        <v>567</v>
      </c>
      <c r="AH90" s="104" t="s">
        <v>619</v>
      </c>
      <c r="AI90" s="104"/>
    </row>
    <row r="91" spans="1:35" ht="15" customHeight="1" x14ac:dyDescent="0.25">
      <c r="A91" s="109" t="s">
        <v>142</v>
      </c>
      <c r="B91" s="102" t="s">
        <v>135</v>
      </c>
      <c r="C91" s="101">
        <v>0</v>
      </c>
      <c r="D91" s="101">
        <v>0.185</v>
      </c>
      <c r="E91" s="102" t="s">
        <v>160</v>
      </c>
      <c r="F91" s="101">
        <v>0.185</v>
      </c>
      <c r="G91" s="110" t="s">
        <v>587</v>
      </c>
      <c r="H91" s="111" t="s">
        <v>592</v>
      </c>
      <c r="I91" s="103" t="s">
        <v>628</v>
      </c>
      <c r="J91" s="104">
        <v>1</v>
      </c>
      <c r="K91" s="104">
        <v>3</v>
      </c>
      <c r="L91" s="104">
        <v>2</v>
      </c>
      <c r="M91" s="104">
        <v>1</v>
      </c>
      <c r="N91" s="104">
        <v>1</v>
      </c>
      <c r="O91" s="102">
        <v>3</v>
      </c>
      <c r="P91" s="104">
        <v>1</v>
      </c>
      <c r="Q91" s="104">
        <v>1</v>
      </c>
      <c r="R91" s="104">
        <v>1</v>
      </c>
      <c r="S91" s="104">
        <v>1</v>
      </c>
      <c r="T91" s="104">
        <v>1</v>
      </c>
      <c r="U91" s="104">
        <v>1</v>
      </c>
      <c r="V91" s="104">
        <v>1</v>
      </c>
      <c r="W91" s="105">
        <v>1</v>
      </c>
      <c r="X91" s="104">
        <v>2</v>
      </c>
      <c r="Y91" s="104">
        <v>1</v>
      </c>
      <c r="Z91" s="104">
        <v>3</v>
      </c>
      <c r="AA91" s="106">
        <v>3</v>
      </c>
      <c r="AB91" s="102">
        <f t="shared" si="10"/>
        <v>17</v>
      </c>
      <c r="AC91" s="104" t="str">
        <f t="shared" si="11"/>
        <v>L</v>
      </c>
      <c r="AD91" s="102">
        <f t="shared" si="12"/>
        <v>11</v>
      </c>
      <c r="AE91" s="104" t="str">
        <f t="shared" si="13"/>
        <v>M</v>
      </c>
      <c r="AF91" s="104" t="str">
        <f t="shared" si="14"/>
        <v xml:space="preserve">Maintain Low Prioritiy </v>
      </c>
      <c r="AG91" s="121" t="s">
        <v>567</v>
      </c>
      <c r="AH91" s="104" t="s">
        <v>619</v>
      </c>
      <c r="AI91" s="104"/>
    </row>
    <row r="92" spans="1:35" ht="15" customHeight="1" x14ac:dyDescent="0.25">
      <c r="A92" s="109" t="s">
        <v>109</v>
      </c>
      <c r="B92" s="102" t="s">
        <v>110</v>
      </c>
      <c r="C92" s="101">
        <v>0</v>
      </c>
      <c r="D92" s="101">
        <v>0.89510000000000001</v>
      </c>
      <c r="E92" s="102" t="s">
        <v>160</v>
      </c>
      <c r="F92" s="101">
        <v>0.89510000000000001</v>
      </c>
      <c r="G92" s="110" t="s">
        <v>587</v>
      </c>
      <c r="H92" s="111" t="s">
        <v>593</v>
      </c>
      <c r="I92" s="103" t="s">
        <v>628</v>
      </c>
      <c r="J92" s="104">
        <v>1</v>
      </c>
      <c r="K92" s="104">
        <v>3</v>
      </c>
      <c r="L92" s="104">
        <v>2</v>
      </c>
      <c r="M92" s="104">
        <v>1</v>
      </c>
      <c r="N92" s="104">
        <v>1</v>
      </c>
      <c r="O92" s="102">
        <v>3</v>
      </c>
      <c r="P92" s="104">
        <v>1</v>
      </c>
      <c r="Q92" s="104">
        <v>1</v>
      </c>
      <c r="R92" s="104">
        <v>1</v>
      </c>
      <c r="S92" s="104">
        <v>1</v>
      </c>
      <c r="T92" s="104">
        <v>1</v>
      </c>
      <c r="U92" s="104">
        <v>1</v>
      </c>
      <c r="V92" s="104">
        <v>1</v>
      </c>
      <c r="W92" s="105">
        <v>1</v>
      </c>
      <c r="X92" s="104">
        <v>2</v>
      </c>
      <c r="Y92" s="104">
        <v>2</v>
      </c>
      <c r="Z92" s="104">
        <v>3</v>
      </c>
      <c r="AA92" s="106">
        <v>1</v>
      </c>
      <c r="AB92" s="102">
        <f t="shared" si="10"/>
        <v>17</v>
      </c>
      <c r="AC92" s="104" t="str">
        <f t="shared" si="11"/>
        <v>L</v>
      </c>
      <c r="AD92" s="102">
        <f t="shared" si="12"/>
        <v>10</v>
      </c>
      <c r="AE92" s="104" t="str">
        <f t="shared" si="13"/>
        <v>M</v>
      </c>
      <c r="AF92" s="104" t="str">
        <f t="shared" si="14"/>
        <v xml:space="preserve">Maintain Low Prioritiy </v>
      </c>
      <c r="AG92" s="121" t="s">
        <v>566</v>
      </c>
      <c r="AH92" s="104" t="s">
        <v>619</v>
      </c>
      <c r="AI92" s="104" t="s">
        <v>584</v>
      </c>
    </row>
    <row r="93" spans="1:35" ht="15" customHeight="1" x14ac:dyDescent="0.25">
      <c r="A93" s="109" t="s">
        <v>143</v>
      </c>
      <c r="B93" s="102" t="s">
        <v>144</v>
      </c>
      <c r="C93" s="101">
        <v>0</v>
      </c>
      <c r="D93" s="101">
        <v>2.399</v>
      </c>
      <c r="E93" s="102" t="s">
        <v>160</v>
      </c>
      <c r="F93" s="101">
        <v>2.399</v>
      </c>
      <c r="G93" s="110" t="s">
        <v>587</v>
      </c>
      <c r="H93" s="111" t="s">
        <v>593</v>
      </c>
      <c r="I93" s="103" t="s">
        <v>628</v>
      </c>
      <c r="J93" s="104">
        <v>1</v>
      </c>
      <c r="K93" s="104">
        <v>3</v>
      </c>
      <c r="L93" s="104">
        <v>1</v>
      </c>
      <c r="M93" s="104">
        <v>1</v>
      </c>
      <c r="N93" s="104">
        <v>1</v>
      </c>
      <c r="O93" s="102">
        <v>3</v>
      </c>
      <c r="P93" s="104">
        <v>2</v>
      </c>
      <c r="Q93" s="104">
        <v>1</v>
      </c>
      <c r="R93" s="104">
        <v>1</v>
      </c>
      <c r="S93" s="104">
        <v>2</v>
      </c>
      <c r="T93" s="104">
        <v>3</v>
      </c>
      <c r="U93" s="104">
        <v>1</v>
      </c>
      <c r="V93" s="104">
        <v>1</v>
      </c>
      <c r="W93" s="105">
        <v>3</v>
      </c>
      <c r="X93" s="104">
        <v>2</v>
      </c>
      <c r="Y93" s="104">
        <v>2</v>
      </c>
      <c r="Z93" s="104">
        <v>3</v>
      </c>
      <c r="AA93" s="106">
        <v>1</v>
      </c>
      <c r="AB93" s="102">
        <f t="shared" si="10"/>
        <v>20</v>
      </c>
      <c r="AC93" s="104" t="str">
        <f t="shared" si="11"/>
        <v>L</v>
      </c>
      <c r="AD93" s="102">
        <f t="shared" si="12"/>
        <v>12</v>
      </c>
      <c r="AE93" s="104" t="str">
        <f t="shared" si="13"/>
        <v>M</v>
      </c>
      <c r="AF93" s="104" t="str">
        <f t="shared" si="14"/>
        <v xml:space="preserve">Maintain Low Prioritiy </v>
      </c>
      <c r="AG93" s="121" t="s">
        <v>566</v>
      </c>
      <c r="AH93" s="104" t="s">
        <v>619</v>
      </c>
      <c r="AI93" s="104" t="s">
        <v>599</v>
      </c>
    </row>
    <row r="94" spans="1:35" ht="15" customHeight="1" x14ac:dyDescent="0.25">
      <c r="A94" s="109" t="s">
        <v>145</v>
      </c>
      <c r="B94" s="102" t="s">
        <v>146</v>
      </c>
      <c r="C94" s="101">
        <v>0</v>
      </c>
      <c r="D94" s="101">
        <v>0.27800000000000002</v>
      </c>
      <c r="E94" s="102" t="s">
        <v>160</v>
      </c>
      <c r="F94" s="101">
        <v>0.27800000000000002</v>
      </c>
      <c r="G94" s="110" t="s">
        <v>587</v>
      </c>
      <c r="H94" s="111" t="s">
        <v>593</v>
      </c>
      <c r="I94" s="103" t="s">
        <v>628</v>
      </c>
      <c r="J94" s="104">
        <v>1</v>
      </c>
      <c r="K94" s="104">
        <v>1</v>
      </c>
      <c r="L94" s="104">
        <v>1</v>
      </c>
      <c r="M94" s="104">
        <v>1</v>
      </c>
      <c r="N94" s="104">
        <v>1</v>
      </c>
      <c r="O94" s="102">
        <v>3</v>
      </c>
      <c r="P94" s="104">
        <v>1</v>
      </c>
      <c r="Q94" s="104">
        <v>1</v>
      </c>
      <c r="R94" s="104">
        <v>1</v>
      </c>
      <c r="S94" s="104">
        <v>1</v>
      </c>
      <c r="T94" s="104">
        <v>1</v>
      </c>
      <c r="U94" s="104">
        <v>1</v>
      </c>
      <c r="V94" s="104">
        <v>1</v>
      </c>
      <c r="W94" s="105">
        <v>1</v>
      </c>
      <c r="X94" s="104">
        <v>2</v>
      </c>
      <c r="Y94" s="104">
        <v>1</v>
      </c>
      <c r="Z94" s="104">
        <v>3</v>
      </c>
      <c r="AA94" s="106">
        <v>1</v>
      </c>
      <c r="AB94" s="102">
        <f t="shared" si="10"/>
        <v>14</v>
      </c>
      <c r="AC94" s="104" t="str">
        <f t="shared" si="11"/>
        <v>L</v>
      </c>
      <c r="AD94" s="102">
        <f t="shared" si="12"/>
        <v>9</v>
      </c>
      <c r="AE94" s="104" t="str">
        <f t="shared" si="13"/>
        <v>L</v>
      </c>
      <c r="AF94" s="104" t="str">
        <f t="shared" si="14"/>
        <v>Mitigate Close</v>
      </c>
      <c r="AG94" s="121" t="s">
        <v>615</v>
      </c>
      <c r="AH94" s="104" t="s">
        <v>619</v>
      </c>
      <c r="AI94" s="104" t="s">
        <v>603</v>
      </c>
    </row>
    <row r="95" spans="1:35" ht="15" customHeight="1" x14ac:dyDescent="0.25">
      <c r="A95" s="109" t="s">
        <v>147</v>
      </c>
      <c r="B95" s="102" t="s">
        <v>148</v>
      </c>
      <c r="C95" s="101">
        <v>0</v>
      </c>
      <c r="D95" s="101">
        <v>0.69699999999999995</v>
      </c>
      <c r="E95" s="102" t="s">
        <v>160</v>
      </c>
      <c r="F95" s="101">
        <v>0.69699999999999995</v>
      </c>
      <c r="G95" s="110" t="s">
        <v>587</v>
      </c>
      <c r="H95" s="111" t="s">
        <v>592</v>
      </c>
      <c r="I95" s="103" t="s">
        <v>628</v>
      </c>
      <c r="J95" s="104">
        <v>1</v>
      </c>
      <c r="K95" s="104">
        <v>3</v>
      </c>
      <c r="L95" s="104">
        <v>2</v>
      </c>
      <c r="M95" s="104">
        <v>1</v>
      </c>
      <c r="N95" s="104">
        <v>1</v>
      </c>
      <c r="O95" s="102">
        <v>3</v>
      </c>
      <c r="P95" s="104">
        <v>1</v>
      </c>
      <c r="Q95" s="104">
        <v>1</v>
      </c>
      <c r="R95" s="104">
        <v>1</v>
      </c>
      <c r="S95" s="104">
        <v>1</v>
      </c>
      <c r="T95" s="104">
        <v>1</v>
      </c>
      <c r="U95" s="104">
        <v>1</v>
      </c>
      <c r="V95" s="104">
        <v>1</v>
      </c>
      <c r="W95" s="105">
        <v>1</v>
      </c>
      <c r="X95" s="104">
        <v>2</v>
      </c>
      <c r="Y95" s="104">
        <v>1</v>
      </c>
      <c r="Z95" s="104">
        <v>3</v>
      </c>
      <c r="AA95" s="106">
        <v>1</v>
      </c>
      <c r="AB95" s="102">
        <f t="shared" si="10"/>
        <v>17</v>
      </c>
      <c r="AC95" s="104" t="str">
        <f t="shared" si="11"/>
        <v>L</v>
      </c>
      <c r="AD95" s="102">
        <f t="shared" si="12"/>
        <v>9</v>
      </c>
      <c r="AE95" s="104" t="str">
        <f t="shared" si="13"/>
        <v>L</v>
      </c>
      <c r="AF95" s="104" t="str">
        <f t="shared" si="14"/>
        <v>Mitigate Close</v>
      </c>
      <c r="AG95" s="121" t="s">
        <v>615</v>
      </c>
      <c r="AH95" s="104" t="s">
        <v>619</v>
      </c>
      <c r="AI95" s="104"/>
    </row>
    <row r="96" spans="1:35" ht="15" customHeight="1" x14ac:dyDescent="0.25">
      <c r="A96" s="99" t="s">
        <v>378</v>
      </c>
      <c r="B96" s="102" t="s">
        <v>382</v>
      </c>
      <c r="C96" s="101">
        <v>0</v>
      </c>
      <c r="D96" s="101">
        <v>0.20148025927620339</v>
      </c>
      <c r="E96" s="102" t="s">
        <v>160</v>
      </c>
      <c r="F96" s="101">
        <v>0.20148025927620339</v>
      </c>
      <c r="G96" s="105" t="s">
        <v>383</v>
      </c>
      <c r="H96" s="105" t="s">
        <v>383</v>
      </c>
      <c r="I96" s="103" t="s">
        <v>628</v>
      </c>
      <c r="J96" s="113">
        <v>2</v>
      </c>
      <c r="K96" s="113">
        <v>1</v>
      </c>
      <c r="L96" s="113">
        <v>2</v>
      </c>
      <c r="M96" s="113">
        <v>1</v>
      </c>
      <c r="N96" s="113">
        <v>2</v>
      </c>
      <c r="O96" s="115">
        <v>3</v>
      </c>
      <c r="P96" s="113">
        <v>3</v>
      </c>
      <c r="Q96" s="113">
        <v>1</v>
      </c>
      <c r="R96" s="113">
        <v>1</v>
      </c>
      <c r="S96" s="113">
        <v>1</v>
      </c>
      <c r="T96" s="113">
        <v>1</v>
      </c>
      <c r="U96" s="113">
        <v>1</v>
      </c>
      <c r="V96" s="113">
        <v>1</v>
      </c>
      <c r="W96" s="116">
        <v>1</v>
      </c>
      <c r="X96" s="113">
        <v>2</v>
      </c>
      <c r="Y96" s="113">
        <v>1</v>
      </c>
      <c r="Z96" s="113">
        <v>3</v>
      </c>
      <c r="AA96" s="117">
        <v>1</v>
      </c>
      <c r="AB96" s="102">
        <f t="shared" si="10"/>
        <v>19</v>
      </c>
      <c r="AC96" s="104" t="str">
        <f t="shared" si="11"/>
        <v>L</v>
      </c>
      <c r="AD96" s="102">
        <f t="shared" si="12"/>
        <v>9</v>
      </c>
      <c r="AE96" s="104" t="str">
        <f t="shared" si="13"/>
        <v>L</v>
      </c>
      <c r="AF96" s="104" t="str">
        <f t="shared" si="14"/>
        <v>Mitigate Close</v>
      </c>
      <c r="AG96" s="121" t="s">
        <v>568</v>
      </c>
      <c r="AH96" s="104" t="s">
        <v>619</v>
      </c>
      <c r="AI96" s="104" t="s">
        <v>598</v>
      </c>
    </row>
    <row r="97" spans="1:35" ht="15" customHeight="1" x14ac:dyDescent="0.25">
      <c r="A97" s="99" t="s">
        <v>380</v>
      </c>
      <c r="B97" s="102" t="s">
        <v>381</v>
      </c>
      <c r="C97" s="101">
        <v>0</v>
      </c>
      <c r="D97" s="101">
        <v>0.31746255778908755</v>
      </c>
      <c r="E97" s="102" t="s">
        <v>160</v>
      </c>
      <c r="F97" s="101">
        <v>0.31746255778908755</v>
      </c>
      <c r="G97" s="105" t="s">
        <v>383</v>
      </c>
      <c r="H97" s="105" t="s">
        <v>383</v>
      </c>
      <c r="I97" s="103" t="s">
        <v>628</v>
      </c>
      <c r="J97" s="113">
        <v>3</v>
      </c>
      <c r="K97" s="113">
        <v>1</v>
      </c>
      <c r="L97" s="113">
        <v>3</v>
      </c>
      <c r="M97" s="113">
        <v>1</v>
      </c>
      <c r="N97" s="113">
        <v>2</v>
      </c>
      <c r="O97" s="115">
        <v>3</v>
      </c>
      <c r="P97" s="113">
        <v>2</v>
      </c>
      <c r="Q97" s="113">
        <v>1</v>
      </c>
      <c r="R97" s="113">
        <v>1</v>
      </c>
      <c r="S97" s="113">
        <v>1</v>
      </c>
      <c r="T97" s="113">
        <v>1</v>
      </c>
      <c r="U97" s="113">
        <v>1</v>
      </c>
      <c r="V97" s="113">
        <v>1</v>
      </c>
      <c r="W97" s="116">
        <v>1</v>
      </c>
      <c r="X97" s="113">
        <v>2</v>
      </c>
      <c r="Y97" s="113">
        <v>1</v>
      </c>
      <c r="Z97" s="113">
        <v>3</v>
      </c>
      <c r="AA97" s="117">
        <v>1</v>
      </c>
      <c r="AB97" s="102">
        <f t="shared" si="10"/>
        <v>20</v>
      </c>
      <c r="AC97" s="104" t="str">
        <f t="shared" si="11"/>
        <v>L</v>
      </c>
      <c r="AD97" s="102">
        <f t="shared" si="12"/>
        <v>9</v>
      </c>
      <c r="AE97" s="104" t="str">
        <f t="shared" si="13"/>
        <v>L</v>
      </c>
      <c r="AF97" s="104" t="str">
        <f t="shared" si="14"/>
        <v>Mitigate Close</v>
      </c>
      <c r="AG97" s="121" t="s">
        <v>568</v>
      </c>
      <c r="AH97" s="104" t="s">
        <v>619</v>
      </c>
      <c r="AI97" s="104" t="s">
        <v>616</v>
      </c>
    </row>
    <row r="98" spans="1:35" ht="15" customHeight="1" x14ac:dyDescent="0.25">
      <c r="A98" s="109" t="s">
        <v>579</v>
      </c>
      <c r="B98" s="102" t="s">
        <v>627</v>
      </c>
      <c r="C98" s="101">
        <v>0</v>
      </c>
      <c r="D98" s="101">
        <v>2.9887E-2</v>
      </c>
      <c r="E98" s="102" t="s">
        <v>160</v>
      </c>
      <c r="F98" s="101">
        <v>2.9887E-2</v>
      </c>
      <c r="G98" s="105" t="s">
        <v>383</v>
      </c>
      <c r="H98" s="105" t="s">
        <v>383</v>
      </c>
      <c r="I98" s="103" t="s">
        <v>628</v>
      </c>
      <c r="J98" s="104">
        <v>1</v>
      </c>
      <c r="K98" s="104">
        <v>1</v>
      </c>
      <c r="L98" s="104">
        <v>1</v>
      </c>
      <c r="M98" s="104">
        <v>1</v>
      </c>
      <c r="N98" s="104">
        <v>1</v>
      </c>
      <c r="O98" s="102">
        <v>3</v>
      </c>
      <c r="P98" s="104">
        <v>1</v>
      </c>
      <c r="Q98" s="104">
        <v>1</v>
      </c>
      <c r="R98" s="104">
        <v>1</v>
      </c>
      <c r="S98" s="104">
        <v>1</v>
      </c>
      <c r="T98" s="104">
        <v>1</v>
      </c>
      <c r="U98" s="104">
        <v>1</v>
      </c>
      <c r="V98" s="113">
        <v>1</v>
      </c>
      <c r="W98" s="116">
        <v>1</v>
      </c>
      <c r="X98" s="113">
        <v>2</v>
      </c>
      <c r="Y98" s="113">
        <v>1</v>
      </c>
      <c r="Z98" s="113">
        <v>3</v>
      </c>
      <c r="AA98" s="117">
        <v>1</v>
      </c>
      <c r="AB98" s="102">
        <f t="shared" si="10"/>
        <v>14</v>
      </c>
      <c r="AC98" s="104" t="str">
        <f t="shared" ref="AC98:AC101" si="15">IF(AND(AB98&gt;=12,AB98&lt;=20),"L",IF(AND(AB98&gt;=21,AB98&lt;=28),"M",IF(AND(AB98&gt;=29,AB98&lt;=36),"H","")))</f>
        <v>L</v>
      </c>
      <c r="AD98" s="102">
        <f t="shared" ref="AD98:AD99" si="16">SUM(V98:AA98)</f>
        <v>9</v>
      </c>
      <c r="AE98" s="104" t="str">
        <f t="shared" ref="AE98:AE99" si="17">IF(AND(AD98&gt;=6,AD98&lt;=9),"L",IF(AND(AD98&gt;=10,AD98&lt;=13),"M",IF(AND(AD98&gt;=14,AD98&lt;=18),"H","")))</f>
        <v>L</v>
      </c>
      <c r="AF98" s="104" t="str">
        <f t="shared" ref="AF98:AF99" si="18">IF(AND(AB98&gt;=12,AB98&lt;=20, AD98&gt;=6,AD98&lt;=9),"Mitigate Close",IF(AND(AB98&gt;=12,AB98&lt;=20, AD98&gt;=10,AD98&lt;=13),"Maintain Low Prioritiy ",IF(AND(AB98&gt;=12,AB98&lt;=20, AD98&gt;=14,AD98&lt;=18),"Maintain Low Prioritiy",IF(AND(AB98&gt;=21,AB98&lt;=28, AD98&gt;=6,AD98&lt;=9),"Restrict or Close",IF(AND(AB98&gt;=21,AB98&lt;=28, AD98&gt;=10,AD98&lt;=13),"Mitigate Maintain",IF(AND(AB98&gt;=21,AB98&lt;=28, AD98&gt;=14,AD98&lt;=18),"Maintain 2nd Priority",IF(AND(AB98&gt;=29,AB98&lt;=36, AD98&gt;=6,AD98&lt;=9),"Decommission or Close",IF(AND(AB98&gt;=29,AB98&lt;=36, AD98&gt;=10,AD98&lt;=13),"Mitigate or Restrict",IF(AND(AB98&gt;=29,AB98&lt;=36, AD98&gt;=14,AD98&lt;=18),"Maintain High Priority"," ")))))))))</f>
        <v>Mitigate Close</v>
      </c>
      <c r="AG98" s="121" t="s">
        <v>573</v>
      </c>
      <c r="AH98" s="104" t="s">
        <v>619</v>
      </c>
      <c r="AI98" s="104" t="s">
        <v>581</v>
      </c>
    </row>
    <row r="99" spans="1:35" ht="15" customHeight="1" x14ac:dyDescent="0.25">
      <c r="A99" s="109" t="s">
        <v>580</v>
      </c>
      <c r="B99" s="102" t="s">
        <v>627</v>
      </c>
      <c r="C99" s="101">
        <v>0</v>
      </c>
      <c r="D99" s="101">
        <v>0.135237</v>
      </c>
      <c r="E99" s="102" t="s">
        <v>160</v>
      </c>
      <c r="F99" s="101">
        <v>0.135237</v>
      </c>
      <c r="G99" s="105" t="s">
        <v>383</v>
      </c>
      <c r="H99" s="105" t="s">
        <v>383</v>
      </c>
      <c r="I99" s="103" t="s">
        <v>628</v>
      </c>
      <c r="J99" s="104">
        <v>1</v>
      </c>
      <c r="K99" s="104">
        <v>1</v>
      </c>
      <c r="L99" s="104">
        <v>1</v>
      </c>
      <c r="M99" s="104">
        <v>1</v>
      </c>
      <c r="N99" s="104">
        <v>1</v>
      </c>
      <c r="O99" s="102">
        <v>3</v>
      </c>
      <c r="P99" s="104">
        <v>1</v>
      </c>
      <c r="Q99" s="104">
        <v>1</v>
      </c>
      <c r="R99" s="104">
        <v>1</v>
      </c>
      <c r="S99" s="104">
        <v>1</v>
      </c>
      <c r="T99" s="104">
        <v>1</v>
      </c>
      <c r="U99" s="104">
        <v>1</v>
      </c>
      <c r="V99" s="113">
        <v>1</v>
      </c>
      <c r="W99" s="116">
        <v>1</v>
      </c>
      <c r="X99" s="113">
        <v>2</v>
      </c>
      <c r="Y99" s="113">
        <v>1</v>
      </c>
      <c r="Z99" s="113">
        <v>3</v>
      </c>
      <c r="AA99" s="117">
        <v>1</v>
      </c>
      <c r="AB99" s="102">
        <f t="shared" si="10"/>
        <v>14</v>
      </c>
      <c r="AC99" s="104" t="str">
        <f t="shared" si="15"/>
        <v>L</v>
      </c>
      <c r="AD99" s="102">
        <f t="shared" si="16"/>
        <v>9</v>
      </c>
      <c r="AE99" s="104" t="str">
        <f t="shared" si="17"/>
        <v>L</v>
      </c>
      <c r="AF99" s="104" t="str">
        <f t="shared" si="18"/>
        <v>Mitigate Close</v>
      </c>
      <c r="AG99" s="121" t="s">
        <v>573</v>
      </c>
      <c r="AH99" s="104" t="s">
        <v>619</v>
      </c>
      <c r="AI99" s="104" t="s">
        <v>581</v>
      </c>
    </row>
    <row r="100" spans="1:35" ht="15" customHeight="1" x14ac:dyDescent="0.25">
      <c r="A100" s="109" t="s">
        <v>574</v>
      </c>
      <c r="B100" s="102" t="s">
        <v>575</v>
      </c>
      <c r="C100" s="101">
        <v>0</v>
      </c>
      <c r="D100" s="101">
        <v>3.9322999999999997E-2</v>
      </c>
      <c r="E100" s="102" t="s">
        <v>160</v>
      </c>
      <c r="F100" s="101">
        <v>3.9322999999999997E-2</v>
      </c>
      <c r="G100" s="105" t="s">
        <v>383</v>
      </c>
      <c r="H100" s="105" t="s">
        <v>383</v>
      </c>
      <c r="I100" s="103" t="s">
        <v>628</v>
      </c>
      <c r="J100" s="104">
        <v>1</v>
      </c>
      <c r="K100" s="104">
        <v>3</v>
      </c>
      <c r="L100" s="104">
        <v>2</v>
      </c>
      <c r="M100" s="104">
        <v>1</v>
      </c>
      <c r="N100" s="104">
        <v>1</v>
      </c>
      <c r="O100" s="102">
        <v>3</v>
      </c>
      <c r="P100" s="104">
        <v>1</v>
      </c>
      <c r="Q100" s="104">
        <v>2</v>
      </c>
      <c r="R100" s="104">
        <v>1</v>
      </c>
      <c r="S100" s="104">
        <v>1</v>
      </c>
      <c r="T100" s="104">
        <v>1</v>
      </c>
      <c r="U100" s="104">
        <v>2</v>
      </c>
      <c r="V100" s="113">
        <v>1</v>
      </c>
      <c r="W100" s="116">
        <v>1</v>
      </c>
      <c r="X100" s="113">
        <v>2</v>
      </c>
      <c r="Y100" s="113">
        <v>1</v>
      </c>
      <c r="Z100" s="113">
        <v>3</v>
      </c>
      <c r="AA100" s="117">
        <v>1</v>
      </c>
      <c r="AB100" s="102">
        <f t="shared" si="10"/>
        <v>19</v>
      </c>
      <c r="AC100" s="104" t="str">
        <f t="shared" si="15"/>
        <v>L</v>
      </c>
      <c r="AD100" s="102">
        <f>SUM(V100:AA100)</f>
        <v>9</v>
      </c>
      <c r="AE100" s="104" t="str">
        <f>IF(AND(AD100&gt;=6,AD100&lt;=9),"L",IF(AND(AD100&gt;=10,AD100&lt;=13),"M",IF(AND(AD100&gt;=14,AD100&lt;=18),"H","")))</f>
        <v>L</v>
      </c>
      <c r="AF100" s="104" t="str">
        <f>IF(AND(AB100&gt;=12,AB100&lt;=20, AD100&gt;=6,AD100&lt;=9),"Mitigate Close",IF(AND(AB100&gt;=12,AB100&lt;=20, AD100&gt;=10,AD100&lt;=13),"Maintain Low Prioritiy ",IF(AND(AB100&gt;=12,AB100&lt;=20, AD100&gt;=14,AD100&lt;=18),"Maintain Low Prioritiy",IF(AND(AB100&gt;=21,AB100&lt;=28, AD100&gt;=6,AD100&lt;=9),"Restrict or Close",IF(AND(AB100&gt;=21,AB100&lt;=28, AD100&gt;=10,AD100&lt;=13),"Mitigate Maintain",IF(AND(AB100&gt;=21,AB100&lt;=28, AD100&gt;=14,AD100&lt;=18),"Maintain 2nd Priority",IF(AND(AB100&gt;=29,AB100&lt;=36, AD100&gt;=6,AD100&lt;=9),"Decommission or Close",IF(AND(AB100&gt;=29,AB100&lt;=36, AD100&gt;=10,AD100&lt;=13),"Mitigate or Restrict",IF(AND(AB100&gt;=29,AB100&lt;=36, AD100&gt;=14,AD100&lt;=18),"Maintain High Priority"," ")))))))))</f>
        <v>Mitigate Close</v>
      </c>
      <c r="AG100" s="121" t="s">
        <v>573</v>
      </c>
      <c r="AH100" s="104" t="s">
        <v>619</v>
      </c>
      <c r="AI100" s="104" t="s">
        <v>581</v>
      </c>
    </row>
    <row r="101" spans="1:35" ht="15" customHeight="1" x14ac:dyDescent="0.25">
      <c r="A101" s="109" t="s">
        <v>108</v>
      </c>
      <c r="B101" s="102" t="s">
        <v>384</v>
      </c>
      <c r="C101" s="101">
        <v>0</v>
      </c>
      <c r="D101" s="101">
        <v>0.22109999999999999</v>
      </c>
      <c r="E101" s="102" t="s">
        <v>160</v>
      </c>
      <c r="F101" s="101">
        <v>0.22109999999999999</v>
      </c>
      <c r="G101" s="105" t="s">
        <v>383</v>
      </c>
      <c r="H101" s="105" t="s">
        <v>383</v>
      </c>
      <c r="I101" s="103" t="s">
        <v>628</v>
      </c>
      <c r="J101" s="113">
        <v>1</v>
      </c>
      <c r="K101" s="113">
        <v>1</v>
      </c>
      <c r="L101" s="113">
        <v>3</v>
      </c>
      <c r="M101" s="113">
        <v>1</v>
      </c>
      <c r="N101" s="113">
        <v>2</v>
      </c>
      <c r="O101" s="115">
        <v>1</v>
      </c>
      <c r="P101" s="113">
        <v>1</v>
      </c>
      <c r="Q101" s="113">
        <v>1</v>
      </c>
      <c r="R101" s="113">
        <v>1</v>
      </c>
      <c r="S101" s="113">
        <v>1</v>
      </c>
      <c r="T101" s="113">
        <v>1</v>
      </c>
      <c r="U101" s="113">
        <v>1</v>
      </c>
      <c r="V101" s="113">
        <v>1</v>
      </c>
      <c r="W101" s="116">
        <v>1</v>
      </c>
      <c r="X101" s="113">
        <v>2</v>
      </c>
      <c r="Y101" s="113">
        <v>1</v>
      </c>
      <c r="Z101" s="113">
        <v>1</v>
      </c>
      <c r="AA101" s="117">
        <v>1</v>
      </c>
      <c r="AB101" s="102">
        <f t="shared" si="10"/>
        <v>15</v>
      </c>
      <c r="AC101" s="104" t="str">
        <f t="shared" si="15"/>
        <v>L</v>
      </c>
      <c r="AD101" s="102">
        <f>SUM(V101:AA101)</f>
        <v>7</v>
      </c>
      <c r="AE101" s="104" t="str">
        <f>IF(AND(AD101&gt;=6,AD101&lt;=9),"L",IF(AND(AD101&gt;=10,AD101&lt;=13),"M",IF(AND(AD101&gt;=14,AD101&lt;=18),"H","")))</f>
        <v>L</v>
      </c>
      <c r="AF101" s="104" t="str">
        <f>IF(AND(AB101&gt;=12,AB101&lt;=20, AD101&gt;=6,AD101&lt;=9),"Mitigate Close",IF(AND(AB101&gt;=12,AB101&lt;=20, AD101&gt;=10,AD101&lt;=13),"Maintain Low Prioritiy ",IF(AND(AB101&gt;=12,AB101&lt;=20, AD101&gt;=14,AD101&lt;=18),"Maintain Low Prioritiy",IF(AND(AB101&gt;=21,AB101&lt;=28, AD101&gt;=6,AD101&lt;=9),"Restrict or Close",IF(AND(AB101&gt;=21,AB101&lt;=28, AD101&gt;=10,AD101&lt;=13),"Mitigate Maintain",IF(AND(AB101&gt;=21,AB101&lt;=28, AD101&gt;=14,AD101&lt;=18),"Maintain 2nd Priority",IF(AND(AB101&gt;=29,AB101&lt;=36, AD101&gt;=6,AD101&lt;=9),"Decommission or Close",IF(AND(AB101&gt;=29,AB101&lt;=36, AD101&gt;=10,AD101&lt;=13),"Mitigate or Restrict",IF(AND(AB101&gt;=29,AB101&lt;=36, AD101&gt;=14,AD101&lt;=18),"Maintain High Priority"," ")))))))))</f>
        <v>Mitigate Close</v>
      </c>
      <c r="AG101" s="121" t="s">
        <v>568</v>
      </c>
      <c r="AH101" s="104" t="s">
        <v>619</v>
      </c>
      <c r="AI101" s="104"/>
    </row>
    <row r="102" spans="1:35" ht="13.5" customHeight="1" x14ac:dyDescent="0.25">
      <c r="A102" s="109" t="s">
        <v>576</v>
      </c>
      <c r="B102" s="102" t="s">
        <v>577</v>
      </c>
      <c r="C102" s="101">
        <v>0</v>
      </c>
      <c r="D102" s="101">
        <v>0.12539900000000001</v>
      </c>
      <c r="E102" s="102" t="s">
        <v>160</v>
      </c>
      <c r="F102" s="101">
        <v>0.12539900000000001</v>
      </c>
      <c r="G102" s="105" t="s">
        <v>383</v>
      </c>
      <c r="H102" s="105" t="s">
        <v>383</v>
      </c>
      <c r="I102" s="103" t="s">
        <v>628</v>
      </c>
      <c r="J102" s="113">
        <v>1</v>
      </c>
      <c r="K102" s="104">
        <v>1</v>
      </c>
      <c r="L102" s="104">
        <v>2</v>
      </c>
      <c r="M102" s="113">
        <v>1</v>
      </c>
      <c r="N102" s="118">
        <v>1</v>
      </c>
      <c r="O102" s="102">
        <v>2</v>
      </c>
      <c r="P102" s="113">
        <v>1</v>
      </c>
      <c r="Q102" s="104">
        <v>1</v>
      </c>
      <c r="R102" s="104">
        <v>1</v>
      </c>
      <c r="S102" s="104">
        <v>1</v>
      </c>
      <c r="T102" s="104">
        <v>1</v>
      </c>
      <c r="U102" s="104">
        <v>1</v>
      </c>
      <c r="V102" s="113">
        <v>1</v>
      </c>
      <c r="W102" s="116">
        <v>1</v>
      </c>
      <c r="X102" s="113">
        <v>2</v>
      </c>
      <c r="Y102" s="113">
        <v>1</v>
      </c>
      <c r="Z102" s="113">
        <v>3</v>
      </c>
      <c r="AA102" s="117">
        <v>1</v>
      </c>
      <c r="AB102" s="102">
        <f t="shared" ref="AB102:AB103" si="19">SUM(J102:U102)</f>
        <v>14</v>
      </c>
      <c r="AC102" s="104" t="str">
        <f t="shared" ref="AC102:AC103" si="20">IF(AND(AB102&gt;=12,AB102&lt;=20),"L",IF(AND(AB102&gt;=21,AB102&lt;=28),"M",IF(AND(AB102&gt;=29,AB102&lt;=36),"H","")))</f>
        <v>L</v>
      </c>
      <c r="AD102" s="102">
        <f t="shared" ref="AD102:AD103" si="21">SUM(V102:AA102)</f>
        <v>9</v>
      </c>
      <c r="AE102" s="104" t="str">
        <f t="shared" ref="AE102:AE103" si="22">IF(AND(AD102&gt;=6,AD102&lt;=9),"L",IF(AND(AD102&gt;=10,AD102&lt;=13),"M",IF(AND(AD102&gt;=14,AD102&lt;=18),"H","")))</f>
        <v>L</v>
      </c>
      <c r="AF102" s="104" t="str">
        <f t="shared" ref="AF102:AF103" si="23">IF(AND(AB102&gt;=12,AB102&lt;=20, AD102&gt;=6,AD102&lt;=9),"Mitigate Close",IF(AND(AB102&gt;=12,AB102&lt;=20, AD102&gt;=10,AD102&lt;=13),"Maintain Low Prioritiy ",IF(AND(AB102&gt;=12,AB102&lt;=20, AD102&gt;=14,AD102&lt;=18),"Maintain Low Prioritiy",IF(AND(AB102&gt;=21,AB102&lt;=28, AD102&gt;=6,AD102&lt;=9),"Restrict or Close",IF(AND(AB102&gt;=21,AB102&lt;=28, AD102&gt;=10,AD102&lt;=13),"Mitigate Maintain",IF(AND(AB102&gt;=21,AB102&lt;=28, AD102&gt;=14,AD102&lt;=18),"Maintain 2nd Priority",IF(AND(AB102&gt;=29,AB102&lt;=36, AD102&gt;=6,AD102&lt;=9),"Decommission or Close",IF(AND(AB102&gt;=29,AB102&lt;=36, AD102&gt;=10,AD102&lt;=13),"Mitigate or Restrict",IF(AND(AB102&gt;=29,AB102&lt;=36, AD102&gt;=14,AD102&lt;=18),"Maintain High Priority"," ")))))))))</f>
        <v>Mitigate Close</v>
      </c>
      <c r="AG102" s="121" t="s">
        <v>617</v>
      </c>
      <c r="AH102" s="104" t="s">
        <v>621</v>
      </c>
      <c r="AI102" s="104" t="s">
        <v>582</v>
      </c>
    </row>
    <row r="103" spans="1:35" ht="31.5" customHeight="1" x14ac:dyDescent="0.25">
      <c r="A103" s="109" t="s">
        <v>578</v>
      </c>
      <c r="B103" s="102" t="s">
        <v>577</v>
      </c>
      <c r="C103" s="101">
        <v>0</v>
      </c>
      <c r="D103" s="101">
        <v>0.27713500000000002</v>
      </c>
      <c r="E103" s="102" t="s">
        <v>160</v>
      </c>
      <c r="F103" s="101">
        <v>0.27713500000000002</v>
      </c>
      <c r="G103" s="105" t="s">
        <v>383</v>
      </c>
      <c r="H103" s="105" t="s">
        <v>383</v>
      </c>
      <c r="I103" s="103" t="s">
        <v>628</v>
      </c>
      <c r="J103" s="113">
        <v>1</v>
      </c>
      <c r="K103" s="104">
        <v>1</v>
      </c>
      <c r="L103" s="104">
        <v>2</v>
      </c>
      <c r="M103" s="113">
        <v>1</v>
      </c>
      <c r="N103" s="118">
        <v>1</v>
      </c>
      <c r="O103" s="102">
        <v>2</v>
      </c>
      <c r="P103" s="113">
        <v>1</v>
      </c>
      <c r="Q103" s="104">
        <v>1</v>
      </c>
      <c r="R103" s="104">
        <v>1</v>
      </c>
      <c r="S103" s="104">
        <v>1</v>
      </c>
      <c r="T103" s="104">
        <v>1</v>
      </c>
      <c r="U103" s="104">
        <v>1</v>
      </c>
      <c r="V103" s="113">
        <v>1</v>
      </c>
      <c r="W103" s="116">
        <v>1</v>
      </c>
      <c r="X103" s="113">
        <v>2</v>
      </c>
      <c r="Y103" s="113">
        <v>1</v>
      </c>
      <c r="Z103" s="113">
        <v>3</v>
      </c>
      <c r="AA103" s="117">
        <v>1</v>
      </c>
      <c r="AB103" s="102">
        <f t="shared" si="19"/>
        <v>14</v>
      </c>
      <c r="AC103" s="104" t="str">
        <f t="shared" si="20"/>
        <v>L</v>
      </c>
      <c r="AD103" s="102">
        <f t="shared" si="21"/>
        <v>9</v>
      </c>
      <c r="AE103" s="104" t="str">
        <f t="shared" si="22"/>
        <v>L</v>
      </c>
      <c r="AF103" s="104" t="str">
        <f t="shared" si="23"/>
        <v>Mitigate Close</v>
      </c>
      <c r="AG103" s="121" t="s">
        <v>610</v>
      </c>
      <c r="AH103" s="104" t="s">
        <v>619</v>
      </c>
      <c r="AI103" s="104" t="s">
        <v>582</v>
      </c>
    </row>
    <row r="104" spans="1:35" ht="31.5" customHeight="1" x14ac:dyDescent="0.25">
      <c r="A104" s="109" t="s">
        <v>570</v>
      </c>
      <c r="B104" s="102" t="s">
        <v>572</v>
      </c>
      <c r="C104" s="101">
        <v>0</v>
      </c>
      <c r="D104" s="101">
        <v>2.5721250000000002</v>
      </c>
      <c r="E104" s="102" t="s">
        <v>160</v>
      </c>
      <c r="F104" s="101">
        <v>2.5721250000000002</v>
      </c>
      <c r="G104" s="105" t="s">
        <v>383</v>
      </c>
      <c r="H104" s="105" t="s">
        <v>383</v>
      </c>
      <c r="I104" s="103" t="s">
        <v>628</v>
      </c>
      <c r="J104" s="113">
        <v>1</v>
      </c>
      <c r="K104" s="113">
        <v>3</v>
      </c>
      <c r="L104" s="113">
        <v>1</v>
      </c>
      <c r="M104" s="113">
        <v>1</v>
      </c>
      <c r="N104" s="119">
        <v>1</v>
      </c>
      <c r="O104" s="115">
        <v>2</v>
      </c>
      <c r="P104" s="113">
        <v>1</v>
      </c>
      <c r="Q104" s="113">
        <v>1</v>
      </c>
      <c r="R104" s="113">
        <v>1</v>
      </c>
      <c r="S104" s="113">
        <v>1</v>
      </c>
      <c r="T104" s="113">
        <v>1</v>
      </c>
      <c r="U104" s="113">
        <v>1</v>
      </c>
      <c r="V104" s="113">
        <v>1</v>
      </c>
      <c r="W104" s="116">
        <v>1</v>
      </c>
      <c r="X104" s="113">
        <v>2</v>
      </c>
      <c r="Y104" s="113">
        <v>1</v>
      </c>
      <c r="Z104" s="113">
        <v>3</v>
      </c>
      <c r="AA104" s="117">
        <v>1</v>
      </c>
      <c r="AB104" s="102">
        <f t="shared" ref="AB104:AB110" si="24">SUM(J104:U104)</f>
        <v>15</v>
      </c>
      <c r="AC104" s="104" t="str">
        <f t="shared" ref="AC104:AC110" si="25">IF(AND(AB104&gt;=12,AB104&lt;=20),"L",IF(AND(AB104&gt;=21,AB104&lt;=28),"M",IF(AND(AB104&gt;=29,AB104&lt;=36),"H","")))</f>
        <v>L</v>
      </c>
      <c r="AD104" s="102">
        <f t="shared" ref="AD104:AD110" si="26">SUM(V104:AA104)</f>
        <v>9</v>
      </c>
      <c r="AE104" s="104" t="str">
        <f t="shared" ref="AE104:AE110" si="27">IF(AND(AD104&gt;=6,AD104&lt;=9),"L",IF(AND(AD104&gt;=10,AD104&lt;=13),"M",IF(AND(AD104&gt;=14,AD104&lt;=18),"H","")))</f>
        <v>L</v>
      </c>
      <c r="AF104" s="104" t="str">
        <f t="shared" ref="AF104:AF110" si="28">IF(AND(AB104&gt;=12,AB104&lt;=20, AD104&gt;=6,AD104&lt;=9),"Mitigate Close",IF(AND(AB104&gt;=12,AB104&lt;=20, AD104&gt;=10,AD104&lt;=13),"Maintain Low Prioritiy ",IF(AND(AB104&gt;=12,AB104&lt;=20, AD104&gt;=14,AD104&lt;=18),"Maintain Low Prioritiy",IF(AND(AB104&gt;=21,AB104&lt;=28, AD104&gt;=6,AD104&lt;=9),"Restrict or Close",IF(AND(AB104&gt;=21,AB104&lt;=28, AD104&gt;=10,AD104&lt;=13),"Mitigate Maintain",IF(AND(AB104&gt;=21,AB104&lt;=28, AD104&gt;=14,AD104&lt;=18),"Maintain 2nd Priority",IF(AND(AB104&gt;=29,AB104&lt;=36, AD104&gt;=6,AD104&lt;=9),"Decommission or Close",IF(AND(AB104&gt;=29,AB104&lt;=36, AD104&gt;=10,AD104&lt;=13),"Mitigate or Restrict",IF(AND(AB104&gt;=29,AB104&lt;=36, AD104&gt;=14,AD104&lt;=18),"Maintain High Priority"," ")))))))))</f>
        <v>Mitigate Close</v>
      </c>
      <c r="AG104" s="121" t="s">
        <v>610</v>
      </c>
      <c r="AH104" s="104" t="s">
        <v>619</v>
      </c>
      <c r="AI104" s="104" t="s">
        <v>559</v>
      </c>
    </row>
    <row r="105" spans="1:35" ht="15" customHeight="1" x14ac:dyDescent="0.25">
      <c r="A105" s="109" t="s">
        <v>571</v>
      </c>
      <c r="B105" s="102" t="s">
        <v>382</v>
      </c>
      <c r="C105" s="101">
        <v>0</v>
      </c>
      <c r="D105" s="101">
        <v>0.39747100000000002</v>
      </c>
      <c r="E105" s="102" t="s">
        <v>160</v>
      </c>
      <c r="F105" s="101">
        <v>0.39747100000000002</v>
      </c>
      <c r="G105" s="105" t="s">
        <v>383</v>
      </c>
      <c r="H105" s="105" t="s">
        <v>383</v>
      </c>
      <c r="I105" s="103" t="s">
        <v>628</v>
      </c>
      <c r="J105" s="113">
        <v>1</v>
      </c>
      <c r="K105" s="104">
        <v>2</v>
      </c>
      <c r="L105" s="104">
        <v>2</v>
      </c>
      <c r="M105" s="113">
        <v>1</v>
      </c>
      <c r="N105" s="118">
        <v>1</v>
      </c>
      <c r="O105" s="102">
        <v>3</v>
      </c>
      <c r="P105" s="113">
        <v>2</v>
      </c>
      <c r="Q105" s="113">
        <v>1</v>
      </c>
      <c r="R105" s="113">
        <v>1</v>
      </c>
      <c r="S105" s="113">
        <v>1</v>
      </c>
      <c r="T105" s="118">
        <v>1</v>
      </c>
      <c r="U105" s="113">
        <v>1</v>
      </c>
      <c r="V105" s="113">
        <v>1</v>
      </c>
      <c r="W105" s="116">
        <v>1</v>
      </c>
      <c r="X105" s="113">
        <v>2</v>
      </c>
      <c r="Y105" s="113">
        <v>1</v>
      </c>
      <c r="Z105" s="113">
        <v>1</v>
      </c>
      <c r="AA105" s="117">
        <v>1</v>
      </c>
      <c r="AB105" s="102">
        <f t="shared" si="24"/>
        <v>17</v>
      </c>
      <c r="AC105" s="104" t="str">
        <f t="shared" si="25"/>
        <v>L</v>
      </c>
      <c r="AD105" s="102">
        <f t="shared" si="26"/>
        <v>7</v>
      </c>
      <c r="AE105" s="104" t="str">
        <f t="shared" si="27"/>
        <v>L</v>
      </c>
      <c r="AF105" s="104" t="str">
        <f t="shared" si="28"/>
        <v>Mitigate Close</v>
      </c>
      <c r="AG105" s="121" t="s">
        <v>568</v>
      </c>
      <c r="AH105" s="104" t="s">
        <v>619</v>
      </c>
      <c r="AI105" s="104"/>
    </row>
    <row r="106" spans="1:35" ht="15" customHeight="1" x14ac:dyDescent="0.25">
      <c r="A106" s="99" t="s">
        <v>379</v>
      </c>
      <c r="B106" s="102" t="s">
        <v>382</v>
      </c>
      <c r="C106" s="101">
        <v>0</v>
      </c>
      <c r="D106" s="101">
        <v>0.22248980064591403</v>
      </c>
      <c r="E106" s="102" t="s">
        <v>160</v>
      </c>
      <c r="F106" s="101">
        <v>0.22248980064591403</v>
      </c>
      <c r="G106" s="105" t="s">
        <v>383</v>
      </c>
      <c r="H106" s="105" t="s">
        <v>383</v>
      </c>
      <c r="I106" s="103" t="s">
        <v>628</v>
      </c>
      <c r="J106" s="113">
        <v>1</v>
      </c>
      <c r="K106" s="113">
        <v>1</v>
      </c>
      <c r="L106" s="113">
        <v>2</v>
      </c>
      <c r="M106" s="113">
        <v>1</v>
      </c>
      <c r="N106" s="113">
        <v>2</v>
      </c>
      <c r="O106" s="115">
        <v>1</v>
      </c>
      <c r="P106" s="113">
        <v>1</v>
      </c>
      <c r="Q106" s="113">
        <v>1</v>
      </c>
      <c r="R106" s="113">
        <v>1</v>
      </c>
      <c r="S106" s="113">
        <v>1</v>
      </c>
      <c r="T106" s="113">
        <v>1</v>
      </c>
      <c r="U106" s="113">
        <v>1</v>
      </c>
      <c r="V106" s="113">
        <v>1</v>
      </c>
      <c r="W106" s="116">
        <v>1</v>
      </c>
      <c r="X106" s="113">
        <v>1</v>
      </c>
      <c r="Y106" s="113">
        <v>1</v>
      </c>
      <c r="Z106" s="113">
        <v>1</v>
      </c>
      <c r="AA106" s="117">
        <v>1</v>
      </c>
      <c r="AB106" s="102">
        <f t="shared" si="24"/>
        <v>14</v>
      </c>
      <c r="AC106" s="104" t="str">
        <f t="shared" si="25"/>
        <v>L</v>
      </c>
      <c r="AD106" s="102">
        <f t="shared" si="26"/>
        <v>6</v>
      </c>
      <c r="AE106" s="104" t="str">
        <f t="shared" si="27"/>
        <v>L</v>
      </c>
      <c r="AF106" s="104" t="str">
        <f t="shared" si="28"/>
        <v>Mitigate Close</v>
      </c>
      <c r="AG106" s="121" t="s">
        <v>568</v>
      </c>
      <c r="AH106" s="104" t="s">
        <v>619</v>
      </c>
      <c r="AI106" s="104" t="s">
        <v>560</v>
      </c>
    </row>
    <row r="107" spans="1:35" ht="15" customHeight="1" x14ac:dyDescent="0.25">
      <c r="A107" s="99" t="s">
        <v>377</v>
      </c>
      <c r="B107" s="102" t="s">
        <v>382</v>
      </c>
      <c r="C107" s="101">
        <v>0</v>
      </c>
      <c r="D107" s="101">
        <v>0.13541138700127833</v>
      </c>
      <c r="E107" s="102" t="s">
        <v>160</v>
      </c>
      <c r="F107" s="101">
        <v>0.13541138700127833</v>
      </c>
      <c r="G107" s="105" t="s">
        <v>383</v>
      </c>
      <c r="H107" s="105" t="s">
        <v>383</v>
      </c>
      <c r="I107" s="103" t="s">
        <v>628</v>
      </c>
      <c r="J107" s="113">
        <v>1</v>
      </c>
      <c r="K107" s="113">
        <v>1</v>
      </c>
      <c r="L107" s="113">
        <v>2</v>
      </c>
      <c r="M107" s="113">
        <v>1</v>
      </c>
      <c r="N107" s="113">
        <v>2</v>
      </c>
      <c r="O107" s="115">
        <v>1</v>
      </c>
      <c r="P107" s="113">
        <v>1</v>
      </c>
      <c r="Q107" s="113">
        <v>1</v>
      </c>
      <c r="R107" s="113">
        <v>1</v>
      </c>
      <c r="S107" s="113">
        <v>1</v>
      </c>
      <c r="T107" s="113">
        <v>1</v>
      </c>
      <c r="U107" s="113">
        <v>1</v>
      </c>
      <c r="V107" s="113">
        <v>1</v>
      </c>
      <c r="W107" s="116">
        <v>1</v>
      </c>
      <c r="X107" s="113">
        <v>1</v>
      </c>
      <c r="Y107" s="113">
        <v>1</v>
      </c>
      <c r="Z107" s="113">
        <v>1</v>
      </c>
      <c r="AA107" s="117">
        <v>1</v>
      </c>
      <c r="AB107" s="102">
        <f t="shared" si="24"/>
        <v>14</v>
      </c>
      <c r="AC107" s="104" t="str">
        <f t="shared" si="25"/>
        <v>L</v>
      </c>
      <c r="AD107" s="102">
        <f t="shared" si="26"/>
        <v>6</v>
      </c>
      <c r="AE107" s="104" t="str">
        <f t="shared" si="27"/>
        <v>L</v>
      </c>
      <c r="AF107" s="104" t="str">
        <f t="shared" si="28"/>
        <v>Mitigate Close</v>
      </c>
      <c r="AG107" s="121" t="s">
        <v>568</v>
      </c>
      <c r="AH107" s="104" t="s">
        <v>619</v>
      </c>
      <c r="AI107" s="104" t="s">
        <v>560</v>
      </c>
    </row>
    <row r="108" spans="1:35" ht="15" customHeight="1" x14ac:dyDescent="0.25">
      <c r="A108" s="99" t="s">
        <v>377</v>
      </c>
      <c r="B108" s="102" t="s">
        <v>382</v>
      </c>
      <c r="C108" s="101">
        <v>0</v>
      </c>
      <c r="D108" s="101">
        <v>2.469317065081086E-2</v>
      </c>
      <c r="E108" s="102" t="s">
        <v>160</v>
      </c>
      <c r="F108" s="101">
        <v>2.469317065081086E-2</v>
      </c>
      <c r="G108" s="105" t="s">
        <v>383</v>
      </c>
      <c r="H108" s="105" t="s">
        <v>383</v>
      </c>
      <c r="I108" s="103" t="s">
        <v>628</v>
      </c>
      <c r="J108" s="113">
        <v>1</v>
      </c>
      <c r="K108" s="113">
        <v>1</v>
      </c>
      <c r="L108" s="113">
        <v>3</v>
      </c>
      <c r="M108" s="113">
        <v>1</v>
      </c>
      <c r="N108" s="113">
        <v>2</v>
      </c>
      <c r="O108" s="115">
        <v>1</v>
      </c>
      <c r="P108" s="113">
        <v>1</v>
      </c>
      <c r="Q108" s="113">
        <v>1</v>
      </c>
      <c r="R108" s="113">
        <v>1</v>
      </c>
      <c r="S108" s="113">
        <v>1</v>
      </c>
      <c r="T108" s="113">
        <v>1</v>
      </c>
      <c r="U108" s="113">
        <v>1</v>
      </c>
      <c r="V108" s="113">
        <v>1</v>
      </c>
      <c r="W108" s="116">
        <v>1</v>
      </c>
      <c r="X108" s="113">
        <v>1</v>
      </c>
      <c r="Y108" s="113">
        <v>1</v>
      </c>
      <c r="Z108" s="113">
        <v>1</v>
      </c>
      <c r="AA108" s="117">
        <v>1</v>
      </c>
      <c r="AB108" s="102">
        <f t="shared" si="24"/>
        <v>15</v>
      </c>
      <c r="AC108" s="104" t="str">
        <f t="shared" si="25"/>
        <v>L</v>
      </c>
      <c r="AD108" s="102">
        <f t="shared" si="26"/>
        <v>6</v>
      </c>
      <c r="AE108" s="104" t="str">
        <f t="shared" si="27"/>
        <v>L</v>
      </c>
      <c r="AF108" s="104" t="str">
        <f t="shared" si="28"/>
        <v>Mitigate Close</v>
      </c>
      <c r="AG108" s="121" t="s">
        <v>568</v>
      </c>
      <c r="AH108" s="104" t="s">
        <v>619</v>
      </c>
      <c r="AI108" s="104" t="s">
        <v>560</v>
      </c>
    </row>
    <row r="109" spans="1:35" ht="15" customHeight="1" x14ac:dyDescent="0.25">
      <c r="A109" s="99" t="s">
        <v>376</v>
      </c>
      <c r="B109" s="102" t="s">
        <v>382</v>
      </c>
      <c r="C109" s="101">
        <v>0</v>
      </c>
      <c r="D109" s="101">
        <v>1.1866916083573162E-2</v>
      </c>
      <c r="E109" s="102" t="s">
        <v>160</v>
      </c>
      <c r="F109" s="101">
        <v>1.1866916083573162E-2</v>
      </c>
      <c r="G109" s="105" t="s">
        <v>383</v>
      </c>
      <c r="H109" s="105" t="s">
        <v>383</v>
      </c>
      <c r="I109" s="103" t="s">
        <v>628</v>
      </c>
      <c r="J109" s="113">
        <v>1</v>
      </c>
      <c r="K109" s="113">
        <v>1</v>
      </c>
      <c r="L109" s="113">
        <v>3</v>
      </c>
      <c r="M109" s="113">
        <v>1</v>
      </c>
      <c r="N109" s="113">
        <v>2</v>
      </c>
      <c r="O109" s="115">
        <v>1</v>
      </c>
      <c r="P109" s="113">
        <v>1</v>
      </c>
      <c r="Q109" s="113">
        <v>1</v>
      </c>
      <c r="R109" s="113">
        <v>1</v>
      </c>
      <c r="S109" s="113">
        <v>1</v>
      </c>
      <c r="T109" s="113">
        <v>1</v>
      </c>
      <c r="U109" s="113">
        <v>1</v>
      </c>
      <c r="V109" s="113">
        <v>1</v>
      </c>
      <c r="W109" s="116">
        <v>1</v>
      </c>
      <c r="X109" s="113">
        <v>1</v>
      </c>
      <c r="Y109" s="113">
        <v>1</v>
      </c>
      <c r="Z109" s="113">
        <v>1</v>
      </c>
      <c r="AA109" s="117">
        <v>1</v>
      </c>
      <c r="AB109" s="102">
        <f t="shared" si="24"/>
        <v>15</v>
      </c>
      <c r="AC109" s="104" t="str">
        <f t="shared" si="25"/>
        <v>L</v>
      </c>
      <c r="AD109" s="102">
        <f t="shared" si="26"/>
        <v>6</v>
      </c>
      <c r="AE109" s="104" t="str">
        <f t="shared" si="27"/>
        <v>L</v>
      </c>
      <c r="AF109" s="104" t="str">
        <f t="shared" si="28"/>
        <v>Mitigate Close</v>
      </c>
      <c r="AG109" s="121" t="s">
        <v>568</v>
      </c>
      <c r="AH109" s="104" t="s">
        <v>619</v>
      </c>
      <c r="AI109" s="104" t="s">
        <v>560</v>
      </c>
    </row>
    <row r="110" spans="1:35" ht="15" customHeight="1" x14ac:dyDescent="0.25">
      <c r="A110" s="99" t="s">
        <v>376</v>
      </c>
      <c r="B110" s="102" t="s">
        <v>382</v>
      </c>
      <c r="C110" s="101">
        <v>0</v>
      </c>
      <c r="D110" s="101">
        <v>3.9135585485241493E-2</v>
      </c>
      <c r="E110" s="102" t="s">
        <v>160</v>
      </c>
      <c r="F110" s="101">
        <v>3.9135585485241493E-2</v>
      </c>
      <c r="G110" s="105" t="s">
        <v>383</v>
      </c>
      <c r="H110" s="105" t="s">
        <v>383</v>
      </c>
      <c r="I110" s="103" t="s">
        <v>628</v>
      </c>
      <c r="J110" s="113">
        <v>1</v>
      </c>
      <c r="K110" s="113">
        <v>1</v>
      </c>
      <c r="L110" s="113">
        <v>3</v>
      </c>
      <c r="M110" s="113">
        <v>1</v>
      </c>
      <c r="N110" s="113">
        <v>2</v>
      </c>
      <c r="O110" s="115">
        <v>1</v>
      </c>
      <c r="P110" s="113">
        <v>1</v>
      </c>
      <c r="Q110" s="113">
        <v>1</v>
      </c>
      <c r="R110" s="113">
        <v>1</v>
      </c>
      <c r="S110" s="113">
        <v>1</v>
      </c>
      <c r="T110" s="113">
        <v>1</v>
      </c>
      <c r="U110" s="113">
        <v>1</v>
      </c>
      <c r="V110" s="113">
        <v>1</v>
      </c>
      <c r="W110" s="116">
        <v>1</v>
      </c>
      <c r="X110" s="113">
        <v>1</v>
      </c>
      <c r="Y110" s="113">
        <v>1</v>
      </c>
      <c r="Z110" s="113">
        <v>1</v>
      </c>
      <c r="AA110" s="117">
        <v>1</v>
      </c>
      <c r="AB110" s="102">
        <f t="shared" si="24"/>
        <v>15</v>
      </c>
      <c r="AC110" s="104" t="str">
        <f t="shared" si="25"/>
        <v>L</v>
      </c>
      <c r="AD110" s="102">
        <f t="shared" si="26"/>
        <v>6</v>
      </c>
      <c r="AE110" s="104" t="str">
        <f t="shared" si="27"/>
        <v>L</v>
      </c>
      <c r="AF110" s="104" t="str">
        <f t="shared" si="28"/>
        <v>Mitigate Close</v>
      </c>
      <c r="AG110" s="121" t="s">
        <v>568</v>
      </c>
      <c r="AH110" s="104" t="s">
        <v>619</v>
      </c>
      <c r="AI110" s="104" t="s">
        <v>560</v>
      </c>
    </row>
    <row r="111" spans="1:35" ht="15.75" customHeight="1" x14ac:dyDescent="0.25">
      <c r="M111" s="8"/>
      <c r="N111" s="37"/>
      <c r="P111" s="37"/>
      <c r="AB111" s="19"/>
      <c r="AC111" s="40"/>
      <c r="AD111" s="19"/>
      <c r="AE111" s="40"/>
    </row>
    <row r="112" spans="1:35" ht="15.75" customHeight="1" x14ac:dyDescent="0.25">
      <c r="M112" s="8"/>
      <c r="N112" s="37"/>
      <c r="P112" s="37"/>
      <c r="AB112" s="19"/>
      <c r="AC112" s="40"/>
      <c r="AD112" s="19"/>
      <c r="AE112" s="40"/>
    </row>
    <row r="113" spans="13:31" ht="15.75" customHeight="1" x14ac:dyDescent="0.25">
      <c r="M113" s="8"/>
      <c r="N113" s="37"/>
      <c r="P113" s="37"/>
      <c r="AB113" s="19"/>
      <c r="AC113" s="40"/>
      <c r="AD113" s="19"/>
      <c r="AE113" s="40"/>
    </row>
    <row r="114" spans="13:31" ht="15.75" customHeight="1" x14ac:dyDescent="0.25">
      <c r="M114" s="8"/>
      <c r="N114" s="37"/>
      <c r="P114" s="37"/>
      <c r="AB114" s="19"/>
      <c r="AC114" s="40"/>
      <c r="AD114" s="19"/>
      <c r="AE114" s="40"/>
    </row>
    <row r="115" spans="13:31" ht="15.75" customHeight="1" x14ac:dyDescent="0.25">
      <c r="M115" s="8"/>
      <c r="N115" s="37"/>
      <c r="P115" s="37"/>
      <c r="AB115" s="19"/>
      <c r="AC115" s="40"/>
      <c r="AD115" s="19"/>
      <c r="AE115" s="40"/>
    </row>
    <row r="116" spans="13:31" ht="15.75" customHeight="1" x14ac:dyDescent="0.25">
      <c r="M116" s="8"/>
      <c r="N116" s="37"/>
      <c r="P116" s="37"/>
      <c r="AB116" s="19"/>
      <c r="AC116" s="40"/>
      <c r="AD116" s="19"/>
      <c r="AE116" s="40"/>
    </row>
    <row r="117" spans="13:31" ht="15.75" customHeight="1" x14ac:dyDescent="0.25">
      <c r="M117" s="8"/>
      <c r="N117" s="37"/>
      <c r="P117" s="37"/>
      <c r="AB117" s="19"/>
      <c r="AC117" s="40"/>
      <c r="AD117" s="19"/>
      <c r="AE117" s="40"/>
    </row>
    <row r="118" spans="13:31" ht="15.75" customHeight="1" x14ac:dyDescent="0.25">
      <c r="M118" s="8"/>
      <c r="N118" s="37"/>
      <c r="P118" s="37"/>
      <c r="AB118" s="19"/>
      <c r="AC118" s="40"/>
      <c r="AD118" s="19"/>
      <c r="AE118" s="40"/>
    </row>
    <row r="119" spans="13:31" ht="15.75" customHeight="1" x14ac:dyDescent="0.25">
      <c r="M119" s="8"/>
      <c r="N119" s="37"/>
      <c r="P119" s="37"/>
      <c r="AB119" s="19"/>
      <c r="AC119" s="40"/>
      <c r="AD119" s="19"/>
      <c r="AE119" s="40"/>
    </row>
    <row r="120" spans="13:31" ht="15.75" customHeight="1" x14ac:dyDescent="0.25">
      <c r="M120" s="8"/>
      <c r="N120" s="37"/>
      <c r="P120" s="37"/>
      <c r="AB120" s="19"/>
      <c r="AC120" s="40"/>
      <c r="AD120" s="19"/>
      <c r="AE120" s="40"/>
    </row>
    <row r="121" spans="13:31" ht="15.75" customHeight="1" x14ac:dyDescent="0.25">
      <c r="M121" s="8"/>
      <c r="N121" s="37"/>
      <c r="P121" s="37"/>
      <c r="AB121" s="19"/>
      <c r="AC121" s="40"/>
      <c r="AD121" s="19"/>
      <c r="AE121" s="40"/>
    </row>
    <row r="122" spans="13:31" ht="15.75" customHeight="1" x14ac:dyDescent="0.25">
      <c r="M122" s="8"/>
      <c r="N122" s="37"/>
      <c r="P122" s="37"/>
      <c r="AB122" s="19"/>
      <c r="AC122" s="40"/>
      <c r="AD122" s="19"/>
      <c r="AE122" s="40"/>
    </row>
    <row r="123" spans="13:31" ht="15.75" customHeight="1" x14ac:dyDescent="0.25">
      <c r="M123" s="8"/>
      <c r="N123" s="37"/>
      <c r="P123" s="37"/>
      <c r="AB123" s="19"/>
      <c r="AC123" s="40"/>
      <c r="AD123" s="19"/>
      <c r="AE123" s="40"/>
    </row>
    <row r="124" spans="13:31" ht="15.75" customHeight="1" x14ac:dyDescent="0.25">
      <c r="M124" s="8"/>
      <c r="N124" s="37"/>
      <c r="P124" s="37"/>
      <c r="AB124" s="19"/>
      <c r="AC124" s="40"/>
      <c r="AD124" s="19"/>
      <c r="AE124" s="40"/>
    </row>
    <row r="125" spans="13:31" ht="15.75" customHeight="1" x14ac:dyDescent="0.25">
      <c r="M125" s="8"/>
      <c r="N125" s="37"/>
      <c r="P125" s="37"/>
      <c r="AB125" s="19"/>
      <c r="AC125" s="40"/>
      <c r="AD125" s="19"/>
      <c r="AE125" s="40"/>
    </row>
    <row r="126" spans="13:31" ht="15.75" customHeight="1" x14ac:dyDescent="0.25">
      <c r="M126" s="8"/>
      <c r="N126" s="37"/>
      <c r="P126" s="37"/>
      <c r="AB126" s="19"/>
      <c r="AC126" s="40"/>
      <c r="AD126" s="19"/>
      <c r="AE126" s="40"/>
    </row>
    <row r="127" spans="13:31" ht="15.75" customHeight="1" x14ac:dyDescent="0.25">
      <c r="M127" s="8"/>
      <c r="N127" s="37"/>
      <c r="P127" s="37"/>
      <c r="AB127" s="19"/>
      <c r="AC127" s="40"/>
      <c r="AD127" s="19"/>
      <c r="AE127" s="40"/>
    </row>
    <row r="128" spans="13:31" ht="15.75" customHeight="1" x14ac:dyDescent="0.25">
      <c r="M128" s="8"/>
      <c r="N128" s="37"/>
      <c r="P128" s="37"/>
      <c r="AB128" s="19"/>
      <c r="AC128" s="40"/>
      <c r="AD128" s="19"/>
      <c r="AE128" s="40"/>
    </row>
    <row r="129" spans="13:31" ht="15.75" customHeight="1" x14ac:dyDescent="0.25">
      <c r="M129" s="8"/>
      <c r="N129" s="37"/>
      <c r="P129" s="37"/>
      <c r="AB129" s="19"/>
      <c r="AC129" s="40"/>
      <c r="AD129" s="19"/>
      <c r="AE129" s="40"/>
    </row>
    <row r="130" spans="13:31" ht="15.75" customHeight="1" x14ac:dyDescent="0.25">
      <c r="M130" s="8"/>
      <c r="N130" s="37"/>
      <c r="P130" s="37"/>
      <c r="X130" s="6"/>
      <c r="AB130" s="19"/>
      <c r="AC130" s="40"/>
      <c r="AD130" s="19"/>
      <c r="AE130" s="40"/>
    </row>
    <row r="131" spans="13:31" ht="15.75" customHeight="1" x14ac:dyDescent="0.25">
      <c r="M131" s="8"/>
      <c r="N131" s="37"/>
      <c r="P131" s="37"/>
      <c r="AB131" s="19"/>
      <c r="AC131" s="40"/>
      <c r="AD131" s="19"/>
      <c r="AE131" s="40"/>
    </row>
    <row r="132" spans="13:31" ht="15.75" customHeight="1" x14ac:dyDescent="0.25">
      <c r="M132" s="8"/>
      <c r="N132" s="37"/>
      <c r="P132" s="37"/>
      <c r="AB132" s="19"/>
      <c r="AC132" s="40"/>
      <c r="AD132" s="19"/>
      <c r="AE132" s="40"/>
    </row>
    <row r="133" spans="13:31" ht="15.75" customHeight="1" x14ac:dyDescent="0.25">
      <c r="M133" s="8"/>
      <c r="N133" s="37"/>
      <c r="P133" s="37"/>
      <c r="AB133" s="19"/>
      <c r="AC133" s="40"/>
      <c r="AD133" s="19"/>
      <c r="AE133" s="40"/>
    </row>
    <row r="134" spans="13:31" ht="15.75" customHeight="1" x14ac:dyDescent="0.25">
      <c r="M134" s="8"/>
      <c r="N134" s="37"/>
      <c r="P134" s="37"/>
      <c r="AB134" s="19"/>
      <c r="AC134" s="40"/>
      <c r="AD134" s="19"/>
      <c r="AE134" s="40"/>
    </row>
    <row r="135" spans="13:31" ht="15.75" customHeight="1" x14ac:dyDescent="0.25">
      <c r="M135" s="8"/>
      <c r="N135" s="37"/>
      <c r="P135" s="37"/>
      <c r="AB135" s="19"/>
      <c r="AC135" s="40"/>
      <c r="AD135" s="19"/>
      <c r="AE135" s="40"/>
    </row>
    <row r="136" spans="13:31" ht="15.75" customHeight="1" x14ac:dyDescent="0.25">
      <c r="M136" s="8"/>
      <c r="N136" s="37"/>
      <c r="P136" s="37"/>
      <c r="AB136" s="19"/>
      <c r="AC136" s="40"/>
      <c r="AD136" s="19"/>
      <c r="AE136" s="40"/>
    </row>
    <row r="137" spans="13:31" ht="15.75" customHeight="1" x14ac:dyDescent="0.25">
      <c r="M137" s="8"/>
      <c r="N137" s="37"/>
      <c r="P137" s="37"/>
      <c r="AB137" s="19"/>
      <c r="AC137" s="40"/>
      <c r="AD137" s="19"/>
      <c r="AE137" s="40"/>
    </row>
    <row r="138" spans="13:31" ht="15.75" customHeight="1" x14ac:dyDescent="0.25">
      <c r="M138" s="8"/>
      <c r="N138" s="37"/>
      <c r="P138" s="37"/>
      <c r="AB138" s="19"/>
      <c r="AC138" s="40"/>
      <c r="AD138" s="19"/>
      <c r="AE138" s="40"/>
    </row>
    <row r="139" spans="13:31" ht="15.75" customHeight="1" x14ac:dyDescent="0.25">
      <c r="M139" s="8"/>
      <c r="N139" s="37"/>
      <c r="P139" s="37"/>
      <c r="AB139" s="19"/>
      <c r="AC139" s="40"/>
      <c r="AD139" s="19"/>
      <c r="AE139" s="40"/>
    </row>
    <row r="140" spans="13:31" ht="15.75" customHeight="1" x14ac:dyDescent="0.25">
      <c r="M140" s="8"/>
      <c r="N140" s="37"/>
      <c r="P140" s="37"/>
      <c r="AB140" s="19"/>
      <c r="AC140" s="40"/>
      <c r="AD140" s="19"/>
      <c r="AE140" s="40"/>
    </row>
    <row r="141" spans="13:31" ht="15.75" customHeight="1" x14ac:dyDescent="0.25">
      <c r="M141" s="8"/>
      <c r="N141" s="37"/>
      <c r="P141" s="37"/>
      <c r="AB141" s="19"/>
      <c r="AC141" s="40"/>
      <c r="AD141" s="19"/>
      <c r="AE141" s="40"/>
    </row>
    <row r="142" spans="13:31" ht="15.75" customHeight="1" x14ac:dyDescent="0.25">
      <c r="M142" s="8"/>
      <c r="N142" s="37"/>
      <c r="P142" s="37"/>
      <c r="AB142" s="19"/>
      <c r="AC142" s="40"/>
      <c r="AD142" s="19"/>
      <c r="AE142" s="40"/>
    </row>
    <row r="143" spans="13:31" ht="15.75" customHeight="1" x14ac:dyDescent="0.25">
      <c r="M143" s="8"/>
      <c r="N143" s="37"/>
      <c r="P143" s="37"/>
      <c r="AB143" s="19"/>
      <c r="AC143" s="40"/>
      <c r="AD143" s="19"/>
      <c r="AE143" s="40"/>
    </row>
    <row r="144" spans="13:31" ht="15.75" customHeight="1" x14ac:dyDescent="0.25">
      <c r="M144" s="8"/>
      <c r="N144" s="37"/>
      <c r="P144" s="37"/>
      <c r="AB144" s="19"/>
      <c r="AC144" s="40"/>
      <c r="AD144" s="19"/>
      <c r="AE144" s="40"/>
    </row>
    <row r="145" spans="13:31" ht="15.75" customHeight="1" x14ac:dyDescent="0.25">
      <c r="M145" s="8"/>
      <c r="N145" s="37"/>
      <c r="P145" s="37"/>
      <c r="AB145" s="19"/>
      <c r="AC145" s="40"/>
      <c r="AD145" s="19"/>
      <c r="AE145" s="40"/>
    </row>
    <row r="146" spans="13:31" ht="15.75" customHeight="1" x14ac:dyDescent="0.25">
      <c r="M146" s="8"/>
      <c r="N146" s="37"/>
      <c r="P146" s="37"/>
      <c r="AB146" s="19"/>
      <c r="AC146" s="40"/>
      <c r="AD146" s="19"/>
      <c r="AE146" s="40"/>
    </row>
    <row r="147" spans="13:31" ht="15.75" customHeight="1" x14ac:dyDescent="0.25">
      <c r="M147" s="8"/>
      <c r="N147" s="37"/>
      <c r="P147" s="37"/>
      <c r="AB147" s="19"/>
      <c r="AC147" s="40"/>
      <c r="AD147" s="19"/>
      <c r="AE147" s="40"/>
    </row>
    <row r="148" spans="13:31" ht="15.75" customHeight="1" x14ac:dyDescent="0.25">
      <c r="M148" s="8"/>
      <c r="N148" s="37"/>
      <c r="P148" s="37"/>
      <c r="AB148" s="19"/>
      <c r="AC148" s="40"/>
      <c r="AD148" s="19"/>
      <c r="AE148" s="40"/>
    </row>
    <row r="149" spans="13:31" ht="15.75" customHeight="1" x14ac:dyDescent="0.25">
      <c r="M149" s="8"/>
      <c r="N149" s="37"/>
      <c r="P149" s="37"/>
      <c r="AB149" s="19"/>
      <c r="AC149" s="40"/>
      <c r="AD149" s="19"/>
      <c r="AE149" s="40"/>
    </row>
    <row r="150" spans="13:31" ht="15.75" customHeight="1" x14ac:dyDescent="0.25">
      <c r="M150" s="8"/>
      <c r="N150" s="37"/>
      <c r="P150" s="37"/>
      <c r="AB150" s="19"/>
      <c r="AC150" s="40"/>
      <c r="AD150" s="19"/>
      <c r="AE150" s="40"/>
    </row>
    <row r="151" spans="13:31" ht="15.75" customHeight="1" x14ac:dyDescent="0.25">
      <c r="M151" s="8"/>
      <c r="N151" s="37"/>
      <c r="P151" s="37"/>
      <c r="AB151" s="19"/>
      <c r="AC151" s="40"/>
      <c r="AD151" s="19"/>
      <c r="AE151" s="40"/>
    </row>
    <row r="152" spans="13:31" ht="15.75" customHeight="1" x14ac:dyDescent="0.25">
      <c r="M152" s="8"/>
      <c r="N152" s="37"/>
      <c r="P152" s="37"/>
      <c r="AB152" s="19"/>
      <c r="AC152" s="40"/>
      <c r="AD152" s="19"/>
      <c r="AE152" s="40"/>
    </row>
    <row r="153" spans="13:31" ht="15.75" customHeight="1" x14ac:dyDescent="0.25">
      <c r="M153" s="8"/>
      <c r="N153" s="37"/>
      <c r="P153" s="37"/>
      <c r="AB153" s="19"/>
      <c r="AC153" s="40"/>
      <c r="AD153" s="19"/>
      <c r="AE153" s="40"/>
    </row>
    <row r="154" spans="13:31" ht="15.75" customHeight="1" x14ac:dyDescent="0.25">
      <c r="M154" s="8"/>
      <c r="N154" s="37"/>
      <c r="P154" s="37"/>
      <c r="AB154" s="19"/>
      <c r="AC154" s="40"/>
      <c r="AD154" s="19"/>
      <c r="AE154" s="40"/>
    </row>
    <row r="155" spans="13:31" ht="15.75" customHeight="1" x14ac:dyDescent="0.25">
      <c r="M155" s="8"/>
      <c r="N155" s="37"/>
      <c r="P155" s="37"/>
      <c r="AB155" s="19"/>
      <c r="AC155" s="40"/>
      <c r="AD155" s="19"/>
      <c r="AE155" s="40"/>
    </row>
    <row r="156" spans="13:31" ht="15.75" customHeight="1" x14ac:dyDescent="0.25">
      <c r="M156" s="8"/>
      <c r="N156" s="37"/>
      <c r="P156" s="37"/>
      <c r="AB156" s="19"/>
      <c r="AC156" s="40"/>
      <c r="AD156" s="19"/>
      <c r="AE156" s="40"/>
    </row>
    <row r="157" spans="13:31" ht="15.75" customHeight="1" x14ac:dyDescent="0.25">
      <c r="M157" s="8"/>
      <c r="N157" s="37"/>
      <c r="P157" s="37"/>
      <c r="AB157" s="19"/>
      <c r="AC157" s="40"/>
      <c r="AD157" s="19"/>
      <c r="AE157" s="40"/>
    </row>
    <row r="158" spans="13:31" ht="15.75" customHeight="1" x14ac:dyDescent="0.25">
      <c r="M158" s="8"/>
      <c r="N158" s="37"/>
      <c r="P158" s="37"/>
      <c r="AB158" s="19"/>
      <c r="AC158" s="40"/>
      <c r="AD158" s="19"/>
      <c r="AE158" s="40"/>
    </row>
    <row r="159" spans="13:31" ht="15.75" customHeight="1" x14ac:dyDescent="0.25">
      <c r="M159" s="8"/>
      <c r="N159" s="37"/>
      <c r="P159" s="37"/>
      <c r="AB159" s="19"/>
      <c r="AC159" s="40"/>
      <c r="AD159" s="19"/>
      <c r="AE159" s="40"/>
    </row>
    <row r="160" spans="13:31" ht="15.75" customHeight="1" x14ac:dyDescent="0.25">
      <c r="M160" s="8"/>
      <c r="N160" s="37"/>
      <c r="P160" s="37"/>
      <c r="AB160" s="19"/>
      <c r="AC160" s="40"/>
      <c r="AD160" s="19"/>
      <c r="AE160" s="40"/>
    </row>
    <row r="161" spans="13:31" ht="15.75" customHeight="1" x14ac:dyDescent="0.25">
      <c r="M161" s="8"/>
      <c r="N161" s="37"/>
      <c r="P161" s="37"/>
      <c r="AB161" s="19"/>
      <c r="AC161" s="40"/>
      <c r="AD161" s="19"/>
      <c r="AE161" s="40"/>
    </row>
    <row r="162" spans="13:31" ht="15.75" customHeight="1" x14ac:dyDescent="0.25">
      <c r="M162" s="8"/>
      <c r="N162" s="37"/>
      <c r="P162" s="37"/>
      <c r="AB162" s="19"/>
      <c r="AC162" s="40"/>
      <c r="AD162" s="19"/>
      <c r="AE162" s="40"/>
    </row>
    <row r="163" spans="13:31" ht="15.75" customHeight="1" x14ac:dyDescent="0.25">
      <c r="M163" s="8"/>
      <c r="N163" s="37"/>
      <c r="P163" s="37"/>
      <c r="AB163" s="19"/>
      <c r="AC163" s="40"/>
      <c r="AD163" s="19"/>
      <c r="AE163" s="40"/>
    </row>
    <row r="164" spans="13:31" ht="15.75" customHeight="1" x14ac:dyDescent="0.25">
      <c r="M164" s="8"/>
      <c r="N164" s="37"/>
      <c r="P164" s="37"/>
      <c r="AB164" s="19"/>
      <c r="AC164" s="40"/>
      <c r="AD164" s="19"/>
      <c r="AE164" s="40"/>
    </row>
    <row r="165" spans="13:31" ht="15.75" customHeight="1" x14ac:dyDescent="0.25">
      <c r="M165" s="8"/>
      <c r="N165" s="37"/>
      <c r="P165" s="37"/>
      <c r="AB165" s="19"/>
      <c r="AC165" s="40"/>
      <c r="AD165" s="19"/>
      <c r="AE165" s="40"/>
    </row>
    <row r="166" spans="13:31" ht="15.75" customHeight="1" x14ac:dyDescent="0.25">
      <c r="M166" s="8"/>
      <c r="N166" s="37"/>
      <c r="P166" s="37"/>
      <c r="AB166" s="19"/>
      <c r="AC166" s="40"/>
      <c r="AD166" s="19"/>
      <c r="AE166" s="40"/>
    </row>
    <row r="167" spans="13:31" ht="15.75" customHeight="1" x14ac:dyDescent="0.25">
      <c r="M167" s="8"/>
      <c r="N167" s="37"/>
      <c r="P167" s="37"/>
      <c r="AB167" s="19"/>
      <c r="AC167" s="40"/>
      <c r="AD167" s="19"/>
      <c r="AE167" s="40"/>
    </row>
    <row r="168" spans="13:31" ht="15.75" customHeight="1" x14ac:dyDescent="0.25">
      <c r="M168" s="8"/>
      <c r="N168" s="37"/>
      <c r="P168" s="37"/>
      <c r="X168" s="6"/>
      <c r="AB168" s="19"/>
      <c r="AC168" s="40"/>
      <c r="AD168" s="19"/>
      <c r="AE168" s="40"/>
    </row>
    <row r="169" spans="13:31" ht="15.75" customHeight="1" x14ac:dyDescent="0.25">
      <c r="M169" s="8"/>
      <c r="N169" s="37"/>
      <c r="P169" s="37"/>
      <c r="AB169" s="19"/>
      <c r="AC169" s="40"/>
      <c r="AD169" s="19"/>
      <c r="AE169" s="40"/>
    </row>
    <row r="170" spans="13:31" ht="15.75" customHeight="1" x14ac:dyDescent="0.25">
      <c r="M170" s="8"/>
      <c r="N170" s="37"/>
      <c r="P170" s="37"/>
      <c r="AB170" s="19"/>
      <c r="AC170" s="40"/>
      <c r="AD170" s="19"/>
      <c r="AE170" s="40"/>
    </row>
    <row r="171" spans="13:31" ht="15.75" customHeight="1" x14ac:dyDescent="0.25">
      <c r="M171" s="8"/>
      <c r="N171" s="37"/>
      <c r="P171" s="37"/>
      <c r="AB171" s="19"/>
      <c r="AC171" s="40"/>
      <c r="AD171" s="19"/>
      <c r="AE171" s="40"/>
    </row>
    <row r="172" spans="13:31" ht="15.75" customHeight="1" x14ac:dyDescent="0.25">
      <c r="M172" s="8"/>
      <c r="N172" s="37"/>
      <c r="P172" s="37"/>
      <c r="AB172" s="19"/>
      <c r="AC172" s="40"/>
      <c r="AD172" s="19"/>
      <c r="AE172" s="40"/>
    </row>
    <row r="173" spans="13:31" ht="15.75" customHeight="1" x14ac:dyDescent="0.25">
      <c r="M173" s="8"/>
      <c r="N173" s="37"/>
      <c r="P173" s="37"/>
      <c r="AB173" s="19"/>
      <c r="AC173" s="40"/>
      <c r="AD173" s="19"/>
      <c r="AE173" s="40"/>
    </row>
    <row r="174" spans="13:31" ht="15.75" customHeight="1" x14ac:dyDescent="0.25">
      <c r="M174" s="8"/>
      <c r="N174" s="37"/>
      <c r="P174" s="37"/>
      <c r="AB174" s="19"/>
      <c r="AC174" s="40"/>
      <c r="AD174" s="19"/>
      <c r="AE174" s="40"/>
    </row>
    <row r="175" spans="13:31" ht="15.75" customHeight="1" x14ac:dyDescent="0.25">
      <c r="M175" s="8"/>
      <c r="N175" s="37"/>
      <c r="P175" s="37"/>
      <c r="AB175" s="19"/>
      <c r="AC175" s="40"/>
      <c r="AD175" s="19"/>
      <c r="AE175" s="40"/>
    </row>
    <row r="176" spans="13:31" ht="15.75" customHeight="1" x14ac:dyDescent="0.25">
      <c r="M176" s="8"/>
      <c r="N176" s="37"/>
      <c r="P176" s="37"/>
      <c r="AB176" s="19"/>
      <c r="AC176" s="40"/>
      <c r="AD176" s="19"/>
      <c r="AE176" s="40"/>
    </row>
    <row r="177" spans="13:31" ht="15.75" customHeight="1" x14ac:dyDescent="0.25">
      <c r="M177" s="8"/>
      <c r="N177" s="37"/>
      <c r="P177" s="37"/>
      <c r="AB177" s="19"/>
      <c r="AC177" s="40"/>
      <c r="AD177" s="19"/>
      <c r="AE177" s="40"/>
    </row>
    <row r="178" spans="13:31" ht="15.75" customHeight="1" x14ac:dyDescent="0.25">
      <c r="M178" s="8"/>
      <c r="N178" s="37"/>
      <c r="P178" s="37"/>
      <c r="AB178" s="19"/>
      <c r="AC178" s="40"/>
      <c r="AD178" s="19"/>
      <c r="AE178" s="40"/>
    </row>
    <row r="179" spans="13:31" ht="15.75" customHeight="1" x14ac:dyDescent="0.25">
      <c r="M179" s="8"/>
      <c r="N179" s="37"/>
      <c r="P179" s="37"/>
      <c r="AB179" s="19"/>
      <c r="AC179" s="40"/>
      <c r="AD179" s="19"/>
      <c r="AE179" s="40"/>
    </row>
    <row r="180" spans="13:31" ht="15.75" customHeight="1" x14ac:dyDescent="0.25">
      <c r="M180" s="8"/>
      <c r="N180" s="37"/>
      <c r="P180" s="37"/>
      <c r="AB180" s="19"/>
      <c r="AC180" s="40"/>
      <c r="AD180" s="19"/>
      <c r="AE180" s="40"/>
    </row>
    <row r="181" spans="13:31" ht="15.75" customHeight="1" x14ac:dyDescent="0.25">
      <c r="M181" s="8"/>
      <c r="N181" s="37"/>
      <c r="P181" s="37"/>
      <c r="AB181" s="19"/>
      <c r="AC181" s="40"/>
      <c r="AD181" s="19"/>
      <c r="AE181" s="40"/>
    </row>
    <row r="182" spans="13:31" ht="15.75" customHeight="1" x14ac:dyDescent="0.25">
      <c r="M182" s="8"/>
      <c r="N182" s="37"/>
      <c r="P182" s="37"/>
      <c r="AB182" s="19"/>
      <c r="AC182" s="40"/>
      <c r="AD182" s="19"/>
      <c r="AE182" s="40"/>
    </row>
    <row r="183" spans="13:31" ht="15.75" customHeight="1" x14ac:dyDescent="0.25">
      <c r="M183" s="8"/>
      <c r="N183" s="37"/>
      <c r="P183" s="37"/>
      <c r="AB183" s="19"/>
      <c r="AC183" s="40"/>
      <c r="AD183" s="19"/>
      <c r="AE183" s="40"/>
    </row>
    <row r="184" spans="13:31" ht="15.75" customHeight="1" x14ac:dyDescent="0.25">
      <c r="M184" s="8"/>
      <c r="N184" s="37"/>
      <c r="P184" s="37"/>
      <c r="AB184" s="19"/>
      <c r="AC184" s="40"/>
      <c r="AD184" s="19"/>
      <c r="AE184" s="40"/>
    </row>
    <row r="185" spans="13:31" ht="15.75" customHeight="1" x14ac:dyDescent="0.25">
      <c r="M185" s="8"/>
      <c r="N185" s="37"/>
      <c r="P185" s="37"/>
      <c r="AB185" s="19"/>
      <c r="AC185" s="40"/>
      <c r="AD185" s="19"/>
      <c r="AE185" s="40"/>
    </row>
    <row r="186" spans="13:31" ht="15.75" customHeight="1" x14ac:dyDescent="0.25">
      <c r="M186" s="8"/>
      <c r="N186" s="37"/>
      <c r="P186" s="37"/>
      <c r="AB186" s="19"/>
      <c r="AC186" s="40"/>
      <c r="AD186" s="19"/>
      <c r="AE186" s="40"/>
    </row>
    <row r="187" spans="13:31" ht="15.75" customHeight="1" x14ac:dyDescent="0.25">
      <c r="M187" s="8"/>
      <c r="N187" s="37"/>
      <c r="P187" s="37"/>
      <c r="AB187" s="19"/>
      <c r="AC187" s="40"/>
      <c r="AD187" s="19"/>
      <c r="AE187" s="40"/>
    </row>
    <row r="188" spans="13:31" ht="15.75" customHeight="1" x14ac:dyDescent="0.25">
      <c r="M188" s="8"/>
      <c r="N188" s="37"/>
      <c r="P188" s="37"/>
      <c r="AB188" s="19"/>
      <c r="AC188" s="40"/>
      <c r="AD188" s="19"/>
      <c r="AE188" s="40"/>
    </row>
    <row r="189" spans="13:31" ht="15.75" customHeight="1" x14ac:dyDescent="0.25">
      <c r="M189" s="8"/>
      <c r="N189" s="37"/>
      <c r="P189" s="37"/>
      <c r="AB189" s="19"/>
      <c r="AC189" s="40"/>
      <c r="AD189" s="19"/>
      <c r="AE189" s="40"/>
    </row>
    <row r="190" spans="13:31" ht="15.75" customHeight="1" x14ac:dyDescent="0.25">
      <c r="M190" s="8"/>
      <c r="N190" s="37"/>
      <c r="P190" s="37"/>
      <c r="AB190" s="19"/>
      <c r="AC190" s="40"/>
      <c r="AD190" s="19"/>
      <c r="AE190" s="40"/>
    </row>
    <row r="191" spans="13:31" ht="15.75" customHeight="1" x14ac:dyDescent="0.25">
      <c r="M191" s="8"/>
      <c r="N191" s="37"/>
      <c r="P191" s="37"/>
      <c r="AB191" s="19"/>
      <c r="AC191" s="40"/>
      <c r="AD191" s="19"/>
      <c r="AE191" s="40"/>
    </row>
    <row r="192" spans="13:31" ht="15.75" customHeight="1" x14ac:dyDescent="0.25">
      <c r="M192" s="8"/>
      <c r="N192" s="37"/>
      <c r="P192" s="37"/>
      <c r="AB192" s="19"/>
      <c r="AC192" s="40"/>
      <c r="AD192" s="19"/>
      <c r="AE192" s="40"/>
    </row>
    <row r="193" spans="13:31" ht="15.75" customHeight="1" x14ac:dyDescent="0.25">
      <c r="M193" s="8"/>
      <c r="N193" s="37"/>
      <c r="P193" s="37"/>
      <c r="AB193" s="19"/>
      <c r="AC193" s="40"/>
      <c r="AD193" s="19"/>
      <c r="AE193" s="40"/>
    </row>
    <row r="194" spans="13:31" ht="15.75" customHeight="1" x14ac:dyDescent="0.25">
      <c r="M194" s="8"/>
      <c r="N194" s="37"/>
      <c r="P194" s="37"/>
      <c r="AB194" s="19"/>
      <c r="AC194" s="40"/>
      <c r="AD194" s="19"/>
      <c r="AE194" s="40"/>
    </row>
    <row r="195" spans="13:31" ht="15.75" customHeight="1" x14ac:dyDescent="0.25">
      <c r="M195" s="8"/>
      <c r="N195" s="37"/>
      <c r="P195" s="37"/>
      <c r="AB195" s="19"/>
      <c r="AC195" s="40"/>
      <c r="AD195" s="19"/>
      <c r="AE195" s="40"/>
    </row>
    <row r="196" spans="13:31" ht="15.75" customHeight="1" x14ac:dyDescent="0.25">
      <c r="M196" s="8"/>
      <c r="N196" s="37"/>
      <c r="P196" s="37"/>
      <c r="AB196" s="19"/>
      <c r="AC196" s="40"/>
      <c r="AD196" s="19"/>
      <c r="AE196" s="40"/>
    </row>
    <row r="197" spans="13:31" ht="15.75" customHeight="1" x14ac:dyDescent="0.25">
      <c r="M197" s="8"/>
      <c r="N197" s="37"/>
      <c r="P197" s="37"/>
      <c r="AB197" s="19"/>
      <c r="AC197" s="40"/>
      <c r="AD197" s="19"/>
      <c r="AE197" s="40"/>
    </row>
    <row r="198" spans="13:31" ht="15.75" customHeight="1" x14ac:dyDescent="0.25">
      <c r="M198" s="8"/>
      <c r="N198" s="37"/>
      <c r="P198" s="37"/>
      <c r="AB198" s="19"/>
      <c r="AC198" s="40"/>
      <c r="AD198" s="19"/>
      <c r="AE198" s="40"/>
    </row>
    <row r="199" spans="13:31" ht="15.75" customHeight="1" x14ac:dyDescent="0.25">
      <c r="M199" s="8"/>
      <c r="N199" s="37"/>
      <c r="P199" s="37"/>
      <c r="AB199" s="19"/>
      <c r="AC199" s="40"/>
      <c r="AD199" s="19"/>
      <c r="AE199" s="40"/>
    </row>
    <row r="200" spans="13:31" ht="15.75" customHeight="1" x14ac:dyDescent="0.25">
      <c r="M200" s="8"/>
      <c r="N200" s="37"/>
      <c r="P200" s="37"/>
      <c r="AB200" s="19"/>
      <c r="AC200" s="40"/>
      <c r="AD200" s="19"/>
      <c r="AE200" s="40"/>
    </row>
    <row r="201" spans="13:31" ht="15.75" customHeight="1" x14ac:dyDescent="0.25">
      <c r="M201" s="8"/>
      <c r="N201" s="37"/>
      <c r="P201" s="37"/>
      <c r="AB201" s="19"/>
      <c r="AC201" s="40"/>
      <c r="AD201" s="19"/>
      <c r="AE201" s="40"/>
    </row>
    <row r="202" spans="13:31" ht="15.75" customHeight="1" x14ac:dyDescent="0.25">
      <c r="M202" s="8"/>
      <c r="N202" s="37"/>
      <c r="P202" s="37"/>
      <c r="AB202" s="19"/>
      <c r="AC202" s="40"/>
      <c r="AD202" s="19"/>
      <c r="AE202" s="40"/>
    </row>
    <row r="203" spans="13:31" ht="15.75" customHeight="1" x14ac:dyDescent="0.25">
      <c r="M203" s="8"/>
      <c r="N203" s="37"/>
      <c r="P203" s="37"/>
      <c r="AB203" s="19"/>
      <c r="AC203" s="40"/>
      <c r="AD203" s="19"/>
      <c r="AE203" s="40"/>
    </row>
    <row r="204" spans="13:31" ht="15.75" customHeight="1" x14ac:dyDescent="0.25">
      <c r="M204" s="8"/>
      <c r="N204" s="37"/>
      <c r="P204" s="37"/>
      <c r="AB204" s="19"/>
      <c r="AC204" s="40"/>
      <c r="AD204" s="19"/>
      <c r="AE204" s="40"/>
    </row>
    <row r="205" spans="13:31" ht="15.75" customHeight="1" x14ac:dyDescent="0.25">
      <c r="M205" s="8"/>
      <c r="N205" s="37"/>
      <c r="P205" s="37"/>
      <c r="AB205" s="19"/>
      <c r="AC205" s="40"/>
      <c r="AD205" s="19"/>
      <c r="AE205" s="40"/>
    </row>
    <row r="206" spans="13:31" ht="15.75" customHeight="1" x14ac:dyDescent="0.25">
      <c r="M206" s="8"/>
      <c r="N206" s="37"/>
      <c r="P206" s="37"/>
      <c r="AB206" s="19"/>
      <c r="AC206" s="40"/>
      <c r="AD206" s="19"/>
      <c r="AE206" s="40"/>
    </row>
    <row r="207" spans="13:31" ht="15.75" customHeight="1" x14ac:dyDescent="0.25">
      <c r="M207" s="8"/>
      <c r="N207" s="37"/>
      <c r="P207" s="37"/>
      <c r="AB207" s="19"/>
      <c r="AC207" s="40"/>
      <c r="AD207" s="19"/>
      <c r="AE207" s="40"/>
    </row>
    <row r="208" spans="13:31" ht="15.75" customHeight="1" x14ac:dyDescent="0.25">
      <c r="M208" s="8"/>
      <c r="N208" s="37"/>
      <c r="P208" s="37"/>
      <c r="AB208" s="19"/>
      <c r="AC208" s="40"/>
      <c r="AD208" s="19"/>
      <c r="AE208" s="40"/>
    </row>
    <row r="209" spans="13:31" ht="15.75" customHeight="1" x14ac:dyDescent="0.25">
      <c r="M209" s="8"/>
      <c r="N209" s="37"/>
      <c r="P209" s="37"/>
      <c r="AB209" s="19"/>
      <c r="AC209" s="40"/>
      <c r="AD209" s="19"/>
      <c r="AE209" s="40"/>
    </row>
    <row r="210" spans="13:31" ht="15.75" customHeight="1" x14ac:dyDescent="0.25">
      <c r="M210" s="8"/>
      <c r="N210" s="37"/>
      <c r="P210" s="37"/>
      <c r="AB210" s="19"/>
      <c r="AC210" s="40"/>
      <c r="AD210" s="19"/>
      <c r="AE210" s="40"/>
    </row>
    <row r="211" spans="13:31" ht="15.75" customHeight="1" x14ac:dyDescent="0.25">
      <c r="M211" s="8"/>
      <c r="N211" s="37"/>
      <c r="P211" s="37"/>
      <c r="X211" s="6"/>
      <c r="AB211" s="19"/>
      <c r="AC211" s="40"/>
      <c r="AD211" s="19"/>
      <c r="AE211" s="40"/>
    </row>
    <row r="212" spans="13:31" ht="15.75" customHeight="1" x14ac:dyDescent="0.25">
      <c r="M212" s="8"/>
      <c r="N212" s="37"/>
      <c r="P212" s="37"/>
      <c r="AB212" s="19"/>
      <c r="AC212" s="40"/>
      <c r="AD212" s="19"/>
      <c r="AE212" s="40"/>
    </row>
    <row r="213" spans="13:31" ht="15.75" customHeight="1" x14ac:dyDescent="0.25">
      <c r="M213" s="8"/>
      <c r="N213" s="37"/>
      <c r="P213" s="37"/>
      <c r="AB213" s="19"/>
      <c r="AC213" s="40"/>
      <c r="AD213" s="19"/>
      <c r="AE213" s="40"/>
    </row>
    <row r="214" spans="13:31" ht="15.75" customHeight="1" x14ac:dyDescent="0.25">
      <c r="M214" s="8"/>
      <c r="N214" s="37"/>
      <c r="P214" s="37"/>
      <c r="AB214" s="19"/>
      <c r="AC214" s="40"/>
      <c r="AD214" s="19"/>
      <c r="AE214" s="40"/>
    </row>
    <row r="215" spans="13:31" ht="15.75" customHeight="1" x14ac:dyDescent="0.25">
      <c r="M215" s="8"/>
      <c r="N215" s="37"/>
      <c r="P215" s="37"/>
      <c r="AB215" s="19"/>
      <c r="AC215" s="40"/>
      <c r="AD215" s="19"/>
      <c r="AE215" s="40"/>
    </row>
    <row r="216" spans="13:31" ht="15.75" customHeight="1" x14ac:dyDescent="0.25">
      <c r="M216" s="8"/>
      <c r="N216" s="37"/>
      <c r="P216" s="37"/>
      <c r="AB216" s="19"/>
      <c r="AC216" s="40"/>
      <c r="AD216" s="19"/>
      <c r="AE216" s="40"/>
    </row>
    <row r="217" spans="13:31" ht="15.75" customHeight="1" x14ac:dyDescent="0.25">
      <c r="M217" s="8"/>
      <c r="N217" s="37"/>
      <c r="P217" s="37"/>
      <c r="X217" s="6"/>
      <c r="AB217" s="19"/>
      <c r="AC217" s="40"/>
      <c r="AD217" s="19"/>
      <c r="AE217" s="40"/>
    </row>
    <row r="218" spans="13:31" ht="15.75" customHeight="1" x14ac:dyDescent="0.25">
      <c r="M218" s="8"/>
      <c r="N218" s="37"/>
      <c r="P218" s="37"/>
      <c r="AB218" s="19"/>
      <c r="AC218" s="40"/>
      <c r="AD218" s="19"/>
      <c r="AE218" s="40"/>
    </row>
    <row r="219" spans="13:31" ht="15.75" customHeight="1" x14ac:dyDescent="0.25">
      <c r="M219" s="8"/>
      <c r="N219" s="37"/>
      <c r="P219" s="37"/>
      <c r="X219" s="6"/>
      <c r="AB219" s="19"/>
      <c r="AC219" s="40"/>
      <c r="AD219" s="19"/>
      <c r="AE219" s="40"/>
    </row>
    <row r="220" spans="13:31" ht="15.75" customHeight="1" x14ac:dyDescent="0.25">
      <c r="M220" s="8"/>
      <c r="N220" s="37"/>
      <c r="P220" s="37"/>
      <c r="AB220" s="19"/>
      <c r="AC220" s="40"/>
      <c r="AD220" s="19"/>
      <c r="AE220" s="40"/>
    </row>
    <row r="221" spans="13:31" ht="15.75" customHeight="1" x14ac:dyDescent="0.25">
      <c r="M221" s="8"/>
      <c r="N221" s="37"/>
      <c r="P221" s="37"/>
      <c r="AB221" s="19"/>
      <c r="AC221" s="40"/>
      <c r="AD221" s="19"/>
      <c r="AE221" s="40"/>
    </row>
    <row r="222" spans="13:31" ht="15.75" customHeight="1" x14ac:dyDescent="0.25">
      <c r="M222" s="8"/>
      <c r="N222" s="37"/>
      <c r="P222" s="37"/>
      <c r="X222" s="6"/>
      <c r="AB222" s="19"/>
      <c r="AC222" s="40"/>
      <c r="AD222" s="19"/>
      <c r="AE222" s="40"/>
    </row>
    <row r="223" spans="13:31" ht="15.75" customHeight="1" x14ac:dyDescent="0.25">
      <c r="M223" s="8"/>
      <c r="N223" s="37"/>
      <c r="P223" s="37"/>
      <c r="AB223" s="19"/>
      <c r="AC223" s="40"/>
      <c r="AD223" s="19"/>
      <c r="AE223" s="40"/>
    </row>
    <row r="224" spans="13:31" ht="15.75" customHeight="1" x14ac:dyDescent="0.25">
      <c r="M224" s="8"/>
      <c r="N224" s="37"/>
      <c r="P224" s="37"/>
      <c r="X224" s="6"/>
      <c r="AB224" s="19"/>
      <c r="AC224" s="40"/>
      <c r="AD224" s="19"/>
      <c r="AE224" s="40"/>
    </row>
    <row r="225" spans="13:31" ht="15.75" customHeight="1" x14ac:dyDescent="0.25">
      <c r="M225" s="8"/>
      <c r="N225" s="37"/>
      <c r="P225" s="37"/>
      <c r="X225" s="6"/>
      <c r="AB225" s="19"/>
      <c r="AC225" s="40"/>
      <c r="AD225" s="19"/>
      <c r="AE225" s="40"/>
    </row>
    <row r="226" spans="13:31" ht="15.75" customHeight="1" x14ac:dyDescent="0.25">
      <c r="M226" s="8"/>
      <c r="N226" s="37"/>
      <c r="P226" s="37"/>
      <c r="X226" s="6"/>
      <c r="AB226" s="19"/>
      <c r="AC226" s="40"/>
      <c r="AD226" s="19"/>
      <c r="AE226" s="40"/>
    </row>
    <row r="227" spans="13:31" ht="15.75" customHeight="1" x14ac:dyDescent="0.25">
      <c r="M227" s="8"/>
      <c r="N227" s="37"/>
      <c r="P227" s="37"/>
      <c r="AB227" s="19"/>
      <c r="AC227" s="40"/>
      <c r="AD227" s="19"/>
      <c r="AE227" s="40"/>
    </row>
    <row r="228" spans="13:31" ht="15.75" customHeight="1" x14ac:dyDescent="0.25">
      <c r="M228" s="8"/>
      <c r="N228" s="37"/>
      <c r="P228" s="37"/>
      <c r="AB228" s="19"/>
      <c r="AC228" s="40"/>
      <c r="AD228" s="19"/>
      <c r="AE228" s="40"/>
    </row>
    <row r="229" spans="13:31" ht="15.75" customHeight="1" x14ac:dyDescent="0.25">
      <c r="M229" s="8"/>
      <c r="N229" s="37"/>
      <c r="P229" s="37"/>
      <c r="AB229" s="19"/>
      <c r="AC229" s="40"/>
      <c r="AD229" s="19"/>
      <c r="AE229" s="40"/>
    </row>
    <row r="230" spans="13:31" ht="15.75" customHeight="1" x14ac:dyDescent="0.25">
      <c r="M230" s="8"/>
      <c r="N230" s="37"/>
      <c r="P230" s="37"/>
      <c r="AB230" s="19"/>
      <c r="AC230" s="40"/>
      <c r="AD230" s="19"/>
      <c r="AE230" s="40"/>
    </row>
    <row r="231" spans="13:31" ht="15.75" customHeight="1" x14ac:dyDescent="0.25">
      <c r="M231" s="8"/>
      <c r="N231" s="37"/>
      <c r="P231" s="37"/>
      <c r="AB231" s="19"/>
      <c r="AC231" s="40"/>
      <c r="AD231" s="19"/>
      <c r="AE231" s="40"/>
    </row>
    <row r="232" spans="13:31" ht="15.75" customHeight="1" x14ac:dyDescent="0.25">
      <c r="M232" s="8"/>
      <c r="N232" s="37"/>
      <c r="P232" s="37"/>
      <c r="AB232" s="19"/>
      <c r="AC232" s="40"/>
      <c r="AD232" s="19"/>
      <c r="AE232" s="40"/>
    </row>
    <row r="233" spans="13:31" ht="15.75" customHeight="1" x14ac:dyDescent="0.25">
      <c r="M233" s="8"/>
      <c r="N233" s="37"/>
      <c r="P233" s="37"/>
      <c r="AB233" s="19"/>
      <c r="AC233" s="40"/>
      <c r="AD233" s="19"/>
      <c r="AE233" s="40"/>
    </row>
    <row r="234" spans="13:31" ht="15.75" customHeight="1" x14ac:dyDescent="0.25">
      <c r="M234" s="8"/>
      <c r="N234" s="37"/>
      <c r="P234" s="37"/>
      <c r="X234" s="6"/>
      <c r="AB234" s="19"/>
      <c r="AC234" s="40"/>
      <c r="AD234" s="19"/>
      <c r="AE234" s="40"/>
    </row>
    <row r="235" spans="13:31" ht="15.75" customHeight="1" x14ac:dyDescent="0.25">
      <c r="M235" s="8"/>
      <c r="N235" s="37"/>
      <c r="P235" s="37"/>
      <c r="AB235" s="19"/>
      <c r="AC235" s="40"/>
      <c r="AD235" s="19"/>
      <c r="AE235" s="40"/>
    </row>
    <row r="236" spans="13:31" ht="15.75" customHeight="1" x14ac:dyDescent="0.25">
      <c r="M236" s="8"/>
      <c r="N236" s="37"/>
      <c r="P236" s="37"/>
      <c r="AB236" s="19"/>
      <c r="AC236" s="40"/>
      <c r="AD236" s="19"/>
      <c r="AE236" s="40"/>
    </row>
    <row r="237" spans="13:31" ht="15.75" customHeight="1" x14ac:dyDescent="0.25">
      <c r="M237" s="8"/>
      <c r="N237" s="37"/>
      <c r="P237" s="37"/>
      <c r="AB237" s="19"/>
      <c r="AC237" s="40"/>
      <c r="AD237" s="19"/>
      <c r="AE237" s="40"/>
    </row>
    <row r="238" spans="13:31" ht="15.75" customHeight="1" x14ac:dyDescent="0.25">
      <c r="M238" s="8"/>
      <c r="N238" s="37"/>
      <c r="P238" s="37"/>
      <c r="AB238" s="19"/>
      <c r="AC238" s="40"/>
      <c r="AD238" s="19"/>
      <c r="AE238" s="40"/>
    </row>
    <row r="239" spans="13:31" ht="15.75" customHeight="1" x14ac:dyDescent="0.25">
      <c r="M239" s="8"/>
      <c r="N239" s="37"/>
      <c r="P239" s="37"/>
      <c r="AB239" s="19"/>
      <c r="AC239" s="40"/>
      <c r="AD239" s="19"/>
      <c r="AE239" s="40"/>
    </row>
    <row r="240" spans="13:31" ht="15.75" customHeight="1" x14ac:dyDescent="0.25">
      <c r="M240" s="8"/>
      <c r="N240" s="37"/>
      <c r="P240" s="37"/>
      <c r="AB240" s="19"/>
      <c r="AC240" s="40"/>
      <c r="AD240" s="19"/>
      <c r="AE240" s="40"/>
    </row>
    <row r="241" spans="13:31" ht="15.75" customHeight="1" x14ac:dyDescent="0.25">
      <c r="M241" s="8"/>
      <c r="N241" s="37"/>
      <c r="P241" s="37"/>
      <c r="AB241" s="19"/>
      <c r="AC241" s="40"/>
      <c r="AD241" s="19"/>
      <c r="AE241" s="40"/>
    </row>
    <row r="242" spans="13:31" ht="15.75" customHeight="1" x14ac:dyDescent="0.25">
      <c r="M242" s="8"/>
      <c r="N242" s="37"/>
      <c r="P242" s="37"/>
      <c r="AB242" s="19"/>
      <c r="AC242" s="40"/>
      <c r="AD242" s="19"/>
      <c r="AE242" s="40"/>
    </row>
    <row r="243" spans="13:31" ht="15.75" customHeight="1" x14ac:dyDescent="0.25">
      <c r="M243" s="8"/>
      <c r="N243" s="37"/>
      <c r="P243" s="37"/>
      <c r="AB243" s="19"/>
      <c r="AC243" s="40"/>
      <c r="AD243" s="19"/>
      <c r="AE243" s="40"/>
    </row>
    <row r="244" spans="13:31" ht="15.75" customHeight="1" x14ac:dyDescent="0.25">
      <c r="M244" s="8"/>
      <c r="N244" s="37"/>
      <c r="P244" s="37"/>
      <c r="AB244" s="19"/>
      <c r="AC244" s="40"/>
      <c r="AD244" s="19"/>
      <c r="AE244" s="40"/>
    </row>
    <row r="245" spans="13:31" ht="15.75" customHeight="1" x14ac:dyDescent="0.25">
      <c r="M245" s="8"/>
      <c r="N245" s="37"/>
      <c r="P245" s="37"/>
      <c r="AB245" s="19"/>
      <c r="AC245" s="40"/>
      <c r="AD245" s="19"/>
      <c r="AE245" s="40"/>
    </row>
    <row r="246" spans="13:31" ht="15.75" customHeight="1" x14ac:dyDescent="0.25">
      <c r="M246" s="8"/>
      <c r="N246" s="37"/>
      <c r="P246" s="37"/>
      <c r="X246" s="6"/>
      <c r="AB246" s="19"/>
      <c r="AC246" s="40"/>
      <c r="AD246" s="19"/>
      <c r="AE246" s="40"/>
    </row>
    <row r="247" spans="13:31" ht="15.75" customHeight="1" x14ac:dyDescent="0.25">
      <c r="M247" s="8"/>
      <c r="N247" s="37"/>
      <c r="P247" s="37"/>
      <c r="AB247" s="19"/>
      <c r="AC247" s="40"/>
      <c r="AD247" s="19"/>
      <c r="AE247" s="40"/>
    </row>
    <row r="248" spans="13:31" ht="15.75" customHeight="1" x14ac:dyDescent="0.25">
      <c r="M248" s="8"/>
      <c r="N248" s="37"/>
      <c r="P248" s="37"/>
      <c r="AB248" s="19"/>
      <c r="AC248" s="40"/>
      <c r="AD248" s="19"/>
      <c r="AE248" s="40"/>
    </row>
    <row r="249" spans="13:31" ht="15.75" customHeight="1" x14ac:dyDescent="0.25">
      <c r="M249" s="8"/>
      <c r="N249" s="37"/>
      <c r="P249" s="37"/>
      <c r="AB249" s="19"/>
      <c r="AC249" s="40"/>
      <c r="AD249" s="19"/>
      <c r="AE249" s="40"/>
    </row>
    <row r="250" spans="13:31" ht="15.75" customHeight="1" x14ac:dyDescent="0.25">
      <c r="M250" s="8"/>
      <c r="N250" s="37"/>
      <c r="P250" s="37"/>
      <c r="X250" s="6"/>
      <c r="AB250" s="19"/>
      <c r="AC250" s="40"/>
      <c r="AD250" s="19"/>
      <c r="AE250" s="40"/>
    </row>
    <row r="251" spans="13:31" ht="15.75" customHeight="1" x14ac:dyDescent="0.25">
      <c r="M251" s="8"/>
      <c r="N251" s="37"/>
      <c r="P251" s="37"/>
      <c r="AB251" s="19"/>
      <c r="AC251" s="40"/>
      <c r="AD251" s="19"/>
      <c r="AE251" s="40"/>
    </row>
    <row r="252" spans="13:31" ht="15.75" customHeight="1" x14ac:dyDescent="0.25">
      <c r="M252" s="8"/>
      <c r="N252" s="37"/>
      <c r="P252" s="37"/>
      <c r="X252" s="6"/>
      <c r="AB252" s="19"/>
      <c r="AC252" s="40"/>
      <c r="AD252" s="19"/>
      <c r="AE252" s="40"/>
    </row>
    <row r="253" spans="13:31" ht="15.75" customHeight="1" x14ac:dyDescent="0.25">
      <c r="M253" s="8"/>
      <c r="N253" s="37"/>
      <c r="P253" s="37"/>
      <c r="AB253" s="19"/>
      <c r="AC253" s="40"/>
      <c r="AD253" s="19"/>
      <c r="AE253" s="40"/>
    </row>
    <row r="254" spans="13:31" ht="15.75" customHeight="1" x14ac:dyDescent="0.25">
      <c r="M254" s="8"/>
      <c r="N254" s="37"/>
      <c r="P254" s="37"/>
      <c r="AB254" s="19"/>
      <c r="AC254" s="40"/>
      <c r="AD254" s="19"/>
      <c r="AE254" s="40"/>
    </row>
    <row r="255" spans="13:31" ht="15.75" customHeight="1" x14ac:dyDescent="0.25">
      <c r="M255" s="8"/>
      <c r="N255" s="37"/>
      <c r="P255" s="37"/>
      <c r="AB255" s="19"/>
      <c r="AC255" s="40"/>
      <c r="AD255" s="19"/>
      <c r="AE255" s="40"/>
    </row>
    <row r="256" spans="13:31" ht="15.75" customHeight="1" x14ac:dyDescent="0.25">
      <c r="M256" s="8"/>
      <c r="N256" s="37"/>
      <c r="P256" s="37"/>
      <c r="AB256" s="19"/>
      <c r="AC256" s="40"/>
      <c r="AD256" s="19"/>
      <c r="AE256" s="40"/>
    </row>
    <row r="257" spans="13:31" ht="15.75" customHeight="1" x14ac:dyDescent="0.25">
      <c r="M257" s="8"/>
      <c r="N257" s="37"/>
      <c r="P257" s="37"/>
      <c r="AB257" s="19"/>
      <c r="AC257" s="40"/>
      <c r="AD257" s="19"/>
      <c r="AE257" s="40"/>
    </row>
    <row r="258" spans="13:31" ht="15.75" customHeight="1" x14ac:dyDescent="0.25">
      <c r="M258" s="8"/>
      <c r="N258" s="37"/>
      <c r="P258" s="37"/>
      <c r="AB258" s="19"/>
      <c r="AC258" s="40"/>
      <c r="AD258" s="19"/>
      <c r="AE258" s="40"/>
    </row>
    <row r="259" spans="13:31" ht="15.75" customHeight="1" x14ac:dyDescent="0.25">
      <c r="M259" s="8"/>
      <c r="N259" s="37"/>
      <c r="P259" s="37"/>
      <c r="AB259" s="19"/>
      <c r="AC259" s="40"/>
      <c r="AD259" s="19"/>
      <c r="AE259" s="40"/>
    </row>
    <row r="260" spans="13:31" ht="15.75" customHeight="1" x14ac:dyDescent="0.25">
      <c r="M260" s="8"/>
      <c r="N260" s="37"/>
      <c r="P260" s="37"/>
      <c r="AB260" s="19"/>
      <c r="AC260" s="40"/>
      <c r="AD260" s="19"/>
      <c r="AE260" s="40"/>
    </row>
    <row r="261" spans="13:31" ht="15.75" customHeight="1" x14ac:dyDescent="0.25">
      <c r="M261" s="8"/>
      <c r="N261" s="37"/>
      <c r="P261" s="37"/>
      <c r="AB261" s="19"/>
      <c r="AC261" s="40"/>
      <c r="AD261" s="19"/>
      <c r="AE261" s="40"/>
    </row>
    <row r="262" spans="13:31" ht="15.75" customHeight="1" x14ac:dyDescent="0.25">
      <c r="M262" s="8"/>
      <c r="N262" s="37"/>
      <c r="P262" s="37"/>
      <c r="AB262" s="19"/>
      <c r="AC262" s="40"/>
      <c r="AD262" s="19"/>
      <c r="AE262" s="40"/>
    </row>
    <row r="263" spans="13:31" ht="15.75" customHeight="1" x14ac:dyDescent="0.25">
      <c r="M263" s="8"/>
      <c r="N263" s="37"/>
      <c r="P263" s="37"/>
      <c r="AB263" s="19"/>
      <c r="AC263" s="40"/>
      <c r="AD263" s="19"/>
      <c r="AE263" s="40"/>
    </row>
    <row r="264" spans="13:31" ht="15.75" customHeight="1" x14ac:dyDescent="0.25">
      <c r="M264" s="8"/>
      <c r="N264" s="37"/>
      <c r="P264" s="37"/>
      <c r="X264" s="6"/>
      <c r="AB264" s="19"/>
      <c r="AC264" s="40"/>
      <c r="AD264" s="19"/>
      <c r="AE264" s="40"/>
    </row>
    <row r="265" spans="13:31" ht="15.75" customHeight="1" x14ac:dyDescent="0.25">
      <c r="M265" s="8"/>
      <c r="N265" s="37"/>
      <c r="P265" s="37"/>
      <c r="AB265" s="19"/>
      <c r="AC265" s="40"/>
      <c r="AD265" s="19"/>
      <c r="AE265" s="40"/>
    </row>
    <row r="266" spans="13:31" ht="15.75" customHeight="1" x14ac:dyDescent="0.25">
      <c r="M266" s="8"/>
      <c r="N266" s="37"/>
      <c r="P266" s="37"/>
      <c r="AB266" s="19"/>
      <c r="AC266" s="40"/>
      <c r="AD266" s="19"/>
      <c r="AE266" s="40"/>
    </row>
    <row r="267" spans="13:31" ht="15.75" customHeight="1" x14ac:dyDescent="0.25">
      <c r="M267" s="8"/>
      <c r="N267" s="37"/>
      <c r="P267" s="37"/>
      <c r="AB267" s="19"/>
      <c r="AC267" s="40"/>
      <c r="AD267" s="19"/>
      <c r="AE267" s="40"/>
    </row>
    <row r="268" spans="13:31" ht="15.75" customHeight="1" x14ac:dyDescent="0.25">
      <c r="M268" s="8"/>
      <c r="N268" s="37"/>
      <c r="P268" s="37"/>
      <c r="AB268" s="19"/>
      <c r="AC268" s="40"/>
      <c r="AD268" s="19"/>
      <c r="AE268" s="40"/>
    </row>
    <row r="269" spans="13:31" ht="15.75" customHeight="1" x14ac:dyDescent="0.25">
      <c r="M269" s="8"/>
      <c r="N269" s="37"/>
      <c r="P269" s="37"/>
      <c r="AB269" s="19"/>
      <c r="AC269" s="40"/>
      <c r="AD269" s="19"/>
      <c r="AE269" s="40"/>
    </row>
    <row r="270" spans="13:31" ht="15.75" customHeight="1" x14ac:dyDescent="0.25">
      <c r="M270" s="8"/>
      <c r="N270" s="37"/>
      <c r="P270" s="37"/>
      <c r="X270" s="6"/>
      <c r="AB270" s="19"/>
      <c r="AC270" s="40"/>
      <c r="AD270" s="19"/>
      <c r="AE270" s="40"/>
    </row>
    <row r="271" spans="13:31" ht="15.75" customHeight="1" x14ac:dyDescent="0.25">
      <c r="M271" s="8"/>
      <c r="N271" s="37"/>
      <c r="P271" s="37"/>
      <c r="AB271" s="19"/>
      <c r="AC271" s="40"/>
      <c r="AD271" s="19"/>
      <c r="AE271" s="40"/>
    </row>
    <row r="272" spans="13:31" ht="15.75" customHeight="1" x14ac:dyDescent="0.25">
      <c r="M272" s="8"/>
      <c r="N272" s="37"/>
      <c r="P272" s="37"/>
      <c r="AB272" s="19"/>
      <c r="AC272" s="40"/>
      <c r="AD272" s="19"/>
      <c r="AE272" s="40"/>
    </row>
    <row r="273" spans="13:31" ht="15.75" customHeight="1" x14ac:dyDescent="0.25">
      <c r="M273" s="8"/>
      <c r="N273" s="37"/>
      <c r="P273" s="37"/>
      <c r="X273" s="6"/>
      <c r="AB273" s="19"/>
      <c r="AC273" s="40"/>
      <c r="AD273" s="19"/>
      <c r="AE273" s="40"/>
    </row>
    <row r="274" spans="13:31" ht="15.75" customHeight="1" x14ac:dyDescent="0.25">
      <c r="M274" s="8"/>
      <c r="N274" s="37"/>
      <c r="P274" s="37"/>
      <c r="AB274" s="19"/>
      <c r="AC274" s="40"/>
      <c r="AD274" s="19"/>
      <c r="AE274" s="40"/>
    </row>
    <row r="275" spans="13:31" ht="15.75" customHeight="1" x14ac:dyDescent="0.25">
      <c r="M275" s="8"/>
      <c r="N275" s="37"/>
      <c r="P275" s="37"/>
      <c r="AB275" s="19"/>
      <c r="AC275" s="40"/>
      <c r="AD275" s="19"/>
      <c r="AE275" s="40"/>
    </row>
    <row r="276" spans="13:31" ht="15.75" customHeight="1" x14ac:dyDescent="0.25">
      <c r="M276" s="8"/>
      <c r="N276" s="37"/>
      <c r="P276" s="37"/>
      <c r="AB276" s="19"/>
      <c r="AC276" s="40"/>
      <c r="AD276" s="19"/>
      <c r="AE276" s="40"/>
    </row>
    <row r="277" spans="13:31" ht="15.75" customHeight="1" x14ac:dyDescent="0.25">
      <c r="M277" s="8"/>
      <c r="N277" s="37"/>
      <c r="P277" s="37"/>
      <c r="AB277" s="19"/>
      <c r="AC277" s="40"/>
      <c r="AD277" s="19"/>
      <c r="AE277" s="40"/>
    </row>
    <row r="278" spans="13:31" ht="15.75" customHeight="1" x14ac:dyDescent="0.25">
      <c r="M278" s="8"/>
      <c r="N278" s="37"/>
      <c r="P278" s="37"/>
      <c r="AB278" s="19"/>
      <c r="AC278" s="40"/>
      <c r="AD278" s="19"/>
      <c r="AE278" s="40"/>
    </row>
    <row r="279" spans="13:31" ht="15.75" customHeight="1" x14ac:dyDescent="0.25">
      <c r="M279" s="8"/>
      <c r="N279" s="37"/>
      <c r="P279" s="37"/>
      <c r="AB279" s="19"/>
      <c r="AC279" s="40"/>
      <c r="AD279" s="19"/>
      <c r="AE279" s="40"/>
    </row>
    <row r="280" spans="13:31" ht="15.75" customHeight="1" x14ac:dyDescent="0.25">
      <c r="M280" s="8"/>
      <c r="N280" s="37"/>
      <c r="P280" s="37"/>
      <c r="AB280" s="19"/>
      <c r="AC280" s="40"/>
      <c r="AD280" s="19"/>
      <c r="AE280" s="40"/>
    </row>
    <row r="281" spans="13:31" ht="15.75" customHeight="1" x14ac:dyDescent="0.25">
      <c r="M281" s="8"/>
      <c r="N281" s="37"/>
      <c r="P281" s="37"/>
      <c r="AB281" s="19"/>
      <c r="AC281" s="40"/>
      <c r="AD281" s="19"/>
      <c r="AE281" s="40"/>
    </row>
    <row r="282" spans="13:31" ht="15.75" customHeight="1" x14ac:dyDescent="0.25">
      <c r="M282" s="8"/>
      <c r="N282" s="37"/>
      <c r="P282" s="37"/>
      <c r="AB282" s="19"/>
      <c r="AC282" s="40"/>
      <c r="AD282" s="19"/>
      <c r="AE282" s="40"/>
    </row>
    <row r="283" spans="13:31" ht="15.75" customHeight="1" x14ac:dyDescent="0.25">
      <c r="M283" s="8"/>
      <c r="N283" s="37"/>
      <c r="P283" s="37"/>
      <c r="AB283" s="19"/>
      <c r="AC283" s="40"/>
      <c r="AD283" s="19"/>
      <c r="AE283" s="40"/>
    </row>
    <row r="284" spans="13:31" ht="15.75" customHeight="1" x14ac:dyDescent="0.25">
      <c r="M284" s="8"/>
      <c r="N284" s="37"/>
      <c r="P284" s="37"/>
      <c r="AB284" s="19"/>
      <c r="AC284" s="40"/>
      <c r="AD284" s="19"/>
      <c r="AE284" s="40"/>
    </row>
    <row r="285" spans="13:31" ht="15.75" customHeight="1" x14ac:dyDescent="0.25">
      <c r="M285" s="8"/>
      <c r="N285" s="37"/>
      <c r="P285" s="37"/>
      <c r="X285" s="6"/>
      <c r="AB285" s="19"/>
      <c r="AC285" s="40"/>
      <c r="AD285" s="19"/>
      <c r="AE285" s="40"/>
    </row>
    <row r="286" spans="13:31" ht="15.75" customHeight="1" x14ac:dyDescent="0.25">
      <c r="M286" s="8"/>
      <c r="N286" s="37"/>
      <c r="P286" s="37"/>
      <c r="AB286" s="19"/>
      <c r="AC286" s="40"/>
      <c r="AD286" s="19"/>
      <c r="AE286" s="40"/>
    </row>
    <row r="287" spans="13:31" ht="15.75" customHeight="1" x14ac:dyDescent="0.25">
      <c r="M287" s="8"/>
      <c r="N287" s="37"/>
      <c r="P287" s="37"/>
      <c r="AB287" s="19"/>
      <c r="AC287" s="40"/>
      <c r="AD287" s="19"/>
      <c r="AE287" s="40"/>
    </row>
    <row r="288" spans="13:31" ht="15.75" customHeight="1" x14ac:dyDescent="0.25">
      <c r="M288" s="8"/>
      <c r="N288" s="37"/>
      <c r="P288" s="37"/>
      <c r="X288" s="6"/>
      <c r="AB288" s="19"/>
      <c r="AC288" s="40"/>
      <c r="AD288" s="19"/>
      <c r="AE288" s="40"/>
    </row>
    <row r="289" spans="13:31" ht="15.75" customHeight="1" x14ac:dyDescent="0.25">
      <c r="M289" s="8"/>
      <c r="N289" s="37"/>
      <c r="P289" s="37"/>
      <c r="AB289" s="19"/>
      <c r="AC289" s="40"/>
      <c r="AD289" s="19"/>
      <c r="AE289" s="40"/>
    </row>
    <row r="290" spans="13:31" ht="15.75" customHeight="1" x14ac:dyDescent="0.25">
      <c r="M290" s="8"/>
      <c r="N290" s="37"/>
      <c r="P290" s="37"/>
      <c r="X290" s="6"/>
      <c r="AB290" s="19"/>
      <c r="AC290" s="40"/>
      <c r="AD290" s="19"/>
      <c r="AE290" s="40"/>
    </row>
    <row r="291" spans="13:31" ht="15.75" customHeight="1" x14ac:dyDescent="0.25">
      <c r="M291" s="8"/>
      <c r="N291" s="37"/>
      <c r="P291" s="37"/>
      <c r="AB291" s="19"/>
      <c r="AC291" s="40"/>
      <c r="AD291" s="19"/>
      <c r="AE291" s="40"/>
    </row>
    <row r="292" spans="13:31" ht="15.75" customHeight="1" x14ac:dyDescent="0.25">
      <c r="M292" s="8"/>
      <c r="N292" s="37"/>
      <c r="P292" s="37"/>
      <c r="X292" s="6"/>
      <c r="AB292" s="19"/>
      <c r="AC292" s="40"/>
      <c r="AD292" s="19"/>
      <c r="AE292" s="40"/>
    </row>
    <row r="293" spans="13:31" ht="15.75" customHeight="1" x14ac:dyDescent="0.25">
      <c r="M293" s="8"/>
      <c r="N293" s="37"/>
      <c r="P293" s="37"/>
      <c r="AB293" s="19"/>
      <c r="AC293" s="40"/>
      <c r="AD293" s="19"/>
      <c r="AE293" s="40"/>
    </row>
    <row r="294" spans="13:31" ht="15.75" customHeight="1" x14ac:dyDescent="0.25">
      <c r="M294" s="8"/>
      <c r="N294" s="37"/>
      <c r="P294" s="37"/>
      <c r="AB294" s="19"/>
      <c r="AC294" s="40"/>
      <c r="AD294" s="19"/>
      <c r="AE294" s="40"/>
    </row>
    <row r="295" spans="13:31" ht="15.75" customHeight="1" x14ac:dyDescent="0.25">
      <c r="M295" s="8"/>
      <c r="N295" s="37"/>
      <c r="P295" s="37"/>
      <c r="AB295" s="19"/>
      <c r="AC295" s="40"/>
      <c r="AD295" s="19"/>
      <c r="AE295" s="40"/>
    </row>
    <row r="296" spans="13:31" ht="15.75" customHeight="1" x14ac:dyDescent="0.25">
      <c r="M296" s="8"/>
      <c r="N296" s="37"/>
      <c r="P296" s="37"/>
      <c r="AB296" s="19"/>
      <c r="AC296" s="40"/>
      <c r="AD296" s="19"/>
      <c r="AE296" s="40"/>
    </row>
    <row r="297" spans="13:31" ht="15.75" customHeight="1" x14ac:dyDescent="0.25">
      <c r="M297" s="8"/>
      <c r="N297" s="37"/>
      <c r="P297" s="37"/>
      <c r="AB297" s="19"/>
      <c r="AC297" s="40"/>
      <c r="AD297" s="19"/>
      <c r="AE297" s="40"/>
    </row>
    <row r="298" spans="13:31" ht="15.75" customHeight="1" x14ac:dyDescent="0.25">
      <c r="M298" s="8"/>
      <c r="N298" s="37"/>
      <c r="P298" s="37"/>
      <c r="AB298" s="19"/>
      <c r="AC298" s="40"/>
      <c r="AD298" s="19"/>
      <c r="AE298" s="40"/>
    </row>
    <row r="299" spans="13:31" ht="15.75" customHeight="1" x14ac:dyDescent="0.25">
      <c r="M299" s="8"/>
      <c r="N299" s="37"/>
      <c r="P299" s="37"/>
      <c r="AB299" s="19"/>
      <c r="AC299" s="40"/>
      <c r="AD299" s="19"/>
      <c r="AE299" s="40"/>
    </row>
    <row r="300" spans="13:31" ht="15.75" customHeight="1" x14ac:dyDescent="0.25">
      <c r="M300" s="8"/>
      <c r="N300" s="37"/>
      <c r="P300" s="37"/>
      <c r="AB300" s="19"/>
      <c r="AC300" s="40"/>
      <c r="AD300" s="19"/>
      <c r="AE300" s="40"/>
    </row>
    <row r="301" spans="13:31" ht="15.75" customHeight="1" x14ac:dyDescent="0.25">
      <c r="M301" s="8"/>
      <c r="N301" s="37"/>
      <c r="P301" s="37"/>
      <c r="AB301" s="19"/>
      <c r="AC301" s="40"/>
      <c r="AD301" s="19"/>
      <c r="AE301" s="40"/>
    </row>
    <row r="302" spans="13:31" ht="15.75" customHeight="1" x14ac:dyDescent="0.25">
      <c r="M302" s="8"/>
      <c r="N302" s="37"/>
      <c r="P302" s="37"/>
      <c r="AB302" s="19"/>
      <c r="AC302" s="40"/>
      <c r="AD302" s="19"/>
      <c r="AE302" s="40"/>
    </row>
    <row r="303" spans="13:31" ht="15.75" customHeight="1" x14ac:dyDescent="0.25">
      <c r="M303" s="8"/>
      <c r="N303" s="37"/>
      <c r="P303" s="37"/>
      <c r="AB303" s="19"/>
      <c r="AC303" s="40"/>
      <c r="AD303" s="19"/>
      <c r="AE303" s="40"/>
    </row>
    <row r="304" spans="13:31" ht="15.75" customHeight="1" x14ac:dyDescent="0.25">
      <c r="M304" s="8"/>
      <c r="N304" s="37"/>
      <c r="P304" s="37"/>
      <c r="X304" s="6"/>
      <c r="AB304" s="19"/>
      <c r="AC304" s="40"/>
      <c r="AD304" s="19"/>
      <c r="AE304" s="40"/>
    </row>
    <row r="305" spans="13:31" ht="15.75" customHeight="1" x14ac:dyDescent="0.25">
      <c r="M305" s="8"/>
      <c r="N305" s="37"/>
      <c r="P305" s="37"/>
      <c r="AB305" s="19"/>
      <c r="AC305" s="40"/>
      <c r="AD305" s="19"/>
      <c r="AE305" s="40"/>
    </row>
    <row r="306" spans="13:31" ht="15.75" customHeight="1" x14ac:dyDescent="0.25">
      <c r="M306" s="8"/>
      <c r="N306" s="37"/>
      <c r="P306" s="37"/>
      <c r="AB306" s="19"/>
      <c r="AC306" s="40"/>
      <c r="AD306" s="19"/>
      <c r="AE306" s="40"/>
    </row>
    <row r="307" spans="13:31" ht="15.75" customHeight="1" x14ac:dyDescent="0.25">
      <c r="M307" s="8"/>
      <c r="N307" s="37"/>
      <c r="P307" s="37"/>
      <c r="AB307" s="19"/>
      <c r="AC307" s="40"/>
      <c r="AD307" s="19"/>
      <c r="AE307" s="40"/>
    </row>
    <row r="308" spans="13:31" ht="15.75" customHeight="1" x14ac:dyDescent="0.25">
      <c r="M308" s="8"/>
      <c r="N308" s="37"/>
      <c r="P308" s="37"/>
      <c r="AB308" s="19"/>
      <c r="AC308" s="40"/>
      <c r="AD308" s="19"/>
      <c r="AE308" s="40"/>
    </row>
    <row r="309" spans="13:31" ht="15.75" customHeight="1" x14ac:dyDescent="0.25">
      <c r="M309" s="8"/>
      <c r="N309" s="37"/>
      <c r="P309" s="37"/>
      <c r="X309" s="6"/>
      <c r="AB309" s="19"/>
      <c r="AC309" s="40"/>
      <c r="AD309" s="19"/>
      <c r="AE309" s="40"/>
    </row>
    <row r="310" spans="13:31" ht="15.75" customHeight="1" x14ac:dyDescent="0.25">
      <c r="M310" s="8"/>
      <c r="N310" s="37"/>
      <c r="P310" s="37"/>
      <c r="AB310" s="19"/>
      <c r="AC310" s="40"/>
      <c r="AD310" s="19"/>
      <c r="AE310" s="40"/>
    </row>
    <row r="311" spans="13:31" ht="15.75" customHeight="1" x14ac:dyDescent="0.25">
      <c r="M311" s="8"/>
      <c r="N311" s="37"/>
      <c r="P311" s="37"/>
      <c r="AB311" s="19"/>
      <c r="AC311" s="40"/>
      <c r="AD311" s="19"/>
      <c r="AE311" s="40"/>
    </row>
    <row r="312" spans="13:31" ht="15.75" customHeight="1" x14ac:dyDescent="0.25">
      <c r="M312" s="8"/>
      <c r="N312" s="37"/>
      <c r="P312" s="37"/>
      <c r="X312" s="6"/>
      <c r="AB312" s="19"/>
      <c r="AC312" s="40"/>
      <c r="AD312" s="19"/>
      <c r="AE312" s="40"/>
    </row>
    <row r="313" spans="13:31" ht="15.75" customHeight="1" x14ac:dyDescent="0.25">
      <c r="M313" s="8"/>
      <c r="N313" s="37"/>
      <c r="P313" s="37"/>
      <c r="AB313" s="19"/>
      <c r="AC313" s="40"/>
      <c r="AD313" s="19"/>
      <c r="AE313" s="40"/>
    </row>
    <row r="314" spans="13:31" ht="15.75" customHeight="1" x14ac:dyDescent="0.25">
      <c r="M314" s="8"/>
      <c r="N314" s="37"/>
      <c r="P314" s="37"/>
      <c r="X314" s="6"/>
      <c r="AB314" s="19"/>
      <c r="AC314" s="40"/>
      <c r="AD314" s="19"/>
      <c r="AE314" s="40"/>
    </row>
    <row r="315" spans="13:31" ht="15.75" customHeight="1" x14ac:dyDescent="0.25">
      <c r="M315" s="8"/>
      <c r="N315" s="37"/>
      <c r="P315" s="37"/>
      <c r="AB315" s="19"/>
      <c r="AC315" s="40"/>
      <c r="AD315" s="19"/>
      <c r="AE315" s="40"/>
    </row>
    <row r="316" spans="13:31" ht="15.75" customHeight="1" x14ac:dyDescent="0.25">
      <c r="M316" s="8"/>
      <c r="N316" s="37"/>
      <c r="P316" s="37"/>
      <c r="AB316" s="19"/>
      <c r="AC316" s="40"/>
      <c r="AD316" s="19"/>
      <c r="AE316" s="40"/>
    </row>
    <row r="317" spans="13:31" ht="15.75" customHeight="1" x14ac:dyDescent="0.25">
      <c r="M317" s="8"/>
      <c r="N317" s="37"/>
      <c r="P317" s="37"/>
      <c r="AB317" s="19"/>
      <c r="AC317" s="40"/>
      <c r="AD317" s="19"/>
      <c r="AE317" s="40"/>
    </row>
    <row r="318" spans="13:31" ht="15.75" customHeight="1" x14ac:dyDescent="0.25">
      <c r="M318" s="8"/>
      <c r="N318" s="37"/>
      <c r="P318" s="37"/>
      <c r="AB318" s="19"/>
      <c r="AC318" s="40"/>
      <c r="AD318" s="19"/>
      <c r="AE318" s="40"/>
    </row>
    <row r="319" spans="13:31" ht="15.75" customHeight="1" x14ac:dyDescent="0.25">
      <c r="M319" s="8"/>
      <c r="N319" s="37"/>
      <c r="P319" s="37"/>
      <c r="AB319" s="19"/>
      <c r="AC319" s="40"/>
      <c r="AD319" s="19"/>
      <c r="AE319" s="40"/>
    </row>
    <row r="320" spans="13:31" ht="15.75" customHeight="1" x14ac:dyDescent="0.25">
      <c r="M320" s="8"/>
      <c r="N320" s="37"/>
      <c r="P320" s="37"/>
      <c r="AB320" s="19"/>
      <c r="AC320" s="40"/>
      <c r="AD320" s="19"/>
      <c r="AE320" s="40"/>
    </row>
    <row r="321" spans="13:31" ht="15.75" customHeight="1" x14ac:dyDescent="0.25">
      <c r="M321" s="8"/>
      <c r="N321" s="37"/>
      <c r="P321" s="37"/>
      <c r="AB321" s="19"/>
      <c r="AC321" s="40"/>
      <c r="AD321" s="19"/>
      <c r="AE321" s="40"/>
    </row>
    <row r="322" spans="13:31" ht="15.75" customHeight="1" x14ac:dyDescent="0.25">
      <c r="M322" s="8"/>
      <c r="N322" s="37"/>
      <c r="P322" s="37"/>
      <c r="AB322" s="19"/>
      <c r="AC322" s="40"/>
      <c r="AD322" s="19"/>
      <c r="AE322" s="40"/>
    </row>
    <row r="323" spans="13:31" ht="15.75" customHeight="1" x14ac:dyDescent="0.25">
      <c r="M323" s="8"/>
      <c r="N323" s="37"/>
      <c r="P323" s="37"/>
      <c r="AB323" s="19"/>
      <c r="AC323" s="40"/>
      <c r="AD323" s="19"/>
      <c r="AE323" s="40"/>
    </row>
    <row r="324" spans="13:31" ht="15.75" customHeight="1" x14ac:dyDescent="0.25">
      <c r="M324" s="8"/>
      <c r="N324" s="37"/>
      <c r="P324" s="37"/>
      <c r="AB324" s="19"/>
      <c r="AC324" s="40"/>
      <c r="AD324" s="19"/>
      <c r="AE324" s="40"/>
    </row>
    <row r="325" spans="13:31" ht="15.75" customHeight="1" x14ac:dyDescent="0.25">
      <c r="M325" s="8"/>
      <c r="N325" s="37"/>
      <c r="P325" s="37"/>
      <c r="AB325" s="19"/>
      <c r="AC325" s="40"/>
      <c r="AD325" s="19"/>
      <c r="AE325" s="40"/>
    </row>
    <row r="326" spans="13:31" ht="15.75" customHeight="1" x14ac:dyDescent="0.25">
      <c r="M326" s="8"/>
      <c r="N326" s="37"/>
      <c r="P326" s="37"/>
      <c r="AB326" s="19"/>
      <c r="AC326" s="40"/>
      <c r="AD326" s="19"/>
      <c r="AE326" s="40"/>
    </row>
    <row r="327" spans="13:31" ht="15.75" customHeight="1" x14ac:dyDescent="0.25">
      <c r="M327" s="8"/>
      <c r="N327" s="37"/>
      <c r="P327" s="37"/>
      <c r="AB327" s="19"/>
      <c r="AC327" s="40"/>
      <c r="AD327" s="19"/>
      <c r="AE327" s="40"/>
    </row>
    <row r="328" spans="13:31" ht="15.75" customHeight="1" x14ac:dyDescent="0.25">
      <c r="M328" s="8"/>
      <c r="N328" s="37"/>
      <c r="P328" s="37"/>
      <c r="AB328" s="19"/>
      <c r="AC328" s="40"/>
      <c r="AD328" s="19"/>
      <c r="AE328" s="40"/>
    </row>
    <row r="329" spans="13:31" ht="15.75" customHeight="1" x14ac:dyDescent="0.25">
      <c r="M329" s="8"/>
      <c r="N329" s="37"/>
      <c r="P329" s="37"/>
      <c r="AB329" s="19"/>
      <c r="AC329" s="40"/>
      <c r="AD329" s="19"/>
      <c r="AE329" s="40"/>
    </row>
    <row r="330" spans="13:31" ht="15.75" customHeight="1" x14ac:dyDescent="0.25">
      <c r="M330" s="8"/>
      <c r="N330" s="37"/>
      <c r="P330" s="37"/>
      <c r="AB330" s="19"/>
      <c r="AC330" s="40"/>
      <c r="AD330" s="19"/>
      <c r="AE330" s="40"/>
    </row>
    <row r="331" spans="13:31" ht="15.75" customHeight="1" x14ac:dyDescent="0.25">
      <c r="M331" s="8"/>
      <c r="N331" s="37"/>
      <c r="P331" s="37"/>
      <c r="X331" s="6"/>
      <c r="AB331" s="19"/>
      <c r="AC331" s="40"/>
      <c r="AD331" s="19"/>
      <c r="AE331" s="40"/>
    </row>
    <row r="332" spans="13:31" ht="15.75" customHeight="1" x14ac:dyDescent="0.25">
      <c r="M332" s="8"/>
      <c r="N332" s="37"/>
      <c r="P332" s="37"/>
      <c r="AB332" s="19"/>
      <c r="AC332" s="40"/>
      <c r="AD332" s="19"/>
      <c r="AE332" s="40"/>
    </row>
    <row r="333" spans="13:31" ht="15.75" customHeight="1" x14ac:dyDescent="0.25">
      <c r="M333" s="8"/>
      <c r="N333" s="37"/>
      <c r="P333" s="37"/>
      <c r="AB333" s="19"/>
      <c r="AC333" s="40"/>
      <c r="AD333" s="19"/>
      <c r="AE333" s="40"/>
    </row>
    <row r="334" spans="13:31" ht="15.75" customHeight="1" x14ac:dyDescent="0.25">
      <c r="M334" s="8"/>
      <c r="N334" s="37"/>
      <c r="P334" s="37"/>
      <c r="AB334" s="19"/>
      <c r="AC334" s="40"/>
      <c r="AD334" s="19"/>
      <c r="AE334" s="40"/>
    </row>
    <row r="335" spans="13:31" ht="15.75" customHeight="1" x14ac:dyDescent="0.25">
      <c r="M335" s="8"/>
      <c r="N335" s="37"/>
      <c r="P335" s="37"/>
      <c r="X335" s="6"/>
      <c r="AB335" s="19"/>
      <c r="AC335" s="40"/>
      <c r="AD335" s="19"/>
      <c r="AE335" s="40"/>
    </row>
    <row r="336" spans="13:31" ht="15.75" customHeight="1" x14ac:dyDescent="0.25">
      <c r="M336" s="8"/>
      <c r="N336" s="37"/>
      <c r="P336" s="37"/>
      <c r="AB336" s="19"/>
      <c r="AC336" s="40"/>
      <c r="AD336" s="19"/>
      <c r="AE336" s="40"/>
    </row>
    <row r="337" spans="13:31" ht="15.75" customHeight="1" x14ac:dyDescent="0.25">
      <c r="M337" s="8"/>
      <c r="N337" s="37"/>
      <c r="P337" s="37"/>
      <c r="AB337" s="19"/>
      <c r="AC337" s="40"/>
      <c r="AD337" s="19"/>
      <c r="AE337" s="40"/>
    </row>
    <row r="338" spans="13:31" ht="15.75" customHeight="1" x14ac:dyDescent="0.25">
      <c r="M338" s="8"/>
      <c r="N338" s="37"/>
      <c r="P338" s="37"/>
      <c r="AB338" s="19"/>
      <c r="AC338" s="40"/>
      <c r="AD338" s="19"/>
      <c r="AE338" s="40"/>
    </row>
    <row r="339" spans="13:31" ht="15.75" customHeight="1" x14ac:dyDescent="0.25">
      <c r="M339" s="8"/>
      <c r="N339" s="37"/>
      <c r="P339" s="37"/>
      <c r="AB339" s="19"/>
      <c r="AC339" s="40"/>
      <c r="AD339" s="19"/>
      <c r="AE339" s="40"/>
    </row>
    <row r="340" spans="13:31" ht="15.75" customHeight="1" x14ac:dyDescent="0.25">
      <c r="M340" s="8"/>
      <c r="N340" s="37"/>
      <c r="P340" s="37"/>
      <c r="AB340" s="19"/>
      <c r="AC340" s="40"/>
      <c r="AD340" s="19"/>
      <c r="AE340" s="40"/>
    </row>
    <row r="341" spans="13:31" ht="15.75" customHeight="1" x14ac:dyDescent="0.25">
      <c r="M341" s="8"/>
      <c r="N341" s="37"/>
      <c r="P341" s="37"/>
      <c r="AB341" s="19"/>
      <c r="AC341" s="40"/>
      <c r="AD341" s="19"/>
      <c r="AE341" s="40"/>
    </row>
    <row r="342" spans="13:31" ht="15.75" customHeight="1" x14ac:dyDescent="0.25">
      <c r="M342" s="8"/>
      <c r="N342" s="37"/>
      <c r="P342" s="37"/>
      <c r="AB342" s="19"/>
      <c r="AC342" s="40"/>
      <c r="AD342" s="19"/>
      <c r="AE342" s="40"/>
    </row>
    <row r="343" spans="13:31" ht="15.75" customHeight="1" x14ac:dyDescent="0.25">
      <c r="M343" s="8"/>
      <c r="N343" s="37"/>
      <c r="P343" s="37"/>
      <c r="AB343" s="19"/>
      <c r="AC343" s="40"/>
      <c r="AD343" s="19"/>
      <c r="AE343" s="40"/>
    </row>
    <row r="344" spans="13:31" ht="15.75" customHeight="1" x14ac:dyDescent="0.25">
      <c r="M344" s="8"/>
      <c r="N344" s="37"/>
      <c r="P344" s="37"/>
      <c r="AB344" s="19"/>
      <c r="AC344" s="40"/>
      <c r="AD344" s="19"/>
      <c r="AE344" s="40"/>
    </row>
    <row r="345" spans="13:31" ht="15.75" customHeight="1" x14ac:dyDescent="0.25">
      <c r="M345" s="8"/>
      <c r="N345" s="37"/>
      <c r="P345" s="37"/>
      <c r="AB345" s="19"/>
      <c r="AC345" s="40"/>
      <c r="AD345" s="19"/>
      <c r="AE345" s="40"/>
    </row>
    <row r="346" spans="13:31" ht="15.75" customHeight="1" x14ac:dyDescent="0.25">
      <c r="M346" s="8"/>
      <c r="N346" s="37"/>
      <c r="P346" s="37"/>
      <c r="AB346" s="19"/>
      <c r="AC346" s="40"/>
      <c r="AD346" s="19"/>
      <c r="AE346" s="40"/>
    </row>
    <row r="347" spans="13:31" ht="15.75" customHeight="1" x14ac:dyDescent="0.25">
      <c r="M347" s="8"/>
      <c r="N347" s="37"/>
      <c r="P347" s="37"/>
      <c r="AB347" s="19"/>
      <c r="AC347" s="40"/>
      <c r="AD347" s="19"/>
      <c r="AE347" s="40"/>
    </row>
    <row r="348" spans="13:31" ht="15.75" customHeight="1" x14ac:dyDescent="0.25">
      <c r="M348" s="8"/>
      <c r="N348" s="37"/>
      <c r="P348" s="37"/>
      <c r="AB348" s="19"/>
      <c r="AC348" s="40"/>
      <c r="AD348" s="19"/>
      <c r="AE348" s="40"/>
    </row>
    <row r="349" spans="13:31" ht="15.75" customHeight="1" x14ac:dyDescent="0.25">
      <c r="M349" s="8"/>
      <c r="N349" s="37"/>
      <c r="P349" s="37"/>
      <c r="AB349" s="19"/>
      <c r="AC349" s="40"/>
      <c r="AD349" s="19"/>
      <c r="AE349" s="40"/>
    </row>
    <row r="350" spans="13:31" ht="15.75" customHeight="1" x14ac:dyDescent="0.25">
      <c r="M350" s="8"/>
      <c r="N350" s="37"/>
      <c r="P350" s="37"/>
      <c r="AB350" s="19"/>
      <c r="AC350" s="40"/>
      <c r="AD350" s="19"/>
      <c r="AE350" s="40"/>
    </row>
    <row r="351" spans="13:31" ht="15.75" customHeight="1" x14ac:dyDescent="0.25">
      <c r="M351" s="8"/>
      <c r="N351" s="37"/>
      <c r="P351" s="37"/>
      <c r="AB351" s="19"/>
      <c r="AC351" s="40"/>
      <c r="AD351" s="19"/>
      <c r="AE351" s="40"/>
    </row>
    <row r="352" spans="13:31" ht="15.75" customHeight="1" x14ac:dyDescent="0.25">
      <c r="M352" s="8"/>
      <c r="N352" s="37"/>
      <c r="P352" s="37"/>
      <c r="AB352" s="19"/>
      <c r="AC352" s="40"/>
      <c r="AD352" s="19"/>
      <c r="AE352" s="40"/>
    </row>
    <row r="353" spans="13:31" ht="15.75" customHeight="1" x14ac:dyDescent="0.25">
      <c r="M353" s="8"/>
      <c r="N353" s="37"/>
      <c r="P353" s="37"/>
      <c r="AB353" s="19"/>
      <c r="AC353" s="40"/>
      <c r="AD353" s="19"/>
      <c r="AE353" s="40"/>
    </row>
    <row r="354" spans="13:31" ht="15.75" customHeight="1" x14ac:dyDescent="0.25">
      <c r="M354" s="8"/>
      <c r="N354" s="37"/>
      <c r="P354" s="37"/>
      <c r="AB354" s="19"/>
      <c r="AC354" s="40"/>
      <c r="AD354" s="19"/>
      <c r="AE354" s="40"/>
    </row>
    <row r="355" spans="13:31" ht="15.75" customHeight="1" x14ac:dyDescent="0.25">
      <c r="M355" s="9"/>
      <c r="N355" s="38"/>
      <c r="O355" s="41"/>
      <c r="P355" s="38"/>
      <c r="AB355" s="19"/>
      <c r="AC355" s="40"/>
      <c r="AD355" s="19"/>
      <c r="AE355" s="40"/>
    </row>
    <row r="356" spans="13:31" ht="15.75" customHeight="1" x14ac:dyDescent="0.25">
      <c r="M356" s="8"/>
      <c r="N356" s="37"/>
      <c r="P356" s="37"/>
      <c r="AB356" s="19"/>
      <c r="AC356" s="40"/>
      <c r="AD356" s="19"/>
      <c r="AE356" s="40"/>
    </row>
    <row r="357" spans="13:31" ht="15.75" customHeight="1" x14ac:dyDescent="0.25">
      <c r="M357" s="8"/>
      <c r="N357" s="37"/>
      <c r="P357" s="37"/>
      <c r="AB357" s="19"/>
      <c r="AC357" s="40"/>
      <c r="AD357" s="19"/>
      <c r="AE357" s="40"/>
    </row>
    <row r="358" spans="13:31" ht="15.75" customHeight="1" x14ac:dyDescent="0.25">
      <c r="M358" s="8"/>
      <c r="N358" s="37"/>
      <c r="P358" s="37"/>
      <c r="AB358" s="19"/>
      <c r="AC358" s="40"/>
      <c r="AD358" s="19"/>
      <c r="AE358" s="40"/>
    </row>
    <row r="359" spans="13:31" ht="15.75" customHeight="1" x14ac:dyDescent="0.25">
      <c r="M359" s="8"/>
      <c r="N359" s="37"/>
      <c r="P359" s="37"/>
      <c r="AB359" s="19"/>
      <c r="AC359" s="40"/>
      <c r="AD359" s="19"/>
      <c r="AE359" s="40"/>
    </row>
    <row r="360" spans="13:31" ht="15.75" customHeight="1" x14ac:dyDescent="0.25">
      <c r="M360" s="8"/>
      <c r="N360" s="37"/>
      <c r="P360" s="37"/>
      <c r="AB360" s="19"/>
      <c r="AC360" s="40"/>
      <c r="AD360" s="19"/>
      <c r="AE360" s="40"/>
    </row>
    <row r="361" spans="13:31" ht="15.75" customHeight="1" x14ac:dyDescent="0.25">
      <c r="M361" s="8"/>
      <c r="N361" s="37"/>
      <c r="P361" s="37"/>
      <c r="AB361" s="19"/>
      <c r="AC361" s="40"/>
      <c r="AD361" s="19"/>
      <c r="AE361" s="40"/>
    </row>
    <row r="362" spans="13:31" ht="15.75" customHeight="1" x14ac:dyDescent="0.25">
      <c r="M362" s="8"/>
      <c r="N362" s="37"/>
      <c r="P362" s="37"/>
      <c r="AB362" s="19"/>
      <c r="AC362" s="40"/>
      <c r="AD362" s="19"/>
      <c r="AE362" s="40"/>
    </row>
    <row r="363" spans="13:31" ht="15.75" customHeight="1" x14ac:dyDescent="0.25">
      <c r="M363" s="8"/>
      <c r="N363" s="37"/>
      <c r="P363" s="37"/>
      <c r="AB363" s="19"/>
      <c r="AC363" s="40"/>
      <c r="AD363" s="19"/>
      <c r="AE363" s="40"/>
    </row>
    <row r="364" spans="13:31" ht="15.75" customHeight="1" x14ac:dyDescent="0.25">
      <c r="M364" s="8"/>
      <c r="N364" s="37"/>
      <c r="P364" s="37"/>
      <c r="X364" s="6"/>
      <c r="AB364" s="19"/>
      <c r="AC364" s="40"/>
      <c r="AD364" s="19"/>
      <c r="AE364" s="40"/>
    </row>
    <row r="365" spans="13:31" ht="15.75" customHeight="1" x14ac:dyDescent="0.25">
      <c r="M365" s="8"/>
      <c r="N365" s="37"/>
      <c r="P365" s="37"/>
      <c r="AB365" s="19"/>
      <c r="AC365" s="40"/>
      <c r="AD365" s="19"/>
      <c r="AE365" s="40"/>
    </row>
    <row r="366" spans="13:31" ht="15.75" customHeight="1" x14ac:dyDescent="0.25">
      <c r="M366" s="8"/>
      <c r="N366" s="37"/>
      <c r="P366" s="37"/>
      <c r="AB366" s="19"/>
      <c r="AC366" s="40"/>
      <c r="AD366" s="19"/>
      <c r="AE366" s="40"/>
    </row>
    <row r="367" spans="13:31" ht="15.75" customHeight="1" x14ac:dyDescent="0.25">
      <c r="M367" s="8"/>
      <c r="N367" s="37"/>
      <c r="P367" s="37"/>
      <c r="AB367" s="19"/>
      <c r="AC367" s="40"/>
      <c r="AD367" s="19"/>
      <c r="AE367" s="40"/>
    </row>
    <row r="368" spans="13:31" ht="15.75" customHeight="1" x14ac:dyDescent="0.25">
      <c r="M368" s="8"/>
      <c r="N368" s="37"/>
      <c r="P368" s="37"/>
      <c r="X368" s="6"/>
      <c r="AB368" s="19"/>
      <c r="AC368" s="40"/>
      <c r="AD368" s="19"/>
      <c r="AE368" s="40"/>
    </row>
    <row r="369" spans="13:31" ht="15.75" customHeight="1" x14ac:dyDescent="0.25">
      <c r="M369" s="8"/>
      <c r="N369" s="37"/>
      <c r="P369" s="37"/>
      <c r="AB369" s="19"/>
      <c r="AC369" s="40"/>
      <c r="AD369" s="19"/>
      <c r="AE369" s="40"/>
    </row>
    <row r="370" spans="13:31" ht="15.75" customHeight="1" x14ac:dyDescent="0.25">
      <c r="M370" s="8"/>
      <c r="N370" s="37"/>
      <c r="P370" s="37"/>
      <c r="AB370" s="19"/>
      <c r="AC370" s="40"/>
      <c r="AD370" s="19"/>
      <c r="AE370" s="40"/>
    </row>
    <row r="371" spans="13:31" ht="15.75" customHeight="1" x14ac:dyDescent="0.25">
      <c r="M371" s="8"/>
      <c r="N371" s="37"/>
      <c r="P371" s="37"/>
      <c r="AB371" s="19"/>
      <c r="AC371" s="40"/>
      <c r="AD371" s="19"/>
      <c r="AE371" s="40"/>
    </row>
    <row r="372" spans="13:31" ht="15.75" customHeight="1" x14ac:dyDescent="0.25">
      <c r="M372" s="8"/>
      <c r="N372" s="37"/>
      <c r="P372" s="37"/>
      <c r="AB372" s="19"/>
      <c r="AC372" s="40"/>
      <c r="AD372" s="19"/>
      <c r="AE372" s="40"/>
    </row>
    <row r="373" spans="13:31" ht="15.75" customHeight="1" x14ac:dyDescent="0.25">
      <c r="M373" s="8"/>
      <c r="N373" s="37"/>
      <c r="P373" s="37"/>
      <c r="AB373" s="19"/>
      <c r="AC373" s="40"/>
      <c r="AD373" s="19"/>
      <c r="AE373" s="40"/>
    </row>
    <row r="374" spans="13:31" ht="15.75" customHeight="1" x14ac:dyDescent="0.25">
      <c r="M374" s="8"/>
      <c r="N374" s="37"/>
      <c r="P374" s="37"/>
      <c r="AB374" s="19"/>
      <c r="AC374" s="40"/>
      <c r="AD374" s="19"/>
      <c r="AE374" s="40"/>
    </row>
    <row r="375" spans="13:31" ht="15.75" customHeight="1" x14ac:dyDescent="0.25">
      <c r="M375" s="8"/>
      <c r="N375" s="37"/>
      <c r="P375" s="37"/>
      <c r="AB375" s="19"/>
      <c r="AC375" s="40"/>
      <c r="AD375" s="19"/>
      <c r="AE375" s="40"/>
    </row>
    <row r="376" spans="13:31" ht="15.75" customHeight="1" x14ac:dyDescent="0.25">
      <c r="M376" s="8"/>
      <c r="N376" s="37"/>
      <c r="P376" s="37"/>
      <c r="AB376" s="19"/>
      <c r="AC376" s="40"/>
      <c r="AD376" s="19"/>
      <c r="AE376" s="40"/>
    </row>
    <row r="377" spans="13:31" ht="15.75" customHeight="1" x14ac:dyDescent="0.25">
      <c r="M377" s="8"/>
      <c r="N377" s="37"/>
      <c r="P377" s="37"/>
      <c r="AB377" s="19"/>
      <c r="AC377" s="40"/>
      <c r="AD377" s="19"/>
      <c r="AE377" s="40"/>
    </row>
    <row r="378" spans="13:31" ht="15.75" customHeight="1" x14ac:dyDescent="0.25">
      <c r="M378" s="8"/>
      <c r="N378" s="37"/>
      <c r="P378" s="37"/>
      <c r="AB378" s="19"/>
      <c r="AC378" s="40"/>
      <c r="AD378" s="19"/>
      <c r="AE378" s="40"/>
    </row>
    <row r="379" spans="13:31" ht="15.75" customHeight="1" x14ac:dyDescent="0.25">
      <c r="M379" s="8"/>
      <c r="N379" s="37"/>
      <c r="P379" s="37"/>
      <c r="AB379" s="19"/>
      <c r="AC379" s="40"/>
      <c r="AD379" s="19"/>
      <c r="AE379" s="40"/>
    </row>
    <row r="380" spans="13:31" ht="15.75" customHeight="1" x14ac:dyDescent="0.25">
      <c r="M380" s="8"/>
      <c r="N380" s="37"/>
      <c r="P380" s="37"/>
      <c r="AB380" s="19"/>
      <c r="AC380" s="40"/>
      <c r="AD380" s="19"/>
      <c r="AE380" s="40"/>
    </row>
    <row r="381" spans="13:31" ht="15.75" customHeight="1" x14ac:dyDescent="0.25">
      <c r="M381" s="8"/>
      <c r="N381" s="37"/>
      <c r="P381" s="37"/>
      <c r="AB381" s="19"/>
      <c r="AC381" s="40"/>
      <c r="AD381" s="19"/>
      <c r="AE381" s="40"/>
    </row>
    <row r="382" spans="13:31" ht="15.75" customHeight="1" x14ac:dyDescent="0.25">
      <c r="M382" s="8"/>
      <c r="N382" s="37"/>
      <c r="P382" s="37"/>
      <c r="AB382" s="19"/>
      <c r="AC382" s="40"/>
      <c r="AD382" s="19"/>
      <c r="AE382" s="40"/>
    </row>
    <row r="383" spans="13:31" ht="15.75" customHeight="1" x14ac:dyDescent="0.25">
      <c r="M383" s="8"/>
      <c r="N383" s="37"/>
      <c r="P383" s="37"/>
      <c r="AB383" s="19"/>
      <c r="AC383" s="40"/>
      <c r="AD383" s="19"/>
      <c r="AE383" s="40"/>
    </row>
    <row r="384" spans="13:31" ht="15.75" customHeight="1" x14ac:dyDescent="0.25">
      <c r="M384" s="8"/>
      <c r="N384" s="37"/>
      <c r="P384" s="37"/>
      <c r="AB384" s="19"/>
      <c r="AC384" s="40"/>
      <c r="AD384" s="19"/>
      <c r="AE384" s="40"/>
    </row>
    <row r="385" spans="13:31" ht="15.75" customHeight="1" x14ac:dyDescent="0.25">
      <c r="M385" s="8"/>
      <c r="N385" s="37"/>
      <c r="P385" s="37"/>
      <c r="AB385" s="19"/>
      <c r="AC385" s="40"/>
      <c r="AD385" s="19"/>
      <c r="AE385" s="40"/>
    </row>
    <row r="386" spans="13:31" ht="15.75" customHeight="1" x14ac:dyDescent="0.25">
      <c r="M386" s="8"/>
      <c r="N386" s="37"/>
      <c r="P386" s="37"/>
      <c r="AB386" s="19"/>
      <c r="AC386" s="40"/>
      <c r="AD386" s="19"/>
      <c r="AE386" s="40"/>
    </row>
    <row r="387" spans="13:31" ht="15.75" customHeight="1" x14ac:dyDescent="0.25">
      <c r="M387" s="8"/>
      <c r="N387" s="37"/>
      <c r="P387" s="37"/>
      <c r="AB387" s="19"/>
      <c r="AC387" s="40"/>
      <c r="AD387" s="19"/>
      <c r="AE387" s="40"/>
    </row>
    <row r="388" spans="13:31" ht="15.75" customHeight="1" x14ac:dyDescent="0.25">
      <c r="M388" s="8"/>
      <c r="N388" s="37"/>
      <c r="P388" s="37"/>
      <c r="AB388" s="19"/>
      <c r="AC388" s="40"/>
      <c r="AD388" s="19"/>
      <c r="AE388" s="40"/>
    </row>
    <row r="389" spans="13:31" ht="15.75" customHeight="1" x14ac:dyDescent="0.25">
      <c r="M389" s="8"/>
      <c r="N389" s="37"/>
      <c r="P389" s="37"/>
      <c r="AB389" s="19"/>
      <c r="AC389" s="40"/>
      <c r="AD389" s="19"/>
      <c r="AE389" s="40"/>
    </row>
    <row r="390" spans="13:31" ht="15.75" customHeight="1" x14ac:dyDescent="0.25">
      <c r="M390" s="8"/>
      <c r="N390" s="37"/>
      <c r="P390" s="37"/>
      <c r="AB390" s="19"/>
      <c r="AC390" s="40"/>
      <c r="AD390" s="19"/>
      <c r="AE390" s="40"/>
    </row>
    <row r="391" spans="13:31" ht="15.75" customHeight="1" x14ac:dyDescent="0.25">
      <c r="M391" s="8"/>
      <c r="N391" s="37"/>
      <c r="P391" s="37"/>
      <c r="AB391" s="19"/>
      <c r="AC391" s="40"/>
      <c r="AD391" s="19"/>
      <c r="AE391" s="40"/>
    </row>
    <row r="392" spans="13:31" ht="15.75" customHeight="1" x14ac:dyDescent="0.25">
      <c r="M392" s="8"/>
      <c r="N392" s="37"/>
      <c r="P392" s="37"/>
      <c r="AB392" s="19"/>
      <c r="AC392" s="40"/>
      <c r="AD392" s="19"/>
      <c r="AE392" s="40"/>
    </row>
    <row r="393" spans="13:31" ht="15.75" customHeight="1" x14ac:dyDescent="0.25">
      <c r="M393" s="8"/>
      <c r="N393" s="37"/>
      <c r="P393" s="37"/>
      <c r="AB393" s="19"/>
      <c r="AC393" s="40"/>
      <c r="AD393" s="19"/>
      <c r="AE393" s="40"/>
    </row>
    <row r="394" spans="13:31" ht="15.75" customHeight="1" x14ac:dyDescent="0.25">
      <c r="M394" s="8"/>
      <c r="N394" s="37"/>
      <c r="P394" s="37"/>
      <c r="AB394" s="19"/>
      <c r="AC394" s="40"/>
      <c r="AD394" s="19"/>
      <c r="AE394" s="40"/>
    </row>
    <row r="395" spans="13:31" ht="15.75" customHeight="1" x14ac:dyDescent="0.25">
      <c r="M395" s="8"/>
      <c r="N395" s="37"/>
      <c r="P395" s="37"/>
      <c r="AB395" s="19"/>
      <c r="AC395" s="40"/>
      <c r="AD395" s="19"/>
      <c r="AE395" s="40"/>
    </row>
    <row r="396" spans="13:31" ht="15.75" customHeight="1" x14ac:dyDescent="0.25">
      <c r="M396" s="8"/>
      <c r="N396" s="37"/>
      <c r="P396" s="37"/>
      <c r="AB396" s="19"/>
      <c r="AC396" s="40"/>
      <c r="AD396" s="19"/>
      <c r="AE396" s="40"/>
    </row>
    <row r="397" spans="13:31" ht="15.75" customHeight="1" x14ac:dyDescent="0.25">
      <c r="M397" s="8"/>
      <c r="N397" s="37"/>
      <c r="P397" s="37"/>
      <c r="AB397" s="19"/>
      <c r="AC397" s="40"/>
      <c r="AD397" s="19"/>
      <c r="AE397" s="40"/>
    </row>
    <row r="398" spans="13:31" ht="15.75" customHeight="1" x14ac:dyDescent="0.25">
      <c r="M398" s="8"/>
      <c r="N398" s="37"/>
      <c r="P398" s="37"/>
      <c r="AB398" s="19"/>
      <c r="AC398" s="40"/>
      <c r="AD398" s="19"/>
      <c r="AE398" s="40"/>
    </row>
    <row r="399" spans="13:31" ht="15.75" customHeight="1" x14ac:dyDescent="0.25">
      <c r="M399" s="8"/>
      <c r="N399" s="37"/>
      <c r="P399" s="37"/>
      <c r="AB399" s="19"/>
      <c r="AC399" s="40"/>
      <c r="AD399" s="19"/>
      <c r="AE399" s="40"/>
    </row>
    <row r="400" spans="13:31" ht="15.75" customHeight="1" x14ac:dyDescent="0.25">
      <c r="M400" s="8"/>
      <c r="N400" s="37"/>
      <c r="P400" s="37"/>
      <c r="AB400" s="19"/>
      <c r="AC400" s="40"/>
      <c r="AD400" s="19"/>
      <c r="AE400" s="40"/>
    </row>
    <row r="401" spans="13:31" ht="15.75" customHeight="1" x14ac:dyDescent="0.25">
      <c r="M401" s="8"/>
      <c r="N401" s="37"/>
      <c r="P401" s="37"/>
      <c r="AB401" s="19"/>
      <c r="AC401" s="40"/>
      <c r="AD401" s="19"/>
      <c r="AE401" s="40"/>
    </row>
    <row r="402" spans="13:31" ht="15.75" customHeight="1" x14ac:dyDescent="0.25">
      <c r="M402" s="8"/>
      <c r="N402" s="37"/>
      <c r="P402" s="37"/>
      <c r="AB402" s="19"/>
      <c r="AC402" s="40"/>
      <c r="AD402" s="19"/>
      <c r="AE402" s="40"/>
    </row>
    <row r="403" spans="13:31" ht="15.75" customHeight="1" x14ac:dyDescent="0.25">
      <c r="M403" s="8"/>
      <c r="N403" s="37"/>
      <c r="P403" s="37"/>
      <c r="X403" s="6"/>
      <c r="AB403" s="19"/>
      <c r="AC403" s="40"/>
      <c r="AD403" s="19"/>
      <c r="AE403" s="40"/>
    </row>
    <row r="404" spans="13:31" ht="15.75" customHeight="1" x14ac:dyDescent="0.25">
      <c r="M404" s="8"/>
      <c r="N404" s="37"/>
      <c r="P404" s="37"/>
      <c r="X404" s="6"/>
      <c r="AB404" s="19"/>
      <c r="AC404" s="40"/>
      <c r="AD404" s="19"/>
      <c r="AE404" s="40"/>
    </row>
    <row r="405" spans="13:31" ht="15.75" customHeight="1" x14ac:dyDescent="0.25">
      <c r="M405" s="8"/>
      <c r="N405" s="37"/>
      <c r="P405" s="37"/>
      <c r="X405" s="6"/>
      <c r="AB405" s="19"/>
      <c r="AC405" s="40"/>
      <c r="AD405" s="19"/>
      <c r="AE405" s="40"/>
    </row>
    <row r="406" spans="13:31" ht="15.75" customHeight="1" x14ac:dyDescent="0.25">
      <c r="M406" s="8"/>
      <c r="N406" s="37"/>
      <c r="P406" s="37"/>
      <c r="AB406" s="19"/>
      <c r="AC406" s="40"/>
      <c r="AD406" s="19"/>
      <c r="AE406" s="40"/>
    </row>
    <row r="407" spans="13:31" ht="15.75" customHeight="1" x14ac:dyDescent="0.25">
      <c r="M407" s="8"/>
      <c r="N407" s="37"/>
      <c r="P407" s="37"/>
      <c r="AB407" s="19"/>
      <c r="AC407" s="40"/>
      <c r="AD407" s="19"/>
      <c r="AE407" s="40"/>
    </row>
    <row r="408" spans="13:31" ht="15.75" customHeight="1" x14ac:dyDescent="0.25">
      <c r="M408" s="8"/>
      <c r="N408" s="37"/>
      <c r="P408" s="37"/>
      <c r="AB408" s="19"/>
      <c r="AC408" s="40"/>
      <c r="AD408" s="19"/>
      <c r="AE408" s="40"/>
    </row>
    <row r="409" spans="13:31" ht="15.75" customHeight="1" x14ac:dyDescent="0.25">
      <c r="M409" s="8"/>
      <c r="N409" s="37"/>
      <c r="P409" s="37"/>
      <c r="AB409" s="19"/>
      <c r="AC409" s="40"/>
      <c r="AD409" s="19"/>
      <c r="AE409" s="40"/>
    </row>
    <row r="410" spans="13:31" ht="15.75" customHeight="1" x14ac:dyDescent="0.25">
      <c r="M410" s="8"/>
      <c r="N410" s="37"/>
      <c r="P410" s="37"/>
      <c r="AB410" s="19"/>
      <c r="AC410" s="40"/>
      <c r="AD410" s="19"/>
      <c r="AE410" s="40"/>
    </row>
    <row r="411" spans="13:31" ht="15.75" customHeight="1" x14ac:dyDescent="0.25">
      <c r="M411" s="8"/>
      <c r="N411" s="37"/>
      <c r="P411" s="37"/>
      <c r="AB411" s="19"/>
      <c r="AC411" s="40"/>
      <c r="AD411" s="19"/>
      <c r="AE411" s="40"/>
    </row>
    <row r="412" spans="13:31" ht="15.75" customHeight="1" x14ac:dyDescent="0.25">
      <c r="M412" s="8"/>
      <c r="N412" s="37"/>
      <c r="P412" s="37"/>
      <c r="AB412" s="19"/>
      <c r="AC412" s="40"/>
      <c r="AD412" s="19"/>
      <c r="AE412" s="40"/>
    </row>
    <row r="413" spans="13:31" ht="15.75" customHeight="1" x14ac:dyDescent="0.25">
      <c r="M413" s="8"/>
      <c r="N413" s="37"/>
      <c r="P413" s="37"/>
      <c r="AB413" s="19"/>
      <c r="AC413" s="40"/>
      <c r="AD413" s="19"/>
      <c r="AE413" s="40"/>
    </row>
    <row r="414" spans="13:31" ht="15.75" customHeight="1" x14ac:dyDescent="0.25">
      <c r="M414" s="8"/>
      <c r="N414" s="37"/>
      <c r="P414" s="37"/>
      <c r="AB414" s="19"/>
      <c r="AC414" s="40"/>
      <c r="AD414" s="19"/>
      <c r="AE414" s="40"/>
    </row>
    <row r="415" spans="13:31" ht="15.75" customHeight="1" x14ac:dyDescent="0.25">
      <c r="M415" s="8"/>
      <c r="N415" s="37"/>
      <c r="P415" s="37"/>
      <c r="AB415" s="19"/>
      <c r="AC415" s="40"/>
      <c r="AD415" s="19"/>
      <c r="AE415" s="40"/>
    </row>
    <row r="416" spans="13:31" ht="15.75" customHeight="1" x14ac:dyDescent="0.25">
      <c r="M416" s="8"/>
      <c r="N416" s="37"/>
      <c r="P416" s="37"/>
      <c r="AB416" s="19"/>
      <c r="AC416" s="40"/>
      <c r="AD416" s="19"/>
      <c r="AE416" s="40"/>
    </row>
    <row r="417" spans="13:31" ht="15.75" customHeight="1" x14ac:dyDescent="0.25">
      <c r="M417" s="8"/>
      <c r="N417" s="37"/>
      <c r="P417" s="37"/>
      <c r="AB417" s="19"/>
      <c r="AC417" s="40"/>
      <c r="AD417" s="19"/>
      <c r="AE417" s="40"/>
    </row>
    <row r="418" spans="13:31" ht="15.75" customHeight="1" x14ac:dyDescent="0.25">
      <c r="M418" s="8"/>
      <c r="N418" s="37"/>
      <c r="P418" s="37"/>
      <c r="AB418" s="19"/>
      <c r="AC418" s="40"/>
      <c r="AD418" s="19"/>
      <c r="AE418" s="40"/>
    </row>
    <row r="419" spans="13:31" ht="15.75" customHeight="1" x14ac:dyDescent="0.25">
      <c r="M419" s="8"/>
      <c r="N419" s="37"/>
      <c r="P419" s="37"/>
      <c r="AB419" s="19"/>
      <c r="AC419" s="40"/>
      <c r="AD419" s="19"/>
      <c r="AE419" s="40"/>
    </row>
    <row r="420" spans="13:31" ht="15.75" customHeight="1" x14ac:dyDescent="0.25">
      <c r="M420" s="8"/>
      <c r="N420" s="37"/>
      <c r="P420" s="37"/>
      <c r="X420" s="6"/>
      <c r="AB420" s="19"/>
      <c r="AC420" s="40"/>
      <c r="AD420" s="19"/>
      <c r="AE420" s="40"/>
    </row>
    <row r="421" spans="13:31" ht="15.75" customHeight="1" x14ac:dyDescent="0.25">
      <c r="M421" s="8"/>
      <c r="N421" s="37"/>
      <c r="P421" s="37"/>
      <c r="X421" s="6"/>
      <c r="AB421" s="19"/>
      <c r="AC421" s="40"/>
      <c r="AD421" s="19"/>
      <c r="AE421" s="40"/>
    </row>
    <row r="422" spans="13:31" ht="15.75" customHeight="1" x14ac:dyDescent="0.25">
      <c r="M422" s="8"/>
      <c r="N422" s="37"/>
      <c r="P422" s="37"/>
      <c r="AB422" s="19"/>
      <c r="AC422" s="40"/>
      <c r="AD422" s="19"/>
      <c r="AE422" s="40"/>
    </row>
    <row r="423" spans="13:31" ht="15.75" customHeight="1" x14ac:dyDescent="0.25">
      <c r="M423" s="8"/>
      <c r="N423" s="37"/>
      <c r="P423" s="37"/>
      <c r="AB423" s="19"/>
      <c r="AC423" s="40"/>
      <c r="AD423" s="19"/>
      <c r="AE423" s="40"/>
    </row>
    <row r="424" spans="13:31" ht="15.75" customHeight="1" x14ac:dyDescent="0.25">
      <c r="M424" s="8"/>
      <c r="N424" s="37"/>
      <c r="P424" s="37"/>
      <c r="X424" s="6"/>
      <c r="AB424" s="19"/>
      <c r="AC424" s="40"/>
      <c r="AD424" s="19"/>
      <c r="AE424" s="40"/>
    </row>
    <row r="425" spans="13:31" ht="15.75" customHeight="1" x14ac:dyDescent="0.25">
      <c r="M425" s="8"/>
      <c r="N425" s="37"/>
      <c r="P425" s="37"/>
      <c r="AB425" s="19"/>
      <c r="AC425" s="40"/>
      <c r="AD425" s="19"/>
      <c r="AE425" s="40"/>
    </row>
    <row r="426" spans="13:31" ht="15.75" customHeight="1" x14ac:dyDescent="0.25">
      <c r="M426" s="8"/>
      <c r="N426" s="37"/>
      <c r="P426" s="37"/>
      <c r="AB426" s="19"/>
      <c r="AC426" s="40"/>
      <c r="AD426" s="19"/>
      <c r="AE426" s="40"/>
    </row>
    <row r="427" spans="13:31" ht="15.75" customHeight="1" x14ac:dyDescent="0.25">
      <c r="M427" s="8"/>
      <c r="N427" s="37"/>
      <c r="P427" s="37"/>
      <c r="AB427" s="19"/>
      <c r="AC427" s="40"/>
      <c r="AD427" s="19"/>
      <c r="AE427" s="40"/>
    </row>
    <row r="428" spans="13:31" ht="15.75" customHeight="1" x14ac:dyDescent="0.25">
      <c r="M428" s="8"/>
      <c r="N428" s="37"/>
      <c r="P428" s="37"/>
      <c r="AB428" s="19"/>
      <c r="AC428" s="40"/>
      <c r="AD428" s="19"/>
      <c r="AE428" s="40"/>
    </row>
    <row r="429" spans="13:31" ht="15.75" customHeight="1" x14ac:dyDescent="0.25">
      <c r="M429" s="8"/>
      <c r="N429" s="37"/>
      <c r="P429" s="37"/>
      <c r="AB429" s="19"/>
      <c r="AC429" s="40"/>
      <c r="AD429" s="19"/>
      <c r="AE429" s="40"/>
    </row>
    <row r="430" spans="13:31" ht="15.75" customHeight="1" x14ac:dyDescent="0.25">
      <c r="M430" s="8"/>
      <c r="N430" s="37"/>
      <c r="P430" s="37"/>
      <c r="AB430" s="19"/>
      <c r="AC430" s="40"/>
      <c r="AD430" s="19"/>
      <c r="AE430" s="40"/>
    </row>
    <row r="431" spans="13:31" ht="15.75" customHeight="1" x14ac:dyDescent="0.25">
      <c r="M431" s="8"/>
      <c r="N431" s="37"/>
      <c r="P431" s="37"/>
      <c r="AB431" s="19"/>
      <c r="AC431" s="40"/>
      <c r="AD431" s="19"/>
      <c r="AE431" s="40"/>
    </row>
    <row r="432" spans="13:31" ht="15.75" customHeight="1" x14ac:dyDescent="0.25">
      <c r="M432" s="8"/>
      <c r="N432" s="37"/>
      <c r="P432" s="37"/>
      <c r="AB432" s="19"/>
      <c r="AC432" s="40"/>
      <c r="AD432" s="19"/>
      <c r="AE432" s="40"/>
    </row>
    <row r="433" spans="13:31" ht="15.75" customHeight="1" x14ac:dyDescent="0.25">
      <c r="M433" s="8"/>
      <c r="N433" s="37"/>
      <c r="P433" s="37"/>
      <c r="AB433" s="19"/>
      <c r="AC433" s="40"/>
      <c r="AD433" s="19"/>
      <c r="AE433" s="40"/>
    </row>
    <row r="434" spans="13:31" ht="15.75" customHeight="1" x14ac:dyDescent="0.25">
      <c r="M434" s="8"/>
      <c r="N434" s="37"/>
      <c r="P434" s="37"/>
      <c r="AB434" s="19"/>
      <c r="AC434" s="40"/>
      <c r="AD434" s="19"/>
      <c r="AE434" s="40"/>
    </row>
    <row r="435" spans="13:31" ht="15.75" customHeight="1" x14ac:dyDescent="0.25">
      <c r="M435" s="8"/>
      <c r="N435" s="37"/>
      <c r="P435" s="37"/>
      <c r="AB435" s="19"/>
      <c r="AC435" s="40"/>
      <c r="AD435" s="19"/>
      <c r="AE435" s="40"/>
    </row>
    <row r="436" spans="13:31" ht="15.75" customHeight="1" x14ac:dyDescent="0.25">
      <c r="M436" s="8"/>
      <c r="N436" s="37"/>
      <c r="P436" s="37"/>
      <c r="AB436" s="19"/>
      <c r="AC436" s="40"/>
      <c r="AD436" s="19"/>
      <c r="AE436" s="40"/>
    </row>
    <row r="437" spans="13:31" ht="15.75" customHeight="1" x14ac:dyDescent="0.25">
      <c r="M437" s="8"/>
      <c r="N437" s="37"/>
      <c r="P437" s="37"/>
      <c r="AB437" s="19"/>
      <c r="AC437" s="40"/>
      <c r="AD437" s="19"/>
      <c r="AE437" s="40"/>
    </row>
    <row r="438" spans="13:31" ht="15.75" customHeight="1" x14ac:dyDescent="0.25">
      <c r="M438" s="8"/>
      <c r="N438" s="37"/>
      <c r="P438" s="37"/>
      <c r="AB438" s="19"/>
      <c r="AC438" s="40"/>
      <c r="AD438" s="19"/>
      <c r="AE438" s="40"/>
    </row>
    <row r="439" spans="13:31" ht="15.75" customHeight="1" x14ac:dyDescent="0.25">
      <c r="M439" s="8"/>
      <c r="N439" s="37"/>
      <c r="P439" s="37"/>
      <c r="AB439" s="19"/>
      <c r="AC439" s="40"/>
      <c r="AD439" s="19"/>
      <c r="AE439" s="40"/>
    </row>
    <row r="440" spans="13:31" ht="15.75" customHeight="1" x14ac:dyDescent="0.25">
      <c r="M440" s="8"/>
      <c r="N440" s="37"/>
      <c r="P440" s="37"/>
      <c r="AB440" s="19"/>
      <c r="AC440" s="40"/>
      <c r="AD440" s="19"/>
      <c r="AE440" s="40"/>
    </row>
    <row r="441" spans="13:31" ht="15.75" customHeight="1" x14ac:dyDescent="0.25">
      <c r="M441" s="8"/>
      <c r="N441" s="37"/>
      <c r="P441" s="37"/>
      <c r="AB441" s="19"/>
      <c r="AC441" s="40"/>
      <c r="AD441" s="19"/>
      <c r="AE441" s="40"/>
    </row>
    <row r="442" spans="13:31" ht="15.75" customHeight="1" x14ac:dyDescent="0.25">
      <c r="M442" s="8"/>
      <c r="N442" s="37"/>
      <c r="P442" s="37"/>
      <c r="AB442" s="19"/>
      <c r="AC442" s="40"/>
      <c r="AD442" s="19"/>
      <c r="AE442" s="40"/>
    </row>
    <row r="443" spans="13:31" ht="15.75" customHeight="1" x14ac:dyDescent="0.25">
      <c r="M443" s="8"/>
      <c r="N443" s="37"/>
      <c r="P443" s="37"/>
      <c r="AB443" s="19"/>
      <c r="AC443" s="40"/>
      <c r="AD443" s="19"/>
      <c r="AE443" s="40"/>
    </row>
    <row r="444" spans="13:31" ht="15.75" customHeight="1" x14ac:dyDescent="0.25">
      <c r="M444" s="8"/>
      <c r="N444" s="37"/>
      <c r="P444" s="37"/>
      <c r="AB444" s="19"/>
      <c r="AC444" s="40"/>
      <c r="AD444" s="19"/>
      <c r="AE444" s="40"/>
    </row>
    <row r="445" spans="13:31" ht="15.75" customHeight="1" x14ac:dyDescent="0.25">
      <c r="M445" s="8"/>
      <c r="N445" s="37"/>
      <c r="P445" s="37"/>
      <c r="AB445" s="19"/>
      <c r="AC445" s="40"/>
      <c r="AD445" s="19"/>
      <c r="AE445" s="40"/>
    </row>
    <row r="446" spans="13:31" ht="15.75" customHeight="1" x14ac:dyDescent="0.25">
      <c r="M446" s="8"/>
      <c r="N446" s="37"/>
      <c r="P446" s="37"/>
      <c r="AB446" s="19"/>
      <c r="AC446" s="40"/>
      <c r="AD446" s="19"/>
      <c r="AE446" s="40"/>
    </row>
    <row r="447" spans="13:31" ht="15.75" customHeight="1" x14ac:dyDescent="0.25">
      <c r="M447" s="8"/>
      <c r="N447" s="37"/>
      <c r="P447" s="37"/>
      <c r="AB447" s="19"/>
      <c r="AC447" s="40"/>
      <c r="AD447" s="19"/>
      <c r="AE447" s="40"/>
    </row>
    <row r="448" spans="13:31" ht="15.75" customHeight="1" x14ac:dyDescent="0.25">
      <c r="M448" s="8"/>
      <c r="N448" s="37"/>
      <c r="P448" s="37"/>
      <c r="AB448" s="19"/>
      <c r="AC448" s="40"/>
      <c r="AD448" s="19"/>
      <c r="AE448" s="40"/>
    </row>
    <row r="449" spans="13:31" ht="15.75" customHeight="1" x14ac:dyDescent="0.25">
      <c r="M449" s="8"/>
      <c r="N449" s="37"/>
      <c r="P449" s="37"/>
      <c r="AB449" s="19"/>
      <c r="AC449" s="40"/>
      <c r="AD449" s="19"/>
      <c r="AE449" s="40"/>
    </row>
    <row r="450" spans="13:31" ht="15.75" customHeight="1" x14ac:dyDescent="0.25">
      <c r="M450" s="8"/>
      <c r="N450" s="37"/>
      <c r="P450" s="37"/>
      <c r="AB450" s="19"/>
      <c r="AC450" s="40"/>
      <c r="AD450" s="19"/>
      <c r="AE450" s="40"/>
    </row>
    <row r="451" spans="13:31" ht="15.75" customHeight="1" x14ac:dyDescent="0.25">
      <c r="M451" s="8"/>
      <c r="N451" s="37"/>
      <c r="P451" s="37"/>
      <c r="AB451" s="19"/>
      <c r="AC451" s="40"/>
      <c r="AD451" s="19"/>
      <c r="AE451" s="40"/>
    </row>
    <row r="452" spans="13:31" ht="15.75" customHeight="1" x14ac:dyDescent="0.25">
      <c r="M452" s="8"/>
      <c r="N452" s="37"/>
      <c r="P452" s="37"/>
      <c r="AB452" s="19"/>
      <c r="AC452" s="40"/>
      <c r="AD452" s="19"/>
      <c r="AE452" s="40"/>
    </row>
    <row r="453" spans="13:31" ht="15.75" customHeight="1" x14ac:dyDescent="0.25">
      <c r="AB453" s="19"/>
      <c r="AC453" s="40"/>
      <c r="AD453" s="19"/>
      <c r="AE453" s="40"/>
    </row>
    <row r="454" spans="13:31" ht="15.75" customHeight="1" x14ac:dyDescent="0.25">
      <c r="M454" s="8"/>
      <c r="N454" s="37"/>
      <c r="P454" s="37"/>
      <c r="AB454" s="19"/>
      <c r="AC454" s="40"/>
      <c r="AD454" s="19"/>
      <c r="AE454" s="40"/>
    </row>
    <row r="455" spans="13:31" ht="15.75" customHeight="1" x14ac:dyDescent="0.25">
      <c r="M455" s="8"/>
      <c r="N455" s="37"/>
      <c r="P455" s="37"/>
      <c r="AB455" s="19"/>
      <c r="AC455" s="40"/>
      <c r="AD455" s="19"/>
      <c r="AE455" s="40"/>
    </row>
    <row r="456" spans="13:31" ht="15.75" customHeight="1" x14ac:dyDescent="0.25">
      <c r="M456" s="8"/>
      <c r="N456" s="37"/>
      <c r="P456" s="37"/>
      <c r="AB456" s="19"/>
      <c r="AC456" s="40"/>
      <c r="AD456" s="19"/>
      <c r="AE456" s="40"/>
    </row>
    <row r="457" spans="13:31" ht="15.75" customHeight="1" x14ac:dyDescent="0.25">
      <c r="M457" s="8"/>
      <c r="N457" s="37"/>
      <c r="P457" s="37"/>
      <c r="AB457" s="19"/>
      <c r="AC457" s="40"/>
      <c r="AD457" s="19"/>
      <c r="AE457" s="40"/>
    </row>
    <row r="458" spans="13:31" ht="15.75" customHeight="1" x14ac:dyDescent="0.25">
      <c r="M458" s="8"/>
      <c r="N458" s="37"/>
      <c r="P458" s="37"/>
      <c r="AB458" s="19"/>
      <c r="AC458" s="40"/>
      <c r="AD458" s="19"/>
      <c r="AE458" s="40"/>
    </row>
    <row r="459" spans="13:31" ht="15.75" customHeight="1" x14ac:dyDescent="0.25">
      <c r="M459" s="8"/>
      <c r="N459" s="37"/>
      <c r="P459" s="37"/>
      <c r="AB459" s="19"/>
      <c r="AC459" s="40"/>
      <c r="AD459" s="19"/>
      <c r="AE459" s="40"/>
    </row>
    <row r="460" spans="13:31" ht="15.75" customHeight="1" x14ac:dyDescent="0.25">
      <c r="M460" s="8"/>
      <c r="N460" s="37"/>
      <c r="P460" s="37"/>
      <c r="AB460" s="19"/>
      <c r="AC460" s="40"/>
      <c r="AD460" s="19"/>
      <c r="AE460" s="40"/>
    </row>
    <row r="461" spans="13:31" ht="15.75" customHeight="1" x14ac:dyDescent="0.25">
      <c r="M461" s="8"/>
      <c r="N461" s="37"/>
      <c r="P461" s="37"/>
      <c r="AB461" s="19"/>
      <c r="AC461" s="40"/>
      <c r="AD461" s="19"/>
      <c r="AE461" s="40"/>
    </row>
    <row r="462" spans="13:31" ht="15.75" customHeight="1" x14ac:dyDescent="0.25">
      <c r="M462" s="8"/>
      <c r="N462" s="37"/>
      <c r="P462" s="37"/>
      <c r="AB462" s="19"/>
      <c r="AC462" s="40"/>
      <c r="AD462" s="19"/>
      <c r="AE462" s="40"/>
    </row>
    <row r="463" spans="13:31" ht="15.75" customHeight="1" x14ac:dyDescent="0.25">
      <c r="M463" s="8"/>
      <c r="N463" s="37"/>
      <c r="P463" s="37"/>
      <c r="AB463" s="19"/>
      <c r="AC463" s="40"/>
      <c r="AD463" s="19"/>
      <c r="AE463" s="40"/>
    </row>
    <row r="464" spans="13:31" ht="15.75" customHeight="1" x14ac:dyDescent="0.25">
      <c r="M464" s="8"/>
      <c r="N464" s="37"/>
      <c r="P464" s="37"/>
      <c r="AB464" s="19"/>
      <c r="AC464" s="40"/>
      <c r="AD464" s="19"/>
      <c r="AE464" s="40"/>
    </row>
    <row r="465" spans="13:31" ht="15.75" customHeight="1" x14ac:dyDescent="0.25">
      <c r="M465" s="8"/>
      <c r="N465" s="37"/>
      <c r="P465" s="37"/>
      <c r="AB465" s="19"/>
      <c r="AC465" s="40"/>
      <c r="AD465" s="19"/>
      <c r="AE465" s="40"/>
    </row>
    <row r="466" spans="13:31" ht="15.75" customHeight="1" x14ac:dyDescent="0.25">
      <c r="M466" s="8"/>
      <c r="N466" s="37"/>
      <c r="P466" s="37"/>
      <c r="AB466" s="19"/>
      <c r="AC466" s="40"/>
      <c r="AD466" s="19"/>
      <c r="AE466" s="40"/>
    </row>
    <row r="467" spans="13:31" ht="15.75" customHeight="1" x14ac:dyDescent="0.25">
      <c r="M467" s="8"/>
      <c r="N467" s="37"/>
      <c r="P467" s="37"/>
      <c r="AB467" s="19"/>
      <c r="AC467" s="40"/>
      <c r="AD467" s="19"/>
      <c r="AE467" s="40"/>
    </row>
    <row r="468" spans="13:31" ht="15.75" customHeight="1" x14ac:dyDescent="0.25">
      <c r="M468" s="8"/>
      <c r="N468" s="37"/>
      <c r="P468" s="37"/>
      <c r="AB468" s="19"/>
      <c r="AC468" s="40"/>
      <c r="AD468" s="19"/>
      <c r="AE468" s="40"/>
    </row>
    <row r="469" spans="13:31" ht="15.75" customHeight="1" x14ac:dyDescent="0.25">
      <c r="M469" s="8"/>
      <c r="N469" s="37"/>
      <c r="P469" s="37"/>
      <c r="X469" s="6"/>
      <c r="AB469" s="19"/>
      <c r="AC469" s="40"/>
      <c r="AD469" s="19"/>
      <c r="AE469" s="40"/>
    </row>
    <row r="470" spans="13:31" ht="15.75" customHeight="1" x14ac:dyDescent="0.25">
      <c r="M470" s="8"/>
      <c r="N470" s="37"/>
      <c r="P470" s="37"/>
      <c r="AB470" s="19"/>
      <c r="AC470" s="40"/>
      <c r="AD470" s="19"/>
      <c r="AE470" s="40"/>
    </row>
    <row r="471" spans="13:31" ht="15.75" customHeight="1" x14ac:dyDescent="0.25">
      <c r="M471" s="8"/>
      <c r="N471" s="37"/>
      <c r="P471" s="37"/>
      <c r="AB471" s="19"/>
      <c r="AC471" s="40"/>
      <c r="AD471" s="19"/>
      <c r="AE471" s="40"/>
    </row>
    <row r="472" spans="13:31" ht="15.75" customHeight="1" x14ac:dyDescent="0.25">
      <c r="M472" s="8"/>
      <c r="N472" s="37"/>
      <c r="P472" s="37"/>
      <c r="X472" s="6"/>
      <c r="AB472" s="19"/>
      <c r="AC472" s="40"/>
      <c r="AD472" s="19"/>
      <c r="AE472" s="40"/>
    </row>
    <row r="473" spans="13:31" ht="15.75" customHeight="1" x14ac:dyDescent="0.25">
      <c r="M473" s="8"/>
      <c r="N473" s="37"/>
      <c r="P473" s="37"/>
      <c r="AB473" s="19"/>
      <c r="AC473" s="40"/>
      <c r="AD473" s="19"/>
      <c r="AE473" s="40"/>
    </row>
    <row r="474" spans="13:31" ht="15.75" customHeight="1" x14ac:dyDescent="0.25">
      <c r="M474" s="8"/>
      <c r="N474" s="37"/>
      <c r="P474" s="37"/>
      <c r="AB474" s="19"/>
      <c r="AC474" s="40"/>
      <c r="AD474" s="19"/>
      <c r="AE474" s="40"/>
    </row>
    <row r="475" spans="13:31" ht="15.75" customHeight="1" x14ac:dyDescent="0.25">
      <c r="M475" s="8"/>
      <c r="N475" s="37"/>
      <c r="P475" s="37"/>
      <c r="AB475" s="19"/>
      <c r="AC475" s="40"/>
      <c r="AD475" s="19"/>
      <c r="AE475" s="40"/>
    </row>
    <row r="476" spans="13:31" ht="15.75" customHeight="1" x14ac:dyDescent="0.25">
      <c r="M476" s="8"/>
      <c r="N476" s="37"/>
      <c r="P476" s="37"/>
      <c r="AB476" s="19"/>
      <c r="AC476" s="40"/>
      <c r="AD476" s="19"/>
      <c r="AE476" s="40"/>
    </row>
    <row r="477" spans="13:31" ht="15.75" customHeight="1" x14ac:dyDescent="0.25">
      <c r="M477" s="8"/>
      <c r="N477" s="37"/>
      <c r="P477" s="37"/>
      <c r="AB477" s="19"/>
      <c r="AC477" s="40"/>
      <c r="AD477" s="19"/>
      <c r="AE477" s="40"/>
    </row>
    <row r="478" spans="13:31" ht="15.75" customHeight="1" x14ac:dyDescent="0.25">
      <c r="M478" s="8"/>
      <c r="N478" s="37"/>
      <c r="P478" s="37"/>
      <c r="AB478" s="19"/>
      <c r="AC478" s="40"/>
      <c r="AD478" s="19"/>
      <c r="AE478" s="40"/>
    </row>
    <row r="479" spans="13:31" ht="15.75" customHeight="1" x14ac:dyDescent="0.25">
      <c r="M479" s="8"/>
      <c r="N479" s="37"/>
      <c r="P479" s="37"/>
      <c r="AB479" s="19"/>
      <c r="AC479" s="40"/>
      <c r="AD479" s="19"/>
      <c r="AE479" s="40"/>
    </row>
    <row r="480" spans="13:31" ht="15.75" customHeight="1" x14ac:dyDescent="0.25">
      <c r="M480" s="8"/>
      <c r="N480" s="37"/>
      <c r="P480" s="37"/>
      <c r="AB480" s="19"/>
      <c r="AC480" s="40"/>
      <c r="AD480" s="19"/>
      <c r="AE480" s="40"/>
    </row>
    <row r="481" spans="13:31" ht="15.75" customHeight="1" x14ac:dyDescent="0.25">
      <c r="M481" s="8"/>
      <c r="N481" s="37"/>
      <c r="P481" s="37"/>
      <c r="AB481" s="19"/>
      <c r="AC481" s="40"/>
      <c r="AD481" s="19"/>
      <c r="AE481" s="40"/>
    </row>
    <row r="482" spans="13:31" ht="15.75" customHeight="1" x14ac:dyDescent="0.25">
      <c r="M482" s="8"/>
      <c r="N482" s="37"/>
      <c r="P482" s="37"/>
      <c r="X482" s="6"/>
      <c r="AB482" s="19"/>
      <c r="AC482" s="40"/>
      <c r="AD482" s="19"/>
      <c r="AE482" s="40"/>
    </row>
    <row r="483" spans="13:31" ht="15.75" customHeight="1" x14ac:dyDescent="0.25">
      <c r="M483" s="8"/>
      <c r="N483" s="37"/>
      <c r="P483" s="37"/>
      <c r="AB483" s="19"/>
      <c r="AC483" s="40"/>
      <c r="AD483" s="19"/>
      <c r="AE483" s="40"/>
    </row>
    <row r="484" spans="13:31" ht="15.75" customHeight="1" x14ac:dyDescent="0.25">
      <c r="M484" s="8"/>
      <c r="N484" s="37"/>
      <c r="P484" s="37"/>
      <c r="X484" s="6"/>
      <c r="AB484" s="19"/>
      <c r="AC484" s="40"/>
      <c r="AD484" s="19"/>
      <c r="AE484" s="40"/>
    </row>
    <row r="485" spans="13:31" ht="15.75" customHeight="1" x14ac:dyDescent="0.25">
      <c r="M485" s="8"/>
      <c r="N485" s="37"/>
      <c r="P485" s="37"/>
      <c r="AB485" s="19"/>
      <c r="AC485" s="40"/>
      <c r="AD485" s="19"/>
      <c r="AE485" s="40"/>
    </row>
    <row r="486" spans="13:31" ht="15.75" customHeight="1" x14ac:dyDescent="0.25">
      <c r="M486" s="8"/>
      <c r="N486" s="37"/>
      <c r="P486" s="37"/>
      <c r="AB486" s="19"/>
      <c r="AC486" s="40"/>
      <c r="AD486" s="19"/>
      <c r="AE486" s="40"/>
    </row>
    <row r="487" spans="13:31" ht="15.75" customHeight="1" x14ac:dyDescent="0.25">
      <c r="M487" s="8"/>
      <c r="N487" s="37"/>
      <c r="P487" s="37"/>
      <c r="AB487" s="19"/>
      <c r="AC487" s="40"/>
      <c r="AD487" s="19"/>
      <c r="AE487" s="40"/>
    </row>
    <row r="488" spans="13:31" ht="15.75" customHeight="1" x14ac:dyDescent="0.25">
      <c r="M488" s="8"/>
      <c r="N488" s="37"/>
      <c r="P488" s="37"/>
      <c r="AB488" s="19"/>
      <c r="AC488" s="40"/>
      <c r="AD488" s="19"/>
      <c r="AE488" s="40"/>
    </row>
    <row r="489" spans="13:31" ht="15.75" customHeight="1" x14ac:dyDescent="0.25">
      <c r="M489" s="8"/>
      <c r="N489" s="37"/>
      <c r="P489" s="37"/>
      <c r="AB489" s="19"/>
      <c r="AC489" s="40"/>
      <c r="AD489" s="19"/>
      <c r="AE489" s="40"/>
    </row>
    <row r="490" spans="13:31" ht="15.75" customHeight="1" x14ac:dyDescent="0.25">
      <c r="M490" s="8"/>
      <c r="N490" s="37"/>
      <c r="P490" s="37"/>
      <c r="AB490" s="19"/>
      <c r="AC490" s="40"/>
      <c r="AD490" s="19"/>
      <c r="AE490" s="40"/>
    </row>
    <row r="491" spans="13:31" ht="15.75" customHeight="1" x14ac:dyDescent="0.25">
      <c r="M491" s="8"/>
      <c r="N491" s="37"/>
      <c r="P491" s="37"/>
      <c r="AB491" s="19"/>
      <c r="AC491" s="40"/>
      <c r="AD491" s="19"/>
      <c r="AE491" s="40"/>
    </row>
    <row r="492" spans="13:31" ht="15.75" customHeight="1" x14ac:dyDescent="0.25">
      <c r="M492" s="8"/>
      <c r="N492" s="37"/>
      <c r="P492" s="37"/>
      <c r="AB492" s="19"/>
      <c r="AC492" s="40"/>
      <c r="AD492" s="19"/>
      <c r="AE492" s="40"/>
    </row>
    <row r="493" spans="13:31" ht="15.75" customHeight="1" x14ac:dyDescent="0.25">
      <c r="M493" s="8"/>
      <c r="N493" s="37"/>
      <c r="P493" s="37"/>
      <c r="AB493" s="19"/>
      <c r="AC493" s="40"/>
      <c r="AD493" s="19"/>
      <c r="AE493" s="40"/>
    </row>
    <row r="494" spans="13:31" ht="15.75" customHeight="1" x14ac:dyDescent="0.25">
      <c r="M494" s="8"/>
      <c r="N494" s="37"/>
      <c r="P494" s="37"/>
      <c r="AB494" s="19"/>
      <c r="AC494" s="40"/>
      <c r="AD494" s="19"/>
      <c r="AE494" s="40"/>
    </row>
    <row r="495" spans="13:31" ht="15.75" customHeight="1" x14ac:dyDescent="0.25">
      <c r="AB495" s="19"/>
      <c r="AC495" s="40"/>
      <c r="AD495" s="19"/>
      <c r="AE495" s="40"/>
    </row>
    <row r="496" spans="13:31" ht="15.75" customHeight="1" x14ac:dyDescent="0.25">
      <c r="AB496" s="19"/>
      <c r="AC496" s="40"/>
      <c r="AD496" s="19"/>
      <c r="AE496" s="40"/>
    </row>
    <row r="497" spans="28:31" ht="15.75" customHeight="1" x14ac:dyDescent="0.25">
      <c r="AB497" s="19"/>
      <c r="AC497" s="40"/>
      <c r="AD497" s="19"/>
      <c r="AE497" s="40"/>
    </row>
    <row r="498" spans="28:31" ht="15.75" customHeight="1" x14ac:dyDescent="0.25">
      <c r="AB498" s="19"/>
      <c r="AC498" s="40"/>
      <c r="AD498" s="19"/>
      <c r="AE498" s="40"/>
    </row>
    <row r="499" spans="28:31" ht="15.75" customHeight="1" x14ac:dyDescent="0.25">
      <c r="AB499" s="19"/>
      <c r="AC499" s="40"/>
      <c r="AD499" s="19"/>
      <c r="AE499" s="40"/>
    </row>
    <row r="500" spans="28:31" ht="15.75" customHeight="1" x14ac:dyDescent="0.25">
      <c r="AB500" s="19"/>
      <c r="AC500" s="40"/>
      <c r="AD500" s="19"/>
      <c r="AE500" s="40"/>
    </row>
    <row r="501" spans="28:31" ht="15.75" customHeight="1" x14ac:dyDescent="0.25">
      <c r="AB501" s="19"/>
      <c r="AC501" s="40"/>
      <c r="AD501" s="19"/>
      <c r="AE501" s="40"/>
    </row>
    <row r="502" spans="28:31" ht="15.75" customHeight="1" x14ac:dyDescent="0.25">
      <c r="AB502" s="19"/>
      <c r="AC502" s="40"/>
      <c r="AD502" s="19"/>
      <c r="AE502" s="40"/>
    </row>
    <row r="503" spans="28:31" ht="15.75" customHeight="1" x14ac:dyDescent="0.25">
      <c r="AB503" s="19"/>
      <c r="AC503" s="40"/>
      <c r="AD503" s="19"/>
      <c r="AE503" s="40"/>
    </row>
    <row r="504" spans="28:31" ht="15.75" customHeight="1" x14ac:dyDescent="0.25">
      <c r="AB504" s="19"/>
      <c r="AC504" s="40"/>
      <c r="AD504" s="19"/>
      <c r="AE504" s="40"/>
    </row>
    <row r="505" spans="28:31" ht="15.75" customHeight="1" x14ac:dyDescent="0.25">
      <c r="AB505" s="19"/>
      <c r="AC505" s="40"/>
      <c r="AD505" s="19"/>
      <c r="AE505" s="40"/>
    </row>
    <row r="506" spans="28:31" ht="15.75" customHeight="1" x14ac:dyDescent="0.25">
      <c r="AB506" s="19"/>
      <c r="AC506" s="40"/>
      <c r="AD506" s="19"/>
      <c r="AE506" s="40"/>
    </row>
    <row r="507" spans="28:31" ht="15.75" customHeight="1" x14ac:dyDescent="0.25">
      <c r="AB507" s="19"/>
      <c r="AC507" s="40"/>
      <c r="AD507" s="19"/>
      <c r="AE507" s="40"/>
    </row>
    <row r="508" spans="28:31" ht="15.75" customHeight="1" x14ac:dyDescent="0.25">
      <c r="AB508" s="19"/>
      <c r="AC508" s="40"/>
      <c r="AD508" s="19"/>
      <c r="AE508" s="40"/>
    </row>
    <row r="509" spans="28:31" ht="15.75" customHeight="1" x14ac:dyDescent="0.25">
      <c r="AB509" s="19"/>
      <c r="AC509" s="40"/>
      <c r="AD509" s="19"/>
      <c r="AE509" s="40"/>
    </row>
    <row r="510" spans="28:31" ht="15.75" customHeight="1" x14ac:dyDescent="0.25">
      <c r="AB510" s="19"/>
      <c r="AC510" s="40"/>
      <c r="AD510" s="19"/>
      <c r="AE510" s="40"/>
    </row>
    <row r="511" spans="28:31" ht="15.75" customHeight="1" x14ac:dyDescent="0.25">
      <c r="AB511" s="19"/>
      <c r="AC511" s="40"/>
      <c r="AD511" s="19"/>
      <c r="AE511" s="40"/>
    </row>
    <row r="512" spans="28:31" ht="15.75" customHeight="1" x14ac:dyDescent="0.25">
      <c r="AB512" s="19"/>
      <c r="AC512" s="40"/>
      <c r="AD512" s="19"/>
      <c r="AE512" s="40"/>
    </row>
    <row r="513" spans="28:31" ht="15.75" customHeight="1" x14ac:dyDescent="0.25">
      <c r="AB513" s="19"/>
      <c r="AC513" s="40"/>
      <c r="AD513" s="19"/>
      <c r="AE513" s="40"/>
    </row>
    <row r="514" spans="28:31" ht="15.75" customHeight="1" x14ac:dyDescent="0.25">
      <c r="AB514" s="19"/>
      <c r="AC514" s="40"/>
      <c r="AD514" s="19"/>
      <c r="AE514" s="40"/>
    </row>
    <row r="515" spans="28:31" ht="15.75" customHeight="1" x14ac:dyDescent="0.25">
      <c r="AB515" s="19"/>
      <c r="AC515" s="40"/>
      <c r="AD515" s="19"/>
      <c r="AE515" s="40"/>
    </row>
    <row r="516" spans="28:31" ht="15.75" customHeight="1" x14ac:dyDescent="0.25">
      <c r="AB516" s="19"/>
      <c r="AC516" s="40"/>
      <c r="AD516" s="19"/>
      <c r="AE516" s="40"/>
    </row>
    <row r="517" spans="28:31" ht="15.75" customHeight="1" x14ac:dyDescent="0.25">
      <c r="AB517" s="19"/>
      <c r="AC517" s="40"/>
      <c r="AD517" s="19"/>
      <c r="AE517" s="40"/>
    </row>
    <row r="518" spans="28:31" ht="15.75" customHeight="1" x14ac:dyDescent="0.25">
      <c r="AB518" s="19"/>
      <c r="AC518" s="40"/>
      <c r="AD518" s="19"/>
      <c r="AE518" s="40"/>
    </row>
    <row r="519" spans="28:31" ht="15.75" customHeight="1" x14ac:dyDescent="0.25">
      <c r="AB519" s="19"/>
      <c r="AC519" s="40"/>
      <c r="AD519" s="19"/>
      <c r="AE519" s="40"/>
    </row>
    <row r="520" spans="28:31" ht="15.75" customHeight="1" x14ac:dyDescent="0.25">
      <c r="AB520" s="19"/>
      <c r="AC520" s="40"/>
      <c r="AD520" s="19"/>
      <c r="AE520" s="40"/>
    </row>
    <row r="521" spans="28:31" ht="15.75" customHeight="1" x14ac:dyDescent="0.25">
      <c r="AB521" s="19"/>
      <c r="AC521" s="40"/>
      <c r="AD521" s="19"/>
      <c r="AE521" s="40"/>
    </row>
    <row r="522" spans="28:31" ht="15.75" customHeight="1" x14ac:dyDescent="0.25">
      <c r="AB522" s="19"/>
      <c r="AC522" s="40"/>
      <c r="AD522" s="19"/>
      <c r="AE522" s="40"/>
    </row>
    <row r="523" spans="28:31" ht="15.75" customHeight="1" x14ac:dyDescent="0.25">
      <c r="AB523" s="19"/>
      <c r="AC523" s="40"/>
      <c r="AD523" s="19"/>
      <c r="AE523" s="40"/>
    </row>
    <row r="524" spans="28:31" ht="15.75" customHeight="1" x14ac:dyDescent="0.25">
      <c r="AB524" s="19"/>
      <c r="AC524" s="40"/>
      <c r="AD524" s="19"/>
      <c r="AE524" s="40"/>
    </row>
    <row r="525" spans="28:31" ht="15.75" customHeight="1" x14ac:dyDescent="0.25">
      <c r="AB525" s="19"/>
      <c r="AC525" s="40"/>
      <c r="AD525" s="19"/>
      <c r="AE525" s="40"/>
    </row>
    <row r="526" spans="28:31" ht="15.75" customHeight="1" x14ac:dyDescent="0.25">
      <c r="AB526" s="19"/>
      <c r="AC526" s="40"/>
      <c r="AD526" s="19"/>
      <c r="AE526" s="40"/>
    </row>
    <row r="527" spans="28:31" ht="15.75" customHeight="1" x14ac:dyDescent="0.25">
      <c r="AB527" s="19"/>
      <c r="AC527" s="40"/>
      <c r="AD527" s="19"/>
      <c r="AE527" s="40"/>
    </row>
    <row r="528" spans="28:31" ht="15.75" customHeight="1" x14ac:dyDescent="0.25">
      <c r="AB528" s="19"/>
      <c r="AC528" s="40"/>
      <c r="AD528" s="19"/>
      <c r="AE528" s="40"/>
    </row>
    <row r="529" spans="28:31" ht="15.75" customHeight="1" x14ac:dyDescent="0.25">
      <c r="AB529" s="19"/>
      <c r="AC529" s="40"/>
      <c r="AD529" s="19"/>
      <c r="AE529" s="40"/>
    </row>
    <row r="530" spans="28:31" ht="15.75" customHeight="1" x14ac:dyDescent="0.25">
      <c r="AB530" s="19"/>
      <c r="AC530" s="40"/>
      <c r="AD530" s="19"/>
      <c r="AE530" s="40"/>
    </row>
    <row r="531" spans="28:31" ht="15.75" customHeight="1" x14ac:dyDescent="0.25">
      <c r="AB531" s="19"/>
      <c r="AC531" s="40"/>
      <c r="AD531" s="19"/>
      <c r="AE531" s="40"/>
    </row>
    <row r="532" spans="28:31" ht="15.75" customHeight="1" x14ac:dyDescent="0.25">
      <c r="AB532" s="19"/>
      <c r="AC532" s="40"/>
      <c r="AD532" s="19"/>
      <c r="AE532" s="40"/>
    </row>
    <row r="533" spans="28:31" ht="15.75" customHeight="1" x14ac:dyDescent="0.25">
      <c r="AB533" s="19"/>
      <c r="AC533" s="40"/>
      <c r="AD533" s="19"/>
      <c r="AE533" s="40"/>
    </row>
    <row r="534" spans="28:31" ht="15.75" customHeight="1" x14ac:dyDescent="0.25">
      <c r="AB534" s="19"/>
      <c r="AC534" s="40"/>
      <c r="AD534" s="19"/>
      <c r="AE534" s="40"/>
    </row>
    <row r="535" spans="28:31" ht="15.75" customHeight="1" x14ac:dyDescent="0.25">
      <c r="AB535" s="19"/>
      <c r="AC535" s="40"/>
      <c r="AD535" s="19"/>
      <c r="AE535" s="40"/>
    </row>
    <row r="536" spans="28:31" ht="15.75" customHeight="1" x14ac:dyDescent="0.25">
      <c r="AB536" s="19"/>
      <c r="AC536" s="40"/>
      <c r="AD536" s="19"/>
      <c r="AE536" s="40"/>
    </row>
    <row r="537" spans="28:31" ht="15.75" customHeight="1" x14ac:dyDescent="0.25">
      <c r="AB537" s="19"/>
      <c r="AC537" s="40"/>
      <c r="AD537" s="19"/>
      <c r="AE537" s="40"/>
    </row>
    <row r="538" spans="28:31" ht="15.75" customHeight="1" x14ac:dyDescent="0.25">
      <c r="AB538" s="19"/>
      <c r="AC538" s="40"/>
      <c r="AD538" s="19"/>
      <c r="AE538" s="40"/>
    </row>
    <row r="539" spans="28:31" ht="15.75" customHeight="1" x14ac:dyDescent="0.25">
      <c r="AB539" s="19"/>
      <c r="AC539" s="40"/>
      <c r="AD539" s="19"/>
      <c r="AE539" s="40"/>
    </row>
    <row r="540" spans="28:31" ht="15.75" customHeight="1" x14ac:dyDescent="0.25">
      <c r="AB540" s="19"/>
      <c r="AC540" s="40"/>
      <c r="AD540" s="19"/>
      <c r="AE540" s="40"/>
    </row>
    <row r="541" spans="28:31" ht="15.75" customHeight="1" x14ac:dyDescent="0.25">
      <c r="AB541" s="19"/>
      <c r="AC541" s="40"/>
      <c r="AD541" s="19"/>
      <c r="AE541" s="40"/>
    </row>
    <row r="542" spans="28:31" ht="15.75" customHeight="1" x14ac:dyDescent="0.25">
      <c r="AB542" s="19"/>
      <c r="AC542" s="40"/>
      <c r="AD542" s="19"/>
      <c r="AE542" s="40"/>
    </row>
    <row r="543" spans="28:31" ht="15.75" customHeight="1" x14ac:dyDescent="0.25">
      <c r="AB543" s="19"/>
      <c r="AC543" s="40"/>
      <c r="AD543" s="19"/>
      <c r="AE543" s="40"/>
    </row>
    <row r="544" spans="28:31" ht="15.75" customHeight="1" x14ac:dyDescent="0.25">
      <c r="AB544" s="19"/>
      <c r="AC544" s="40"/>
      <c r="AD544" s="19"/>
      <c r="AE544" s="40"/>
    </row>
    <row r="545" spans="28:31" ht="15.75" customHeight="1" x14ac:dyDescent="0.25">
      <c r="AB545" s="19"/>
      <c r="AC545" s="40"/>
      <c r="AD545" s="19"/>
      <c r="AE545" s="40"/>
    </row>
    <row r="546" spans="28:31" ht="15.75" customHeight="1" x14ac:dyDescent="0.25">
      <c r="AB546" s="19"/>
      <c r="AC546" s="40"/>
      <c r="AD546" s="19"/>
      <c r="AE546" s="40"/>
    </row>
    <row r="547" spans="28:31" ht="15.75" customHeight="1" x14ac:dyDescent="0.25">
      <c r="AB547" s="19"/>
      <c r="AC547" s="40"/>
      <c r="AD547" s="19"/>
      <c r="AE547" s="40"/>
    </row>
    <row r="548" spans="28:31" ht="15.75" customHeight="1" x14ac:dyDescent="0.25">
      <c r="AB548" s="19"/>
      <c r="AC548" s="40"/>
      <c r="AD548" s="19"/>
      <c r="AE548" s="40"/>
    </row>
    <row r="549" spans="28:31" ht="15.75" customHeight="1" x14ac:dyDescent="0.25">
      <c r="AB549" s="19"/>
      <c r="AC549" s="40"/>
      <c r="AD549" s="19"/>
      <c r="AE549" s="40"/>
    </row>
    <row r="550" spans="28:31" ht="15.75" customHeight="1" x14ac:dyDescent="0.25">
      <c r="AB550" s="19"/>
      <c r="AC550" s="40"/>
      <c r="AD550" s="19"/>
      <c r="AE550" s="40"/>
    </row>
    <row r="551" spans="28:31" ht="15.75" customHeight="1" x14ac:dyDescent="0.25">
      <c r="AB551" s="19"/>
      <c r="AC551" s="40"/>
      <c r="AD551" s="19"/>
      <c r="AE551" s="40"/>
    </row>
    <row r="552" spans="28:31" ht="15.75" customHeight="1" x14ac:dyDescent="0.25">
      <c r="AB552" s="19"/>
      <c r="AC552" s="40"/>
      <c r="AD552" s="19"/>
      <c r="AE552" s="40"/>
    </row>
    <row r="553" spans="28:31" ht="15.75" customHeight="1" x14ac:dyDescent="0.25">
      <c r="AB553" s="19"/>
      <c r="AC553" s="40"/>
      <c r="AD553" s="19"/>
      <c r="AE553" s="40"/>
    </row>
    <row r="554" spans="28:31" ht="15.75" customHeight="1" x14ac:dyDescent="0.25">
      <c r="AB554" s="19"/>
      <c r="AC554" s="40"/>
      <c r="AD554" s="19"/>
      <c r="AE554" s="40"/>
    </row>
    <row r="555" spans="28:31" ht="15.75" customHeight="1" x14ac:dyDescent="0.25">
      <c r="AB555" s="19"/>
      <c r="AC555" s="40"/>
      <c r="AD555" s="19"/>
      <c r="AE555" s="40"/>
    </row>
    <row r="556" spans="28:31" ht="15.75" customHeight="1" x14ac:dyDescent="0.25">
      <c r="AB556" s="19"/>
      <c r="AC556" s="40"/>
      <c r="AD556" s="19"/>
      <c r="AE556" s="40"/>
    </row>
    <row r="557" spans="28:31" ht="15.75" customHeight="1" x14ac:dyDescent="0.25">
      <c r="AB557" s="19"/>
      <c r="AC557" s="40"/>
      <c r="AD557" s="19"/>
      <c r="AE557" s="40"/>
    </row>
    <row r="558" spans="28:31" ht="15.75" customHeight="1" x14ac:dyDescent="0.25">
      <c r="AB558" s="19"/>
      <c r="AC558" s="40"/>
      <c r="AD558" s="19"/>
      <c r="AE558" s="40"/>
    </row>
    <row r="559" spans="28:31" ht="15.75" customHeight="1" x14ac:dyDescent="0.25">
      <c r="AB559" s="19"/>
      <c r="AC559" s="40"/>
      <c r="AD559" s="19"/>
      <c r="AE559" s="40"/>
    </row>
    <row r="560" spans="28:31" ht="15.75" customHeight="1" x14ac:dyDescent="0.25">
      <c r="AB560" s="19"/>
      <c r="AC560" s="40"/>
      <c r="AD560" s="19"/>
      <c r="AE560" s="40"/>
    </row>
    <row r="561" spans="28:31" ht="15.75" customHeight="1" x14ac:dyDescent="0.25">
      <c r="AB561" s="19"/>
      <c r="AC561" s="40"/>
      <c r="AD561" s="19"/>
      <c r="AE561" s="40"/>
    </row>
    <row r="562" spans="28:31" ht="15.75" customHeight="1" x14ac:dyDescent="0.25">
      <c r="AB562" s="19"/>
      <c r="AC562" s="40"/>
      <c r="AD562" s="19"/>
      <c r="AE562" s="40"/>
    </row>
    <row r="563" spans="28:31" ht="15.75" customHeight="1" x14ac:dyDescent="0.25">
      <c r="AB563" s="19"/>
      <c r="AC563" s="40"/>
      <c r="AD563" s="19"/>
      <c r="AE563" s="40"/>
    </row>
    <row r="564" spans="28:31" ht="15.75" customHeight="1" x14ac:dyDescent="0.25">
      <c r="AB564" s="19"/>
      <c r="AC564" s="40"/>
      <c r="AD564" s="19"/>
      <c r="AE564" s="40"/>
    </row>
    <row r="565" spans="28:31" ht="15.75" customHeight="1" x14ac:dyDescent="0.25">
      <c r="AB565" s="19"/>
      <c r="AC565" s="40"/>
      <c r="AD565" s="19"/>
      <c r="AE565" s="40"/>
    </row>
    <row r="566" spans="28:31" ht="15.75" customHeight="1" x14ac:dyDescent="0.25">
      <c r="AB566" s="19"/>
      <c r="AC566" s="40"/>
      <c r="AD566" s="19"/>
      <c r="AE566" s="40"/>
    </row>
    <row r="567" spans="28:31" ht="15.75" customHeight="1" x14ac:dyDescent="0.25">
      <c r="AB567" s="19"/>
      <c r="AC567" s="40"/>
      <c r="AD567" s="19"/>
      <c r="AE567" s="40"/>
    </row>
    <row r="568" spans="28:31" ht="15.75" customHeight="1" x14ac:dyDescent="0.25">
      <c r="AB568" s="19"/>
      <c r="AC568" s="40"/>
      <c r="AD568" s="19"/>
      <c r="AE568" s="40"/>
    </row>
    <row r="569" spans="28:31" ht="15.75" customHeight="1" x14ac:dyDescent="0.25">
      <c r="AB569" s="19"/>
      <c r="AC569" s="40"/>
      <c r="AD569" s="19"/>
      <c r="AE569" s="40"/>
    </row>
    <row r="570" spans="28:31" ht="15.75" customHeight="1" x14ac:dyDescent="0.25">
      <c r="AB570" s="19"/>
      <c r="AC570" s="40"/>
      <c r="AD570" s="19"/>
      <c r="AE570" s="40"/>
    </row>
    <row r="571" spans="28:31" ht="15.75" customHeight="1" x14ac:dyDescent="0.25">
      <c r="AB571" s="19"/>
      <c r="AC571" s="40"/>
      <c r="AD571" s="19"/>
      <c r="AE571" s="40"/>
    </row>
    <row r="572" spans="28:31" ht="15.75" customHeight="1" x14ac:dyDescent="0.25">
      <c r="AB572" s="19"/>
      <c r="AC572" s="40"/>
      <c r="AD572" s="19"/>
      <c r="AE572" s="40"/>
    </row>
    <row r="573" spans="28:31" ht="15.75" customHeight="1" x14ac:dyDescent="0.25">
      <c r="AB573" s="19"/>
      <c r="AC573" s="40"/>
      <c r="AD573" s="19"/>
      <c r="AE573" s="40"/>
    </row>
    <row r="574" spans="28:31" ht="15.75" customHeight="1" x14ac:dyDescent="0.25">
      <c r="AB574" s="19"/>
      <c r="AC574" s="40"/>
      <c r="AD574" s="19"/>
      <c r="AE574" s="40"/>
    </row>
    <row r="575" spans="28:31" ht="15.75" customHeight="1" x14ac:dyDescent="0.25">
      <c r="AB575" s="19"/>
      <c r="AC575" s="40"/>
      <c r="AD575" s="19"/>
      <c r="AE575" s="40"/>
    </row>
    <row r="576" spans="28:31" ht="15.75" customHeight="1" x14ac:dyDescent="0.25">
      <c r="AB576" s="19"/>
      <c r="AC576" s="40"/>
      <c r="AD576" s="19"/>
      <c r="AE576" s="40"/>
    </row>
    <row r="577" spans="28:31" ht="15.75" customHeight="1" x14ac:dyDescent="0.25">
      <c r="AB577" s="19"/>
      <c r="AC577" s="40"/>
      <c r="AD577" s="19"/>
      <c r="AE577" s="40"/>
    </row>
    <row r="578" spans="28:31" ht="15.75" customHeight="1" x14ac:dyDescent="0.25">
      <c r="AB578" s="19"/>
      <c r="AC578" s="40"/>
      <c r="AD578" s="19"/>
      <c r="AE578" s="40"/>
    </row>
    <row r="579" spans="28:31" ht="15.75" customHeight="1" x14ac:dyDescent="0.25">
      <c r="AB579" s="19"/>
      <c r="AC579" s="40"/>
      <c r="AD579" s="19"/>
      <c r="AE579" s="40"/>
    </row>
    <row r="580" spans="28:31" ht="15.75" customHeight="1" x14ac:dyDescent="0.25">
      <c r="AB580" s="19"/>
      <c r="AC580" s="40"/>
      <c r="AD580" s="19"/>
      <c r="AE580" s="40"/>
    </row>
    <row r="581" spans="28:31" ht="15.75" customHeight="1" x14ac:dyDescent="0.25">
      <c r="AB581" s="19"/>
      <c r="AC581" s="40"/>
      <c r="AD581" s="19"/>
      <c r="AE581" s="40"/>
    </row>
    <row r="582" spans="28:31" ht="15.75" customHeight="1" x14ac:dyDescent="0.25">
      <c r="AB582" s="19"/>
      <c r="AC582" s="40"/>
      <c r="AD582" s="19"/>
      <c r="AE582" s="40"/>
    </row>
    <row r="583" spans="28:31" ht="15.75" customHeight="1" x14ac:dyDescent="0.25">
      <c r="AB583" s="19"/>
      <c r="AC583" s="40"/>
      <c r="AD583" s="19"/>
      <c r="AE583" s="40"/>
    </row>
    <row r="584" spans="28:31" ht="15.75" customHeight="1" x14ac:dyDescent="0.25">
      <c r="AB584" s="19"/>
      <c r="AC584" s="40"/>
      <c r="AD584" s="19"/>
      <c r="AE584" s="40"/>
    </row>
    <row r="585" spans="28:31" ht="15.75" customHeight="1" x14ac:dyDescent="0.25">
      <c r="AB585" s="19"/>
      <c r="AC585" s="40"/>
      <c r="AD585" s="19"/>
      <c r="AE585" s="40"/>
    </row>
    <row r="586" spans="28:31" ht="15.75" customHeight="1" x14ac:dyDescent="0.25">
      <c r="AB586" s="19"/>
      <c r="AC586" s="40"/>
      <c r="AD586" s="19"/>
      <c r="AE586" s="40"/>
    </row>
    <row r="587" spans="28:31" ht="15.75" customHeight="1" x14ac:dyDescent="0.25">
      <c r="AB587" s="19"/>
      <c r="AC587" s="40"/>
      <c r="AD587" s="19"/>
      <c r="AE587" s="40"/>
    </row>
    <row r="588" spans="28:31" ht="15.75" customHeight="1" x14ac:dyDescent="0.25">
      <c r="AB588" s="19"/>
      <c r="AC588" s="40"/>
      <c r="AD588" s="19"/>
      <c r="AE588" s="40"/>
    </row>
    <row r="589" spans="28:31" ht="15.75" customHeight="1" x14ac:dyDescent="0.25">
      <c r="AB589" s="19"/>
      <c r="AC589" s="40"/>
      <c r="AD589" s="19"/>
      <c r="AE589" s="40"/>
    </row>
    <row r="590" spans="28:31" ht="15.75" customHeight="1" x14ac:dyDescent="0.25">
      <c r="AB590" s="19"/>
      <c r="AC590" s="40"/>
      <c r="AD590" s="19"/>
      <c r="AE590" s="40"/>
    </row>
    <row r="591" spans="28:31" ht="15.75" customHeight="1" x14ac:dyDescent="0.25">
      <c r="AB591" s="19"/>
      <c r="AC591" s="40"/>
      <c r="AD591" s="19"/>
      <c r="AE591" s="40"/>
    </row>
    <row r="592" spans="28:31" ht="15.75" customHeight="1" x14ac:dyDescent="0.25">
      <c r="AB592" s="19"/>
      <c r="AC592" s="40"/>
      <c r="AD592" s="19"/>
      <c r="AE592" s="40"/>
    </row>
    <row r="593" spans="28:31" ht="15.75" customHeight="1" x14ac:dyDescent="0.25">
      <c r="AB593" s="19"/>
      <c r="AC593" s="40"/>
      <c r="AD593" s="19"/>
      <c r="AE593" s="40"/>
    </row>
    <row r="594" spans="28:31" ht="15.75" customHeight="1" x14ac:dyDescent="0.25">
      <c r="AB594" s="19"/>
      <c r="AC594" s="40"/>
      <c r="AD594" s="19"/>
      <c r="AE594" s="40"/>
    </row>
    <row r="595" spans="28:31" ht="15.75" customHeight="1" x14ac:dyDescent="0.25">
      <c r="AB595" s="19"/>
      <c r="AC595" s="40"/>
      <c r="AD595" s="19"/>
      <c r="AE595" s="40"/>
    </row>
    <row r="596" spans="28:31" ht="15.75" customHeight="1" x14ac:dyDescent="0.25">
      <c r="AB596" s="19"/>
      <c r="AC596" s="40"/>
      <c r="AD596" s="19"/>
      <c r="AE596" s="40"/>
    </row>
    <row r="597" spans="28:31" ht="15.75" customHeight="1" x14ac:dyDescent="0.25">
      <c r="AB597" s="19"/>
      <c r="AC597" s="40"/>
      <c r="AD597" s="19"/>
      <c r="AE597" s="40"/>
    </row>
    <row r="598" spans="28:31" ht="15.75" customHeight="1" x14ac:dyDescent="0.25">
      <c r="AB598" s="19"/>
      <c r="AC598" s="40"/>
      <c r="AD598" s="19"/>
      <c r="AE598" s="40"/>
    </row>
    <row r="599" spans="28:31" ht="15.75" customHeight="1" x14ac:dyDescent="0.25">
      <c r="AB599" s="19"/>
      <c r="AC599" s="40"/>
      <c r="AD599" s="19"/>
      <c r="AE599" s="40"/>
    </row>
    <row r="600" spans="28:31" ht="15.75" customHeight="1" x14ac:dyDescent="0.25">
      <c r="AB600" s="19"/>
      <c r="AC600" s="40"/>
      <c r="AD600" s="19"/>
      <c r="AE600" s="40"/>
    </row>
    <row r="601" spans="28:31" ht="15.75" customHeight="1" x14ac:dyDescent="0.25">
      <c r="AB601" s="19"/>
      <c r="AC601" s="40"/>
      <c r="AD601" s="19"/>
      <c r="AE601" s="40"/>
    </row>
    <row r="602" spans="28:31" ht="15.75" customHeight="1" x14ac:dyDescent="0.25">
      <c r="AB602" s="19"/>
      <c r="AC602" s="40"/>
      <c r="AD602" s="19"/>
      <c r="AE602" s="40"/>
    </row>
    <row r="603" spans="28:31" ht="15.75" customHeight="1" x14ac:dyDescent="0.25">
      <c r="AB603" s="19"/>
      <c r="AC603" s="40"/>
      <c r="AD603" s="19"/>
      <c r="AE603" s="40"/>
    </row>
    <row r="604" spans="28:31" ht="15.75" customHeight="1" x14ac:dyDescent="0.25">
      <c r="AB604" s="19"/>
      <c r="AC604" s="40"/>
      <c r="AD604" s="19"/>
      <c r="AE604" s="40"/>
    </row>
    <row r="605" spans="28:31" ht="15.75" customHeight="1" x14ac:dyDescent="0.25">
      <c r="AB605" s="19"/>
      <c r="AC605" s="40"/>
      <c r="AD605" s="19"/>
      <c r="AE605" s="40"/>
    </row>
    <row r="606" spans="28:31" ht="15.75" customHeight="1" x14ac:dyDescent="0.25">
      <c r="AB606" s="19"/>
      <c r="AC606" s="40"/>
      <c r="AD606" s="19"/>
      <c r="AE606" s="40"/>
    </row>
    <row r="607" spans="28:31" ht="15.75" customHeight="1" x14ac:dyDescent="0.25">
      <c r="AB607" s="19"/>
      <c r="AC607" s="40"/>
      <c r="AD607" s="19"/>
      <c r="AE607" s="40"/>
    </row>
    <row r="608" spans="28:31" ht="15.75" customHeight="1" x14ac:dyDescent="0.25">
      <c r="AB608" s="19"/>
      <c r="AC608" s="40"/>
      <c r="AD608" s="19"/>
      <c r="AE608" s="40"/>
    </row>
    <row r="609" spans="28:31" ht="15.75" customHeight="1" x14ac:dyDescent="0.25">
      <c r="AB609" s="19"/>
      <c r="AC609" s="40"/>
      <c r="AD609" s="19"/>
      <c r="AE609" s="40"/>
    </row>
    <row r="610" spans="28:31" ht="15.75" customHeight="1" x14ac:dyDescent="0.25">
      <c r="AB610" s="19"/>
      <c r="AC610" s="40"/>
      <c r="AD610" s="19"/>
      <c r="AE610" s="40"/>
    </row>
    <row r="611" spans="28:31" ht="15.75" customHeight="1" x14ac:dyDescent="0.25">
      <c r="AB611" s="19"/>
      <c r="AC611" s="40"/>
      <c r="AD611" s="19"/>
      <c r="AE611" s="40"/>
    </row>
    <row r="612" spans="28:31" ht="15.75" customHeight="1" x14ac:dyDescent="0.25">
      <c r="AB612" s="19"/>
      <c r="AC612" s="40"/>
      <c r="AD612" s="19"/>
      <c r="AE612" s="40"/>
    </row>
    <row r="613" spans="28:31" ht="15.75" customHeight="1" x14ac:dyDescent="0.25">
      <c r="AB613" s="19"/>
      <c r="AC613" s="40"/>
      <c r="AD613" s="19"/>
      <c r="AE613" s="40"/>
    </row>
    <row r="614" spans="28:31" ht="15.75" customHeight="1" x14ac:dyDescent="0.25">
      <c r="AB614" s="19"/>
      <c r="AC614" s="40"/>
      <c r="AD614" s="19"/>
      <c r="AE614" s="40"/>
    </row>
    <row r="615" spans="28:31" ht="15.75" customHeight="1" x14ac:dyDescent="0.25">
      <c r="AB615" s="19"/>
      <c r="AC615" s="40"/>
      <c r="AD615" s="19"/>
      <c r="AE615" s="40"/>
    </row>
    <row r="616" spans="28:31" ht="15.75" customHeight="1" x14ac:dyDescent="0.25">
      <c r="AB616" s="19"/>
      <c r="AC616" s="40"/>
      <c r="AD616" s="19"/>
      <c r="AE616" s="40"/>
    </row>
    <row r="617" spans="28:31" ht="15.75" customHeight="1" x14ac:dyDescent="0.25">
      <c r="AB617" s="19"/>
      <c r="AC617" s="40"/>
      <c r="AD617" s="19"/>
      <c r="AE617" s="40"/>
    </row>
    <row r="618" spans="28:31" ht="15.75" customHeight="1" x14ac:dyDescent="0.25">
      <c r="AB618" s="19"/>
      <c r="AC618" s="40"/>
      <c r="AD618" s="19"/>
      <c r="AE618" s="40"/>
    </row>
    <row r="619" spans="28:31" ht="15.75" customHeight="1" x14ac:dyDescent="0.25">
      <c r="AB619" s="19"/>
      <c r="AC619" s="40"/>
      <c r="AD619" s="19"/>
      <c r="AE619" s="40"/>
    </row>
    <row r="620" spans="28:31" ht="15.75" customHeight="1" x14ac:dyDescent="0.25">
      <c r="AB620" s="19"/>
      <c r="AC620" s="40"/>
      <c r="AD620" s="19"/>
      <c r="AE620" s="40"/>
    </row>
    <row r="621" spans="28:31" ht="15.75" customHeight="1" x14ac:dyDescent="0.25">
      <c r="AB621" s="19"/>
      <c r="AC621" s="40"/>
      <c r="AD621" s="19"/>
      <c r="AE621" s="40"/>
    </row>
    <row r="622" spans="28:31" ht="15.75" customHeight="1" x14ac:dyDescent="0.25">
      <c r="AB622" s="19"/>
      <c r="AC622" s="40"/>
      <c r="AD622" s="19"/>
      <c r="AE622" s="40"/>
    </row>
    <row r="623" spans="28:31" ht="15.75" customHeight="1" x14ac:dyDescent="0.25">
      <c r="AB623" s="19"/>
      <c r="AC623" s="40"/>
      <c r="AD623" s="19"/>
      <c r="AE623" s="40"/>
    </row>
    <row r="624" spans="28:31" ht="15.75" customHeight="1" x14ac:dyDescent="0.25">
      <c r="AB624" s="19"/>
      <c r="AC624" s="40"/>
      <c r="AD624" s="19"/>
      <c r="AE624" s="40"/>
    </row>
    <row r="625" spans="28:31" ht="15.75" customHeight="1" x14ac:dyDescent="0.25">
      <c r="AB625" s="19"/>
      <c r="AC625" s="40"/>
      <c r="AD625" s="19"/>
      <c r="AE625" s="40"/>
    </row>
    <row r="626" spans="28:31" ht="15.75" customHeight="1" x14ac:dyDescent="0.25">
      <c r="AB626" s="19"/>
      <c r="AC626" s="40"/>
      <c r="AD626" s="19"/>
      <c r="AE626" s="40"/>
    </row>
    <row r="627" spans="28:31" ht="15.75" customHeight="1" x14ac:dyDescent="0.25">
      <c r="AB627" s="19"/>
      <c r="AC627" s="40"/>
      <c r="AD627" s="19"/>
      <c r="AE627" s="40"/>
    </row>
    <row r="628" spans="28:31" ht="15.75" customHeight="1" x14ac:dyDescent="0.25">
      <c r="AB628" s="19"/>
      <c r="AC628" s="40"/>
      <c r="AD628" s="19"/>
      <c r="AE628" s="40"/>
    </row>
    <row r="629" spans="28:31" ht="15.75" customHeight="1" x14ac:dyDescent="0.25">
      <c r="AB629" s="19"/>
      <c r="AC629" s="40"/>
      <c r="AD629" s="19"/>
      <c r="AE629" s="40"/>
    </row>
    <row r="630" spans="28:31" ht="15.75" customHeight="1" x14ac:dyDescent="0.25">
      <c r="AB630" s="19"/>
      <c r="AC630" s="40"/>
      <c r="AD630" s="19"/>
      <c r="AE630" s="40"/>
    </row>
    <row r="631" spans="28:31" ht="15.75" customHeight="1" x14ac:dyDescent="0.25">
      <c r="AB631" s="19"/>
      <c r="AC631" s="40"/>
      <c r="AD631" s="19"/>
      <c r="AE631" s="40"/>
    </row>
    <row r="632" spans="28:31" ht="15.75" customHeight="1" x14ac:dyDescent="0.25">
      <c r="AB632" s="19"/>
      <c r="AC632" s="40"/>
      <c r="AD632" s="19"/>
      <c r="AE632" s="40"/>
    </row>
    <row r="633" spans="28:31" ht="15.75" customHeight="1" x14ac:dyDescent="0.25">
      <c r="AB633" s="19"/>
      <c r="AC633" s="40"/>
      <c r="AD633" s="19"/>
      <c r="AE633" s="40"/>
    </row>
    <row r="634" spans="28:31" ht="15.75" customHeight="1" x14ac:dyDescent="0.25">
      <c r="AB634" s="19"/>
      <c r="AC634" s="40"/>
      <c r="AD634" s="19"/>
      <c r="AE634" s="40"/>
    </row>
    <row r="635" spans="28:31" ht="15.75" customHeight="1" x14ac:dyDescent="0.25">
      <c r="AB635" s="19"/>
      <c r="AC635" s="40"/>
      <c r="AD635" s="19"/>
      <c r="AE635" s="40"/>
    </row>
    <row r="636" spans="28:31" ht="15.75" customHeight="1" x14ac:dyDescent="0.25">
      <c r="AB636" s="19"/>
      <c r="AC636" s="40"/>
      <c r="AD636" s="19"/>
      <c r="AE636" s="40"/>
    </row>
    <row r="637" spans="28:31" ht="15.75" customHeight="1" x14ac:dyDescent="0.25">
      <c r="AB637" s="19"/>
      <c r="AC637" s="40"/>
      <c r="AD637" s="19"/>
      <c r="AE637" s="40"/>
    </row>
    <row r="638" spans="28:31" ht="15.75" customHeight="1" x14ac:dyDescent="0.25">
      <c r="AB638" s="19"/>
      <c r="AC638" s="40"/>
      <c r="AD638" s="19"/>
      <c r="AE638" s="40"/>
    </row>
    <row r="639" spans="28:31" ht="15.75" customHeight="1" x14ac:dyDescent="0.25">
      <c r="AB639" s="19"/>
      <c r="AC639" s="40"/>
      <c r="AD639" s="19"/>
      <c r="AE639" s="40"/>
    </row>
    <row r="640" spans="28:31" ht="15.75" customHeight="1" x14ac:dyDescent="0.25">
      <c r="AB640" s="19"/>
      <c r="AC640" s="40"/>
      <c r="AD640" s="19"/>
      <c r="AE640" s="40"/>
    </row>
    <row r="641" spans="28:31" ht="15.75" customHeight="1" x14ac:dyDescent="0.25">
      <c r="AB641" s="19"/>
      <c r="AC641" s="40"/>
      <c r="AD641" s="19"/>
      <c r="AE641" s="40"/>
    </row>
    <row r="642" spans="28:31" ht="15.75" customHeight="1" x14ac:dyDescent="0.25">
      <c r="AB642" s="19"/>
      <c r="AC642" s="40"/>
      <c r="AD642" s="19"/>
      <c r="AE642" s="40"/>
    </row>
    <row r="643" spans="28:31" ht="15.75" customHeight="1" x14ac:dyDescent="0.25">
      <c r="AB643" s="19"/>
      <c r="AC643" s="40"/>
      <c r="AD643" s="19"/>
      <c r="AE643" s="40"/>
    </row>
    <row r="644" spans="28:31" ht="15.75" customHeight="1" x14ac:dyDescent="0.25">
      <c r="AB644" s="19"/>
      <c r="AC644" s="40"/>
      <c r="AD644" s="19"/>
      <c r="AE644" s="40"/>
    </row>
    <row r="645" spans="28:31" ht="15.75" customHeight="1" x14ac:dyDescent="0.25">
      <c r="AB645" s="19"/>
      <c r="AC645" s="40"/>
      <c r="AD645" s="19"/>
      <c r="AE645" s="40"/>
    </row>
    <row r="646" spans="28:31" ht="15.75" customHeight="1" x14ac:dyDescent="0.25">
      <c r="AB646" s="19"/>
      <c r="AC646" s="40"/>
      <c r="AD646" s="19"/>
      <c r="AE646" s="40"/>
    </row>
    <row r="647" spans="28:31" ht="15.75" customHeight="1" x14ac:dyDescent="0.25">
      <c r="AB647" s="19"/>
      <c r="AC647" s="40"/>
      <c r="AD647" s="19"/>
      <c r="AE647" s="40"/>
    </row>
    <row r="648" spans="28:31" ht="15.75" customHeight="1" x14ac:dyDescent="0.25">
      <c r="AB648" s="19"/>
      <c r="AC648" s="40"/>
      <c r="AD648" s="19"/>
      <c r="AE648" s="40"/>
    </row>
    <row r="649" spans="28:31" ht="15.75" customHeight="1" x14ac:dyDescent="0.25">
      <c r="AB649" s="19"/>
      <c r="AC649" s="40"/>
      <c r="AD649" s="19"/>
      <c r="AE649" s="40"/>
    </row>
    <row r="650" spans="28:31" ht="15.75" customHeight="1" x14ac:dyDescent="0.25">
      <c r="AB650" s="19"/>
      <c r="AC650" s="40"/>
      <c r="AD650" s="19"/>
      <c r="AE650" s="40"/>
    </row>
    <row r="651" spans="28:31" ht="15.75" customHeight="1" x14ac:dyDescent="0.25">
      <c r="AB651" s="19"/>
      <c r="AC651" s="40"/>
      <c r="AD651" s="19"/>
      <c r="AE651" s="40"/>
    </row>
    <row r="652" spans="28:31" ht="15.75" customHeight="1" x14ac:dyDescent="0.25">
      <c r="AB652" s="19"/>
      <c r="AC652" s="40"/>
      <c r="AD652" s="19"/>
      <c r="AE652" s="40"/>
    </row>
    <row r="653" spans="28:31" ht="15.75" customHeight="1" x14ac:dyDescent="0.25">
      <c r="AB653" s="19"/>
      <c r="AC653" s="40"/>
      <c r="AD653" s="19"/>
      <c r="AE653" s="40"/>
    </row>
    <row r="654" spans="28:31" ht="15.75" customHeight="1" x14ac:dyDescent="0.25">
      <c r="AB654" s="19"/>
      <c r="AC654" s="40"/>
      <c r="AD654" s="19"/>
      <c r="AE654" s="40"/>
    </row>
    <row r="655" spans="28:31" ht="15.75" customHeight="1" x14ac:dyDescent="0.25">
      <c r="AB655" s="19"/>
      <c r="AC655" s="40"/>
      <c r="AD655" s="19"/>
      <c r="AE655" s="40"/>
    </row>
    <row r="656" spans="28:31" ht="15.75" customHeight="1" x14ac:dyDescent="0.25">
      <c r="AB656" s="19"/>
      <c r="AC656" s="40"/>
      <c r="AD656" s="19"/>
      <c r="AE656" s="40"/>
    </row>
    <row r="657" spans="28:31" ht="15.75" customHeight="1" x14ac:dyDescent="0.25">
      <c r="AB657" s="19"/>
      <c r="AC657" s="40"/>
      <c r="AD657" s="19"/>
      <c r="AE657" s="40"/>
    </row>
    <row r="658" spans="28:31" ht="15.75" customHeight="1" x14ac:dyDescent="0.25">
      <c r="AB658" s="19"/>
      <c r="AC658" s="40"/>
      <c r="AD658" s="19"/>
      <c r="AE658" s="40"/>
    </row>
    <row r="659" spans="28:31" ht="15.75" customHeight="1" x14ac:dyDescent="0.25">
      <c r="AB659" s="19"/>
      <c r="AC659" s="40"/>
      <c r="AD659" s="19"/>
      <c r="AE659" s="40"/>
    </row>
    <row r="660" spans="28:31" ht="15.75" customHeight="1" x14ac:dyDescent="0.25">
      <c r="AB660" s="19"/>
      <c r="AC660" s="40"/>
      <c r="AD660" s="19"/>
      <c r="AE660" s="40"/>
    </row>
    <row r="661" spans="28:31" ht="15.75" customHeight="1" x14ac:dyDescent="0.25">
      <c r="AB661" s="19"/>
      <c r="AC661" s="40"/>
      <c r="AD661" s="19"/>
      <c r="AE661" s="40"/>
    </row>
    <row r="662" spans="28:31" ht="15.75" customHeight="1" x14ac:dyDescent="0.25">
      <c r="AB662" s="19"/>
      <c r="AC662" s="40"/>
      <c r="AD662" s="19"/>
      <c r="AE662" s="40"/>
    </row>
    <row r="663" spans="28:31" ht="15.75" customHeight="1" x14ac:dyDescent="0.25">
      <c r="AB663" s="19"/>
      <c r="AC663" s="40"/>
      <c r="AD663" s="19"/>
      <c r="AE663" s="40"/>
    </row>
    <row r="664" spans="28:31" ht="15.75" customHeight="1" x14ac:dyDescent="0.25">
      <c r="AB664" s="19"/>
      <c r="AC664" s="40"/>
      <c r="AD664" s="19"/>
      <c r="AE664" s="40"/>
    </row>
    <row r="665" spans="28:31" ht="15.75" customHeight="1" x14ac:dyDescent="0.25">
      <c r="AB665" s="19"/>
      <c r="AC665" s="40"/>
      <c r="AD665" s="19"/>
      <c r="AE665" s="40"/>
    </row>
    <row r="666" spans="28:31" ht="15.75" customHeight="1" x14ac:dyDescent="0.25">
      <c r="AB666" s="19"/>
      <c r="AC666" s="40"/>
      <c r="AD666" s="19"/>
      <c r="AE666" s="40"/>
    </row>
    <row r="667" spans="28:31" ht="15.75" customHeight="1" x14ac:dyDescent="0.25">
      <c r="AB667" s="19"/>
      <c r="AC667" s="40"/>
      <c r="AD667" s="19"/>
      <c r="AE667" s="40"/>
    </row>
    <row r="668" spans="28:31" ht="15.75" customHeight="1" x14ac:dyDescent="0.25">
      <c r="AB668" s="19"/>
      <c r="AC668" s="40"/>
      <c r="AD668" s="19"/>
      <c r="AE668" s="40"/>
    </row>
    <row r="669" spans="28:31" ht="15.75" customHeight="1" x14ac:dyDescent="0.25">
      <c r="AB669" s="19"/>
      <c r="AC669" s="40"/>
      <c r="AD669" s="19"/>
      <c r="AE669" s="40"/>
    </row>
    <row r="670" spans="28:31" ht="15.75" customHeight="1" x14ac:dyDescent="0.25">
      <c r="AB670" s="19"/>
      <c r="AC670" s="40"/>
      <c r="AD670" s="19"/>
      <c r="AE670" s="40"/>
    </row>
    <row r="671" spans="28:31" ht="15.75" customHeight="1" x14ac:dyDescent="0.25">
      <c r="AB671" s="19"/>
      <c r="AC671" s="40"/>
      <c r="AD671" s="19"/>
      <c r="AE671" s="40"/>
    </row>
    <row r="672" spans="28:31" ht="15.75" customHeight="1" x14ac:dyDescent="0.25">
      <c r="AB672" s="19"/>
      <c r="AC672" s="40"/>
      <c r="AD672" s="19"/>
      <c r="AE672" s="40"/>
    </row>
    <row r="673" spans="28:31" ht="15.75" customHeight="1" x14ac:dyDescent="0.25">
      <c r="AB673" s="19"/>
      <c r="AC673" s="40"/>
      <c r="AD673" s="19"/>
      <c r="AE673" s="40"/>
    </row>
    <row r="674" spans="28:31" ht="15.75" customHeight="1" x14ac:dyDescent="0.25">
      <c r="AB674" s="19"/>
      <c r="AC674" s="40"/>
      <c r="AD674" s="19"/>
      <c r="AE674" s="40"/>
    </row>
    <row r="675" spans="28:31" ht="15.75" customHeight="1" x14ac:dyDescent="0.25">
      <c r="AB675" s="19"/>
      <c r="AC675" s="40"/>
      <c r="AD675" s="19"/>
      <c r="AE675" s="40"/>
    </row>
    <row r="676" spans="28:31" ht="15.75" customHeight="1" x14ac:dyDescent="0.25">
      <c r="AB676" s="19"/>
      <c r="AC676" s="40"/>
      <c r="AD676" s="19"/>
      <c r="AE676" s="40"/>
    </row>
    <row r="677" spans="28:31" ht="15.75" customHeight="1" x14ac:dyDescent="0.25">
      <c r="AB677" s="19"/>
      <c r="AC677" s="40"/>
      <c r="AD677" s="19"/>
      <c r="AE677" s="40"/>
    </row>
    <row r="678" spans="28:31" ht="15.75" customHeight="1" x14ac:dyDescent="0.25">
      <c r="AB678" s="19"/>
      <c r="AC678" s="40"/>
      <c r="AD678" s="19"/>
      <c r="AE678" s="40"/>
    </row>
    <row r="679" spans="28:31" ht="15.75" customHeight="1" x14ac:dyDescent="0.25">
      <c r="AB679" s="19"/>
      <c r="AC679" s="40"/>
      <c r="AD679" s="19"/>
      <c r="AE679" s="40"/>
    </row>
    <row r="680" spans="28:31" ht="15.75" customHeight="1" x14ac:dyDescent="0.25">
      <c r="AB680" s="19"/>
      <c r="AC680" s="40"/>
      <c r="AD680" s="19"/>
      <c r="AE680" s="40"/>
    </row>
    <row r="681" spans="28:31" ht="15.75" customHeight="1" x14ac:dyDescent="0.25">
      <c r="AB681" s="19"/>
      <c r="AC681" s="40"/>
      <c r="AD681" s="19"/>
      <c r="AE681" s="40"/>
    </row>
    <row r="682" spans="28:31" ht="15.75" customHeight="1" x14ac:dyDescent="0.25">
      <c r="AB682" s="19"/>
      <c r="AC682" s="40"/>
      <c r="AD682" s="19"/>
      <c r="AE682" s="40"/>
    </row>
    <row r="683" spans="28:31" ht="15.75" customHeight="1" x14ac:dyDescent="0.25">
      <c r="AB683" s="19"/>
      <c r="AC683" s="40"/>
      <c r="AD683" s="19"/>
      <c r="AE683" s="40"/>
    </row>
    <row r="684" spans="28:31" ht="15.75" customHeight="1" x14ac:dyDescent="0.25">
      <c r="AB684" s="19"/>
      <c r="AC684" s="40"/>
      <c r="AD684" s="19"/>
      <c r="AE684" s="40"/>
    </row>
    <row r="685" spans="28:31" ht="15.75" customHeight="1" x14ac:dyDescent="0.25">
      <c r="AB685" s="19"/>
      <c r="AC685" s="40"/>
      <c r="AD685" s="19"/>
      <c r="AE685" s="40"/>
    </row>
    <row r="686" spans="28:31" ht="15.75" customHeight="1" x14ac:dyDescent="0.25">
      <c r="AB686" s="19"/>
      <c r="AC686" s="40"/>
      <c r="AD686" s="19"/>
      <c r="AE686" s="40"/>
    </row>
    <row r="687" spans="28:31" ht="15.75" customHeight="1" x14ac:dyDescent="0.25">
      <c r="AB687" s="19"/>
      <c r="AC687" s="40"/>
      <c r="AD687" s="19"/>
      <c r="AE687" s="40"/>
    </row>
    <row r="688" spans="28:31" ht="15.75" customHeight="1" x14ac:dyDescent="0.25">
      <c r="AB688" s="19"/>
      <c r="AC688" s="40"/>
      <c r="AD688" s="19"/>
      <c r="AE688" s="40"/>
    </row>
    <row r="689" spans="28:31" ht="15.75" customHeight="1" x14ac:dyDescent="0.25">
      <c r="AB689" s="19"/>
      <c r="AC689" s="40"/>
      <c r="AD689" s="19"/>
      <c r="AE689" s="40"/>
    </row>
    <row r="690" spans="28:31" ht="15.75" customHeight="1" x14ac:dyDescent="0.25">
      <c r="AB690" s="19"/>
      <c r="AC690" s="40"/>
      <c r="AD690" s="19"/>
      <c r="AE690" s="40"/>
    </row>
    <row r="691" spans="28:31" ht="15.75" customHeight="1" x14ac:dyDescent="0.25">
      <c r="AB691" s="19"/>
      <c r="AC691" s="40"/>
      <c r="AD691" s="19"/>
      <c r="AE691" s="40"/>
    </row>
    <row r="692" spans="28:31" ht="15.75" customHeight="1" x14ac:dyDescent="0.25">
      <c r="AB692" s="19"/>
      <c r="AC692" s="40"/>
      <c r="AD692" s="19"/>
      <c r="AE692" s="40"/>
    </row>
    <row r="693" spans="28:31" ht="15.75" customHeight="1" x14ac:dyDescent="0.25">
      <c r="AB693" s="19"/>
      <c r="AC693" s="40"/>
      <c r="AD693" s="19"/>
      <c r="AE693" s="40"/>
    </row>
    <row r="694" spans="28:31" ht="15.75" customHeight="1" x14ac:dyDescent="0.25">
      <c r="AB694" s="19"/>
      <c r="AC694" s="40"/>
      <c r="AD694" s="19"/>
      <c r="AE694" s="40"/>
    </row>
    <row r="695" spans="28:31" ht="15.75" customHeight="1" x14ac:dyDescent="0.25">
      <c r="AB695" s="19"/>
      <c r="AC695" s="40"/>
      <c r="AD695" s="19"/>
      <c r="AE695" s="40"/>
    </row>
    <row r="696" spans="28:31" ht="15.75" customHeight="1" x14ac:dyDescent="0.25">
      <c r="AB696" s="19"/>
      <c r="AC696" s="40"/>
      <c r="AD696" s="19"/>
      <c r="AE696" s="40"/>
    </row>
    <row r="697" spans="28:31" ht="15.75" customHeight="1" x14ac:dyDescent="0.25">
      <c r="AB697" s="19"/>
      <c r="AC697" s="40"/>
      <c r="AD697" s="19"/>
      <c r="AE697" s="40"/>
    </row>
    <row r="698" spans="28:31" ht="15.75" customHeight="1" x14ac:dyDescent="0.25">
      <c r="AB698" s="19"/>
      <c r="AC698" s="40"/>
      <c r="AD698" s="19"/>
      <c r="AE698" s="40"/>
    </row>
    <row r="699" spans="28:31" ht="15.75" customHeight="1" x14ac:dyDescent="0.25">
      <c r="AB699" s="19"/>
      <c r="AC699" s="40"/>
      <c r="AD699" s="19"/>
      <c r="AE699" s="40"/>
    </row>
    <row r="700" spans="28:31" ht="15.75" customHeight="1" x14ac:dyDescent="0.25">
      <c r="AB700" s="19"/>
      <c r="AC700" s="40"/>
      <c r="AD700" s="19"/>
      <c r="AE700" s="40"/>
    </row>
    <row r="701" spans="28:31" ht="15.75" customHeight="1" x14ac:dyDescent="0.25">
      <c r="AB701" s="19"/>
      <c r="AC701" s="40"/>
      <c r="AD701" s="19"/>
      <c r="AE701" s="40"/>
    </row>
    <row r="702" spans="28:31" ht="15.75" customHeight="1" x14ac:dyDescent="0.25">
      <c r="AB702" s="19"/>
      <c r="AC702" s="40"/>
      <c r="AD702" s="19"/>
      <c r="AE702" s="40"/>
    </row>
    <row r="703" spans="28:31" ht="15.75" customHeight="1" x14ac:dyDescent="0.25">
      <c r="AB703" s="19"/>
      <c r="AC703" s="40"/>
      <c r="AD703" s="19"/>
      <c r="AE703" s="40"/>
    </row>
    <row r="704" spans="28:31" ht="15.75" customHeight="1" x14ac:dyDescent="0.25">
      <c r="AB704" s="19"/>
      <c r="AC704" s="40"/>
      <c r="AD704" s="19"/>
      <c r="AE704" s="40"/>
    </row>
    <row r="705" spans="28:31" ht="15.75" customHeight="1" x14ac:dyDescent="0.25">
      <c r="AB705" s="19"/>
      <c r="AC705" s="40"/>
      <c r="AD705" s="19"/>
      <c r="AE705" s="40"/>
    </row>
    <row r="706" spans="28:31" ht="15.75" customHeight="1" x14ac:dyDescent="0.25">
      <c r="AB706" s="19"/>
      <c r="AC706" s="40"/>
      <c r="AD706" s="19"/>
      <c r="AE706" s="40"/>
    </row>
    <row r="707" spans="28:31" ht="15.75" customHeight="1" x14ac:dyDescent="0.25">
      <c r="AB707" s="19"/>
      <c r="AC707" s="40"/>
      <c r="AD707" s="19"/>
      <c r="AE707" s="40"/>
    </row>
    <row r="708" spans="28:31" ht="15.75" customHeight="1" x14ac:dyDescent="0.25">
      <c r="AB708" s="19"/>
      <c r="AC708" s="40"/>
      <c r="AD708" s="19"/>
      <c r="AE708" s="40"/>
    </row>
    <row r="709" spans="28:31" ht="15.75" customHeight="1" x14ac:dyDescent="0.25">
      <c r="AB709" s="19"/>
      <c r="AC709" s="40"/>
      <c r="AD709" s="19"/>
      <c r="AE709" s="40"/>
    </row>
    <row r="710" spans="28:31" ht="15.75" customHeight="1" x14ac:dyDescent="0.25">
      <c r="AB710" s="19"/>
      <c r="AC710" s="40"/>
      <c r="AD710" s="19"/>
      <c r="AE710" s="40"/>
    </row>
    <row r="711" spans="28:31" ht="15.75" customHeight="1" x14ac:dyDescent="0.25">
      <c r="AB711" s="19"/>
      <c r="AC711" s="40"/>
      <c r="AD711" s="19"/>
      <c r="AE711" s="40"/>
    </row>
  </sheetData>
  <autoFilter ref="A1:AI110">
    <sortState ref="A2:AK102">
      <sortCondition ref="A1:A95"/>
    </sortState>
  </autoFilter>
  <pageMargins left="0.25" right="0.25" top="0.75" bottom="0.75" header="0.3" footer="0.3"/>
  <pageSetup scale="52" fitToHeight="0" orientation="landscape" r:id="rId1"/>
  <headerFooter>
    <oddHeader>&amp;LShasta-McCloud Management Unit&amp;RWillow-Parks Travel Analysis</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703"/>
  <sheetViews>
    <sheetView zoomScale="85" zoomScaleNormal="85" workbookViewId="0">
      <pane xSplit="1" ySplit="1" topLeftCell="B2" activePane="bottomRight" state="frozen"/>
      <selection activeCell="B12" sqref="B12"/>
      <selection pane="topRight" activeCell="B12" sqref="B12"/>
      <selection pane="bottomLeft" activeCell="B12" sqref="B12"/>
      <selection pane="bottomRight"/>
    </sheetView>
  </sheetViews>
  <sheetFormatPr defaultColWidth="15.85546875" defaultRowHeight="15" x14ac:dyDescent="0.25"/>
  <cols>
    <col min="1" max="1" width="13.7109375" style="44" customWidth="1"/>
    <col min="2" max="2" width="19.140625" style="44" customWidth="1"/>
    <col min="3" max="3" width="5.42578125" style="22" customWidth="1"/>
    <col min="4" max="4" width="6.85546875" style="22" customWidth="1"/>
    <col min="5" max="5" width="13.85546875" style="43" customWidth="1"/>
    <col min="6" max="6" width="13.5703125" style="3" customWidth="1"/>
    <col min="7" max="7" width="11.140625" style="3" customWidth="1"/>
    <col min="8" max="8" width="14.28515625" style="3" customWidth="1"/>
    <col min="9" max="9" width="6.140625" style="64" customWidth="1"/>
    <col min="10" max="10" width="23.7109375" style="64" customWidth="1"/>
    <col min="11" max="11" width="6.140625" style="64" customWidth="1"/>
    <col min="12" max="12" width="33.28515625" style="61" customWidth="1"/>
    <col min="13" max="13" width="6.140625" style="64" customWidth="1"/>
    <col min="14" max="14" width="25.85546875" style="64" customWidth="1"/>
    <col min="15" max="15" width="6.140625" style="64" customWidth="1"/>
    <col min="16" max="16" width="27.28515625" style="64" customWidth="1"/>
    <col min="17" max="17" width="6.140625" style="64" customWidth="1"/>
    <col min="18" max="18" width="24.5703125" style="64" customWidth="1"/>
    <col min="19" max="19" width="6.140625" style="64" customWidth="1"/>
    <col min="20" max="20" width="24.140625" style="64" customWidth="1"/>
    <col min="21" max="21" width="6.140625" style="64" customWidth="1"/>
    <col min="22" max="22" width="24.5703125" style="64" customWidth="1"/>
    <col min="23" max="23" width="6.140625" style="64" customWidth="1"/>
    <col min="24" max="24" width="30.28515625" style="64" customWidth="1"/>
    <col min="25" max="27" width="6.140625" style="64" customWidth="1"/>
    <col min="28" max="28" width="28.140625" style="64" customWidth="1"/>
    <col min="29" max="29" width="6.140625" style="64" customWidth="1"/>
    <col min="30" max="30" width="28.140625" style="64" customWidth="1"/>
    <col min="31" max="31" width="6.140625" style="64" customWidth="1"/>
    <col min="32" max="32" width="36.5703125" style="61" customWidth="1"/>
    <col min="33" max="33" width="6.140625" style="64" customWidth="1"/>
    <col min="34" max="34" width="22.7109375" style="64" customWidth="1"/>
    <col min="35" max="35" width="6.140625" style="64" customWidth="1"/>
    <col min="36" max="36" width="26.140625" style="64" customWidth="1"/>
    <col min="37" max="37" width="6.140625" style="64" customWidth="1"/>
    <col min="38" max="38" width="23" style="64" customWidth="1"/>
    <col min="39" max="39" width="6.140625" style="64" customWidth="1"/>
    <col min="40" max="40" width="23.42578125" style="64" customWidth="1"/>
    <col min="41" max="41" width="6.140625" style="64" customWidth="1"/>
    <col min="42" max="42" width="26" style="64" customWidth="1"/>
    <col min="43" max="43" width="5.140625" style="43" customWidth="1"/>
    <col min="44" max="44" width="9" style="43" customWidth="1"/>
    <col min="45" max="46" width="5.140625" style="43" customWidth="1"/>
    <col min="47" max="47" width="28" style="43" customWidth="1"/>
    <col min="48" max="48" width="31.28515625" style="43" customWidth="1"/>
    <col min="49" max="16384" width="15.85546875" style="43"/>
  </cols>
  <sheetData>
    <row r="1" spans="1:48" s="29" customFormat="1" ht="123" customHeight="1" thickBot="1" x14ac:dyDescent="0.3">
      <c r="A1" s="10" t="s">
        <v>0</v>
      </c>
      <c r="B1" s="10" t="s">
        <v>1</v>
      </c>
      <c r="C1" s="7" t="s">
        <v>2</v>
      </c>
      <c r="D1" s="7" t="s">
        <v>3</v>
      </c>
      <c r="E1" s="11" t="s">
        <v>157</v>
      </c>
      <c r="F1" s="11" t="s">
        <v>158</v>
      </c>
      <c r="G1" s="11" t="s">
        <v>159</v>
      </c>
      <c r="H1" s="34" t="s">
        <v>156</v>
      </c>
      <c r="I1" s="53" t="s">
        <v>388</v>
      </c>
      <c r="J1" s="53" t="s">
        <v>535</v>
      </c>
      <c r="K1" s="62" t="s">
        <v>389</v>
      </c>
      <c r="L1" s="59" t="s">
        <v>536</v>
      </c>
      <c r="M1" s="60" t="s">
        <v>391</v>
      </c>
      <c r="N1" s="55" t="s">
        <v>537</v>
      </c>
      <c r="O1" s="55" t="s">
        <v>390</v>
      </c>
      <c r="P1" s="55" t="s">
        <v>538</v>
      </c>
      <c r="Q1" s="55" t="s">
        <v>385</v>
      </c>
      <c r="R1" s="55" t="s">
        <v>539</v>
      </c>
      <c r="S1" s="55" t="s">
        <v>398</v>
      </c>
      <c r="T1" s="55" t="s">
        <v>540</v>
      </c>
      <c r="U1" s="55" t="s">
        <v>397</v>
      </c>
      <c r="V1" s="55" t="s">
        <v>541</v>
      </c>
      <c r="W1" s="55" t="s">
        <v>392</v>
      </c>
      <c r="X1" s="55" t="s">
        <v>542</v>
      </c>
      <c r="Y1" s="55" t="s">
        <v>393</v>
      </c>
      <c r="Z1" s="55" t="s">
        <v>394</v>
      </c>
      <c r="AA1" s="66" t="s">
        <v>395</v>
      </c>
      <c r="AB1" s="66" t="s">
        <v>492</v>
      </c>
      <c r="AC1" s="63" t="s">
        <v>396</v>
      </c>
      <c r="AD1" s="63" t="s">
        <v>543</v>
      </c>
      <c r="AE1" s="70" t="s">
        <v>399</v>
      </c>
      <c r="AF1" s="72" t="s">
        <v>544</v>
      </c>
      <c r="AG1" s="71" t="s">
        <v>401</v>
      </c>
      <c r="AH1" s="52" t="s">
        <v>545</v>
      </c>
      <c r="AI1" s="52" t="s">
        <v>400</v>
      </c>
      <c r="AJ1" s="52" t="s">
        <v>546</v>
      </c>
      <c r="AK1" s="52" t="s">
        <v>402</v>
      </c>
      <c r="AL1" s="52" t="s">
        <v>547</v>
      </c>
      <c r="AM1" s="52" t="s">
        <v>403</v>
      </c>
      <c r="AN1" s="52" t="s">
        <v>548</v>
      </c>
      <c r="AO1" s="56" t="s">
        <v>404</v>
      </c>
      <c r="AP1" s="56" t="s">
        <v>549</v>
      </c>
      <c r="AQ1" s="45" t="s">
        <v>407</v>
      </c>
      <c r="AR1" s="46" t="s">
        <v>171</v>
      </c>
      <c r="AS1" s="47" t="s">
        <v>408</v>
      </c>
      <c r="AT1" s="48" t="s">
        <v>172</v>
      </c>
      <c r="AU1" s="49" t="s">
        <v>387</v>
      </c>
      <c r="AV1" s="11" t="s">
        <v>386</v>
      </c>
    </row>
    <row r="2" spans="1:48" ht="45" x14ac:dyDescent="0.25">
      <c r="A2" s="32" t="s">
        <v>312</v>
      </c>
      <c r="B2" s="32" t="s">
        <v>313</v>
      </c>
      <c r="C2" s="43">
        <v>0</v>
      </c>
      <c r="D2" s="43">
        <v>2.2097000000000002</v>
      </c>
      <c r="E2" s="44" t="s">
        <v>160</v>
      </c>
      <c r="G2" s="32" t="s">
        <v>316</v>
      </c>
      <c r="H2" s="5" t="s">
        <v>166</v>
      </c>
      <c r="I2" s="64">
        <v>2</v>
      </c>
      <c r="J2" s="64" t="s">
        <v>409</v>
      </c>
      <c r="K2" s="64">
        <v>3</v>
      </c>
      <c r="L2" s="67" t="s">
        <v>429</v>
      </c>
      <c r="M2" s="64">
        <v>2</v>
      </c>
      <c r="O2" s="64">
        <v>1</v>
      </c>
      <c r="Q2" s="64">
        <v>2</v>
      </c>
      <c r="R2" s="64" t="s">
        <v>483</v>
      </c>
      <c r="S2" s="64">
        <v>3</v>
      </c>
      <c r="U2" s="64">
        <v>1</v>
      </c>
      <c r="W2" s="64">
        <v>1</v>
      </c>
      <c r="Y2" s="64">
        <v>1</v>
      </c>
      <c r="Z2" s="64">
        <v>3</v>
      </c>
      <c r="AA2" s="64">
        <v>3</v>
      </c>
      <c r="AB2" s="64" t="s">
        <v>493</v>
      </c>
      <c r="AC2" s="64">
        <v>3</v>
      </c>
      <c r="AE2" s="64">
        <v>1</v>
      </c>
      <c r="AF2" s="67" t="s">
        <v>429</v>
      </c>
      <c r="AG2" s="65">
        <v>3</v>
      </c>
      <c r="AH2" s="65"/>
      <c r="AI2" s="64">
        <v>2</v>
      </c>
      <c r="AK2" s="64">
        <v>1</v>
      </c>
      <c r="AM2" s="64">
        <v>3</v>
      </c>
      <c r="AN2" s="64" t="s">
        <v>508</v>
      </c>
      <c r="AO2" s="58">
        <v>1</v>
      </c>
      <c r="AQ2" s="44">
        <f t="shared" ref="AQ2:AQ11" si="0">SUM(J2:AD2)</f>
        <v>23</v>
      </c>
      <c r="AR2" s="43" t="str">
        <f>IF(AND(AQ2&gt;=12,AQ2&lt;=20),"L",IF(AND(AQ2&gt;=21,AQ2&lt;=28),"M",IF(AND(AQ2&gt;=29,AQ2&lt;=36),"H","")))</f>
        <v>M</v>
      </c>
      <c r="AS2" s="44">
        <f t="shared" ref="AS2:AS11" si="1">SUM(AF2:AP2)</f>
        <v>10</v>
      </c>
      <c r="AT2" s="43" t="str">
        <f>IF(AND(AS2&gt;=6,AS2&lt;=9),"L",IF(AND(AS2&gt;=10,AS2&lt;=13),"M",IF(AND(AS2&gt;=14,AS2&lt;=18),"H","")))</f>
        <v>M</v>
      </c>
      <c r="AU2" s="43" t="str">
        <f>IF(AND(AQ2&gt;=12,AQ2&lt;=20, AS2&gt;=6,AS2&lt;=9),"Mitigate Close",IF(AND(AQ2&gt;=12,AQ2&lt;=20, AS2&gt;=10,AS2&lt;=13),"Maintain Low Prioritiy ",IF(AND(AQ2&gt;=12,AQ2&lt;=20, AS2&gt;=14,AS2&lt;=18),"Maintain Low Prioritiy",IF(AND(AQ2&gt;=21,AQ2&lt;=28, AS2&gt;=6,AS2&lt;=9),"Restrict or Close",IF(AND(AQ2&gt;=21,AQ2&lt;=28, AS2&gt;=10,AS2&lt;=13),"Mitigate Maintain",IF(AND(AQ2&gt;=21,AQ2&lt;=28, AS2&gt;=14,AS2&lt;=18),"Maintain 2nd Priority",IF(AND(AQ2&gt;=29,AQ2&lt;=36, AS2&gt;=6,AS2&lt;=9),"Decommission or Close",IF(AND(AQ2&gt;=29,AQ2&lt;=36, AS2&gt;=10,AS2&lt;=13),"Mitigate or Restrict",IF(AND(AQ2&gt;=29,AQ2&lt;=36, AS2&gt;=14,AS2&lt;=18),"Maintain High Priority"," ")))))))))</f>
        <v>Mitigate Maintain</v>
      </c>
    </row>
    <row r="3" spans="1:48" ht="75" x14ac:dyDescent="0.25">
      <c r="A3" s="32" t="s">
        <v>314</v>
      </c>
      <c r="B3" s="32" t="s">
        <v>315</v>
      </c>
      <c r="C3" s="43">
        <v>0</v>
      </c>
      <c r="D3" s="43">
        <v>1.4460000000000002</v>
      </c>
      <c r="E3" s="44" t="s">
        <v>160</v>
      </c>
      <c r="G3" s="32" t="s">
        <v>318</v>
      </c>
      <c r="H3" s="5" t="s">
        <v>166</v>
      </c>
      <c r="I3" s="64">
        <v>3</v>
      </c>
      <c r="J3" s="64" t="s">
        <v>410</v>
      </c>
      <c r="K3" s="64">
        <v>3</v>
      </c>
      <c r="L3" s="67" t="s">
        <v>430</v>
      </c>
      <c r="M3" s="64">
        <v>1</v>
      </c>
      <c r="O3" s="64">
        <v>1</v>
      </c>
      <c r="Q3" s="64">
        <v>2</v>
      </c>
      <c r="R3" s="64" t="s">
        <v>483</v>
      </c>
      <c r="S3" s="64">
        <v>2</v>
      </c>
      <c r="U3" s="64">
        <v>1</v>
      </c>
      <c r="W3" s="64">
        <v>1</v>
      </c>
      <c r="Y3" s="64">
        <v>1</v>
      </c>
      <c r="Z3" s="64">
        <v>3</v>
      </c>
      <c r="AA3" s="64">
        <v>3</v>
      </c>
      <c r="AB3" s="64" t="s">
        <v>494</v>
      </c>
      <c r="AC3" s="64">
        <v>3</v>
      </c>
      <c r="AD3" s="64" t="s">
        <v>504</v>
      </c>
      <c r="AE3" s="64">
        <v>1</v>
      </c>
      <c r="AF3" s="67" t="s">
        <v>430</v>
      </c>
      <c r="AG3" s="65">
        <v>3</v>
      </c>
      <c r="AH3" s="65"/>
      <c r="AI3" s="64">
        <v>2</v>
      </c>
      <c r="AK3" s="64">
        <v>1</v>
      </c>
      <c r="AM3" s="64">
        <v>3</v>
      </c>
      <c r="AN3" s="64" t="s">
        <v>508</v>
      </c>
      <c r="AO3" s="58">
        <v>1</v>
      </c>
      <c r="AQ3" s="44">
        <f t="shared" si="0"/>
        <v>21</v>
      </c>
      <c r="AR3" s="43" t="str">
        <f t="shared" ref="AR3:AR11" si="2">IF(AND(AQ3&gt;=12,AQ3&lt;=20),"L",IF(AND(AQ3&gt;=21,AQ3&lt;=28),"M",IF(AND(AQ3&gt;=29,AQ3&lt;=36),"H","")))</f>
        <v>M</v>
      </c>
      <c r="AS3" s="44">
        <f t="shared" si="1"/>
        <v>10</v>
      </c>
      <c r="AT3" s="43" t="str">
        <f t="shared" ref="AT3:AT11" si="3">IF(AND(AS3&gt;=6,AS3&lt;=9),"L",IF(AND(AS3&gt;=10,AS3&lt;=13),"M",IF(AND(AS3&gt;=14,AS3&lt;=18),"H","")))</f>
        <v>M</v>
      </c>
      <c r="AU3" s="43" t="str">
        <f t="shared" ref="AU3:AU11" si="4">IF(AND(AQ3&gt;=12,AQ3&lt;=20, AS3&gt;=6,AS3&lt;=9),"Mitigate Close",IF(AND(AQ3&gt;=12,AQ3&lt;=20, AS3&gt;=10,AS3&lt;=13),"Maintain Low Prioritiy ",IF(AND(AQ3&gt;=12,AQ3&lt;=20, AS3&gt;=14,AS3&lt;=18),"Maintain Low Prioritiy",IF(AND(AQ3&gt;=21,AQ3&lt;=28, AS3&gt;=6,AS3&lt;=9),"Restrict or Close",IF(AND(AQ3&gt;=21,AQ3&lt;=28, AS3&gt;=10,AS3&lt;=13),"Mitigate Maintain",IF(AND(AQ3&gt;=21,AQ3&lt;=28, AS3&gt;=14,AS3&lt;=18),"Maintain 2nd Priority",IF(AND(AQ3&gt;=29,AQ3&lt;=36, AS3&gt;=6,AS3&lt;=9),"Decommission or Close",IF(AND(AQ3&gt;=29,AQ3&lt;=36, AS3&gt;=10,AS3&lt;=13),"Mitigate or Restrict",IF(AND(AQ3&gt;=29,AQ3&lt;=36, AS3&gt;=14,AS3&lt;=18),"Maintain High Priority"," ")))))))))</f>
        <v>Mitigate Maintain</v>
      </c>
    </row>
    <row r="4" spans="1:48" ht="120" x14ac:dyDescent="0.25">
      <c r="A4" s="32" t="s">
        <v>314</v>
      </c>
      <c r="B4" s="32" t="s">
        <v>315</v>
      </c>
      <c r="C4" s="43">
        <v>1.4460000000000002</v>
      </c>
      <c r="D4" s="43">
        <v>2.359</v>
      </c>
      <c r="E4" s="44" t="s">
        <v>160</v>
      </c>
      <c r="G4" s="32" t="s">
        <v>316</v>
      </c>
      <c r="H4" s="5" t="s">
        <v>166</v>
      </c>
      <c r="I4" s="64">
        <v>2</v>
      </c>
      <c r="J4" s="64" t="s">
        <v>411</v>
      </c>
      <c r="K4" s="64">
        <v>3</v>
      </c>
      <c r="L4" s="67" t="s">
        <v>431</v>
      </c>
      <c r="M4" s="64">
        <v>1</v>
      </c>
      <c r="O4" s="64">
        <v>1</v>
      </c>
      <c r="Q4" s="64">
        <v>2</v>
      </c>
      <c r="R4" s="64" t="s">
        <v>483</v>
      </c>
      <c r="S4" s="64">
        <v>2</v>
      </c>
      <c r="U4" s="64">
        <v>1</v>
      </c>
      <c r="W4" s="64">
        <v>1</v>
      </c>
      <c r="Y4" s="64">
        <v>1</v>
      </c>
      <c r="Z4" s="64">
        <v>3</v>
      </c>
      <c r="AA4" s="64">
        <v>3</v>
      </c>
      <c r="AB4" s="64" t="s">
        <v>494</v>
      </c>
      <c r="AC4" s="64">
        <v>3</v>
      </c>
      <c r="AE4" s="64">
        <v>1</v>
      </c>
      <c r="AF4" s="67" t="s">
        <v>431</v>
      </c>
      <c r="AG4" s="65">
        <v>3</v>
      </c>
      <c r="AH4" s="65"/>
      <c r="AI4" s="64">
        <v>2</v>
      </c>
      <c r="AK4" s="64">
        <v>1</v>
      </c>
      <c r="AM4" s="64">
        <v>3</v>
      </c>
      <c r="AN4" s="64" t="s">
        <v>508</v>
      </c>
      <c r="AO4" s="58">
        <v>1</v>
      </c>
      <c r="AQ4" s="44">
        <f t="shared" si="0"/>
        <v>21</v>
      </c>
      <c r="AR4" s="43" t="str">
        <f t="shared" si="2"/>
        <v>M</v>
      </c>
      <c r="AS4" s="44">
        <f t="shared" si="1"/>
        <v>10</v>
      </c>
      <c r="AT4" s="43" t="str">
        <f t="shared" si="3"/>
        <v>M</v>
      </c>
      <c r="AU4" s="43" t="str">
        <f t="shared" si="4"/>
        <v>Mitigate Maintain</v>
      </c>
      <c r="AV4" s="42"/>
    </row>
    <row r="5" spans="1:48" ht="90" x14ac:dyDescent="0.25">
      <c r="A5" s="32" t="s">
        <v>308</v>
      </c>
      <c r="B5" s="32" t="s">
        <v>99</v>
      </c>
      <c r="C5" s="43">
        <v>0</v>
      </c>
      <c r="D5" s="43">
        <v>1.58</v>
      </c>
      <c r="E5" s="44" t="s">
        <v>160</v>
      </c>
      <c r="G5" s="32" t="s">
        <v>316</v>
      </c>
      <c r="H5" s="5" t="s">
        <v>166</v>
      </c>
      <c r="I5" s="64">
        <v>3</v>
      </c>
      <c r="J5" s="64" t="s">
        <v>412</v>
      </c>
      <c r="K5" s="64">
        <v>3</v>
      </c>
      <c r="L5" s="67" t="s">
        <v>432</v>
      </c>
      <c r="M5" s="64">
        <v>1</v>
      </c>
      <c r="O5" s="64">
        <v>1</v>
      </c>
      <c r="Q5" s="64">
        <v>2</v>
      </c>
      <c r="R5" s="64" t="s">
        <v>483</v>
      </c>
      <c r="S5" s="64">
        <v>1</v>
      </c>
      <c r="T5" s="64" t="s">
        <v>485</v>
      </c>
      <c r="U5" s="64">
        <v>1</v>
      </c>
      <c r="V5" s="64" t="s">
        <v>485</v>
      </c>
      <c r="W5" s="64">
        <v>1</v>
      </c>
      <c r="Y5" s="64">
        <v>1</v>
      </c>
      <c r="Z5" s="64">
        <v>3</v>
      </c>
      <c r="AA5" s="64">
        <v>2</v>
      </c>
      <c r="AB5" s="64" t="s">
        <v>495</v>
      </c>
      <c r="AC5" s="64">
        <v>3</v>
      </c>
      <c r="AE5" s="64">
        <v>1</v>
      </c>
      <c r="AF5" s="67" t="s">
        <v>432</v>
      </c>
      <c r="AG5" s="65">
        <v>1</v>
      </c>
      <c r="AH5" s="65"/>
      <c r="AI5" s="64">
        <v>2</v>
      </c>
      <c r="AK5" s="64">
        <v>2</v>
      </c>
      <c r="AM5" s="64">
        <v>3</v>
      </c>
      <c r="AN5" s="64" t="s">
        <v>509</v>
      </c>
      <c r="AO5" s="58">
        <v>1</v>
      </c>
      <c r="AQ5" s="44">
        <f t="shared" si="0"/>
        <v>19</v>
      </c>
      <c r="AR5" s="43" t="str">
        <f t="shared" si="2"/>
        <v>L</v>
      </c>
      <c r="AS5" s="44">
        <f t="shared" si="1"/>
        <v>9</v>
      </c>
      <c r="AT5" s="43" t="str">
        <f t="shared" si="3"/>
        <v>L</v>
      </c>
      <c r="AU5" s="43" t="str">
        <f t="shared" si="4"/>
        <v>Mitigate Close</v>
      </c>
    </row>
    <row r="6" spans="1:48" ht="75" x14ac:dyDescent="0.25">
      <c r="A6" s="32" t="s">
        <v>309</v>
      </c>
      <c r="B6" s="32" t="s">
        <v>18</v>
      </c>
      <c r="C6" s="43">
        <v>0</v>
      </c>
      <c r="D6" s="43">
        <v>0.95400000000000007</v>
      </c>
      <c r="E6" s="44" t="s">
        <v>160</v>
      </c>
      <c r="G6" s="32" t="s">
        <v>317</v>
      </c>
      <c r="H6" s="5" t="s">
        <v>166</v>
      </c>
      <c r="I6" s="64">
        <v>1</v>
      </c>
      <c r="K6" s="64">
        <v>1</v>
      </c>
      <c r="L6" s="61" t="s">
        <v>433</v>
      </c>
      <c r="M6" s="64">
        <v>1</v>
      </c>
      <c r="O6" s="64">
        <v>1</v>
      </c>
      <c r="Q6" s="64">
        <v>2</v>
      </c>
      <c r="R6" s="64" t="s">
        <v>483</v>
      </c>
      <c r="S6" s="64">
        <v>3</v>
      </c>
      <c r="U6" s="64">
        <v>1</v>
      </c>
      <c r="W6" s="64">
        <v>1</v>
      </c>
      <c r="Y6" s="64">
        <v>1</v>
      </c>
      <c r="Z6" s="64">
        <v>3</v>
      </c>
      <c r="AA6" s="64">
        <v>3</v>
      </c>
      <c r="AB6" s="64" t="s">
        <v>496</v>
      </c>
      <c r="AC6" s="64">
        <v>3</v>
      </c>
      <c r="AE6" s="64">
        <v>1</v>
      </c>
      <c r="AF6" s="61" t="s">
        <v>433</v>
      </c>
      <c r="AG6" s="65">
        <v>3</v>
      </c>
      <c r="AH6" s="65"/>
      <c r="AI6" s="64">
        <v>2</v>
      </c>
      <c r="AK6" s="64">
        <v>1</v>
      </c>
      <c r="AM6" s="64">
        <v>3</v>
      </c>
      <c r="AN6" s="64" t="s">
        <v>510</v>
      </c>
      <c r="AO6" s="58">
        <v>1</v>
      </c>
      <c r="AQ6" s="44">
        <f t="shared" si="0"/>
        <v>20</v>
      </c>
      <c r="AR6" s="43" t="str">
        <f t="shared" si="2"/>
        <v>L</v>
      </c>
      <c r="AS6" s="44">
        <f t="shared" si="1"/>
        <v>10</v>
      </c>
      <c r="AT6" s="43" t="str">
        <f t="shared" si="3"/>
        <v>M</v>
      </c>
      <c r="AU6" s="43" t="str">
        <f t="shared" si="4"/>
        <v xml:space="preserve">Maintain Low Prioritiy </v>
      </c>
      <c r="AV6" s="42"/>
    </row>
    <row r="7" spans="1:48" ht="45" x14ac:dyDescent="0.25">
      <c r="A7" s="32" t="s">
        <v>310</v>
      </c>
      <c r="B7" s="32" t="s">
        <v>311</v>
      </c>
      <c r="C7" s="43">
        <v>0</v>
      </c>
      <c r="D7" s="43">
        <v>0.9</v>
      </c>
      <c r="E7" s="44" t="s">
        <v>160</v>
      </c>
      <c r="G7" s="32" t="s">
        <v>316</v>
      </c>
      <c r="H7" s="5" t="s">
        <v>166</v>
      </c>
      <c r="I7" s="64">
        <v>1</v>
      </c>
      <c r="K7" s="64">
        <v>3</v>
      </c>
      <c r="L7" s="61" t="s">
        <v>434</v>
      </c>
      <c r="M7" s="64">
        <v>2</v>
      </c>
      <c r="O7" s="64">
        <v>1</v>
      </c>
      <c r="Q7" s="64">
        <v>2</v>
      </c>
      <c r="R7" s="64" t="s">
        <v>483</v>
      </c>
      <c r="S7" s="64">
        <v>1</v>
      </c>
      <c r="U7" s="64">
        <v>1</v>
      </c>
      <c r="W7" s="64">
        <v>1</v>
      </c>
      <c r="Y7" s="64">
        <v>1</v>
      </c>
      <c r="Z7" s="64">
        <v>2</v>
      </c>
      <c r="AA7" s="64">
        <v>2</v>
      </c>
      <c r="AB7" s="64" t="s">
        <v>497</v>
      </c>
      <c r="AC7" s="64">
        <v>1</v>
      </c>
      <c r="AE7" s="64">
        <v>1</v>
      </c>
      <c r="AF7" s="61" t="s">
        <v>434</v>
      </c>
      <c r="AG7" s="65">
        <v>1</v>
      </c>
      <c r="AH7" s="65"/>
      <c r="AI7" s="64">
        <v>2</v>
      </c>
      <c r="AK7" s="64">
        <v>1</v>
      </c>
      <c r="AM7" s="64">
        <v>3</v>
      </c>
      <c r="AN7" s="64" t="s">
        <v>511</v>
      </c>
      <c r="AO7" s="58">
        <v>1</v>
      </c>
      <c r="AQ7" s="44">
        <f t="shared" si="0"/>
        <v>17</v>
      </c>
      <c r="AR7" s="43" t="str">
        <f t="shared" si="2"/>
        <v>L</v>
      </c>
      <c r="AS7" s="44">
        <f t="shared" si="1"/>
        <v>8</v>
      </c>
      <c r="AT7" s="43" t="str">
        <f t="shared" si="3"/>
        <v>L</v>
      </c>
      <c r="AU7" s="43" t="str">
        <f t="shared" si="4"/>
        <v>Mitigate Close</v>
      </c>
    </row>
    <row r="8" spans="1:48" ht="45" x14ac:dyDescent="0.25">
      <c r="A8" s="32" t="s">
        <v>306</v>
      </c>
      <c r="B8" s="32" t="s">
        <v>307</v>
      </c>
      <c r="C8" s="43">
        <v>0</v>
      </c>
      <c r="D8" s="43">
        <v>0.38300000000000001</v>
      </c>
      <c r="E8" s="44" t="s">
        <v>160</v>
      </c>
      <c r="G8" s="32" t="s">
        <v>316</v>
      </c>
      <c r="H8" s="5" t="s">
        <v>166</v>
      </c>
      <c r="I8" s="64">
        <v>1</v>
      </c>
      <c r="K8" s="64">
        <v>3</v>
      </c>
      <c r="L8" s="61" t="s">
        <v>434</v>
      </c>
      <c r="M8" s="64">
        <v>2</v>
      </c>
      <c r="O8" s="64">
        <v>1</v>
      </c>
      <c r="Q8" s="64">
        <v>2</v>
      </c>
      <c r="R8" s="64" t="s">
        <v>483</v>
      </c>
      <c r="S8" s="64">
        <v>1</v>
      </c>
      <c r="U8" s="64">
        <v>1</v>
      </c>
      <c r="W8" s="64">
        <v>1</v>
      </c>
      <c r="Y8" s="64">
        <v>1</v>
      </c>
      <c r="Z8" s="64">
        <v>2</v>
      </c>
      <c r="AA8" s="64">
        <v>2</v>
      </c>
      <c r="AB8" s="64" t="s">
        <v>497</v>
      </c>
      <c r="AC8" s="64">
        <v>1</v>
      </c>
      <c r="AE8" s="64">
        <v>1</v>
      </c>
      <c r="AF8" s="61" t="s">
        <v>434</v>
      </c>
      <c r="AG8" s="65">
        <v>1</v>
      </c>
      <c r="AH8" s="65"/>
      <c r="AI8" s="64">
        <v>2</v>
      </c>
      <c r="AK8" s="64">
        <v>1</v>
      </c>
      <c r="AM8" s="64">
        <v>1</v>
      </c>
      <c r="AN8" s="64" t="s">
        <v>512</v>
      </c>
      <c r="AO8" s="58">
        <v>1</v>
      </c>
      <c r="AQ8" s="44">
        <f t="shared" si="0"/>
        <v>17</v>
      </c>
      <c r="AR8" s="43" t="str">
        <f t="shared" si="2"/>
        <v>L</v>
      </c>
      <c r="AS8" s="44">
        <f t="shared" si="1"/>
        <v>6</v>
      </c>
      <c r="AT8" s="43" t="str">
        <f t="shared" si="3"/>
        <v>L</v>
      </c>
      <c r="AU8" s="43" t="str">
        <f t="shared" si="4"/>
        <v>Mitigate Close</v>
      </c>
    </row>
    <row r="9" spans="1:48" ht="105" x14ac:dyDescent="0.25">
      <c r="A9" s="44" t="s">
        <v>111</v>
      </c>
      <c r="B9" s="44" t="s">
        <v>112</v>
      </c>
      <c r="C9" s="22">
        <v>0</v>
      </c>
      <c r="D9" s="22">
        <v>1.3169999999999999</v>
      </c>
      <c r="E9" s="44" t="s">
        <v>160</v>
      </c>
      <c r="F9" s="5" t="s">
        <v>161</v>
      </c>
      <c r="G9" s="5" t="s">
        <v>163</v>
      </c>
      <c r="H9" s="5" t="s">
        <v>166</v>
      </c>
      <c r="I9" s="64">
        <v>1</v>
      </c>
      <c r="K9" s="64">
        <v>3</v>
      </c>
      <c r="L9" s="61" t="s">
        <v>435</v>
      </c>
      <c r="M9" s="64">
        <v>2</v>
      </c>
      <c r="O9" s="64">
        <v>1</v>
      </c>
      <c r="Q9" s="64">
        <v>1</v>
      </c>
      <c r="S9" s="64">
        <v>3</v>
      </c>
      <c r="U9" s="64">
        <v>2</v>
      </c>
      <c r="W9" s="64">
        <v>2</v>
      </c>
      <c r="Y9" s="64">
        <v>3</v>
      </c>
      <c r="Z9" s="64">
        <v>3</v>
      </c>
      <c r="AA9" s="64">
        <v>3</v>
      </c>
      <c r="AC9" s="64">
        <v>3</v>
      </c>
      <c r="AE9" s="64">
        <v>1</v>
      </c>
      <c r="AF9" s="61" t="s">
        <v>435</v>
      </c>
      <c r="AG9" s="65">
        <v>3</v>
      </c>
      <c r="AH9" s="65"/>
      <c r="AI9" s="64">
        <v>2</v>
      </c>
      <c r="AK9" s="64">
        <v>2</v>
      </c>
      <c r="AL9" s="64" t="s">
        <v>472</v>
      </c>
      <c r="AM9" s="64">
        <v>3</v>
      </c>
      <c r="AO9" s="58">
        <v>1</v>
      </c>
      <c r="AQ9" s="44">
        <f t="shared" si="0"/>
        <v>26</v>
      </c>
      <c r="AR9" s="43" t="str">
        <f t="shared" si="2"/>
        <v>M</v>
      </c>
      <c r="AS9" s="44">
        <f t="shared" si="1"/>
        <v>11</v>
      </c>
      <c r="AT9" s="43" t="str">
        <f t="shared" si="3"/>
        <v>M</v>
      </c>
      <c r="AU9" s="43" t="str">
        <f t="shared" si="4"/>
        <v>Mitigate Maintain</v>
      </c>
    </row>
    <row r="10" spans="1:48" ht="45" x14ac:dyDescent="0.25">
      <c r="A10" s="44" t="s">
        <v>49</v>
      </c>
      <c r="B10" s="44" t="s">
        <v>50</v>
      </c>
      <c r="C10" s="22">
        <v>0</v>
      </c>
      <c r="D10" s="22">
        <v>0.30499999999999999</v>
      </c>
      <c r="E10" s="44" t="s">
        <v>160</v>
      </c>
      <c r="F10" s="5" t="s">
        <v>161</v>
      </c>
      <c r="G10" s="5" t="s">
        <v>163</v>
      </c>
      <c r="H10" s="5" t="s">
        <v>166</v>
      </c>
      <c r="I10" s="64">
        <v>1</v>
      </c>
      <c r="K10" s="64">
        <v>1</v>
      </c>
      <c r="L10" s="61" t="s">
        <v>436</v>
      </c>
      <c r="M10" s="64">
        <v>2</v>
      </c>
      <c r="O10" s="64">
        <v>1</v>
      </c>
      <c r="Q10" s="64">
        <v>1</v>
      </c>
      <c r="S10" s="64">
        <v>3</v>
      </c>
      <c r="U10" s="64">
        <v>1</v>
      </c>
      <c r="W10" s="64">
        <v>2</v>
      </c>
      <c r="Y10" s="64">
        <v>1</v>
      </c>
      <c r="Z10" s="64">
        <v>1</v>
      </c>
      <c r="AA10" s="64">
        <v>1</v>
      </c>
      <c r="AC10" s="64">
        <v>2</v>
      </c>
      <c r="AE10" s="64">
        <v>1</v>
      </c>
      <c r="AF10" s="61" t="s">
        <v>436</v>
      </c>
      <c r="AG10" s="65">
        <v>1</v>
      </c>
      <c r="AH10" s="65"/>
      <c r="AI10" s="64">
        <v>2</v>
      </c>
      <c r="AK10" s="64">
        <v>1</v>
      </c>
      <c r="AM10" s="64">
        <v>3</v>
      </c>
      <c r="AO10" s="58">
        <v>1</v>
      </c>
      <c r="AQ10" s="44">
        <f t="shared" si="0"/>
        <v>16</v>
      </c>
      <c r="AR10" s="43" t="str">
        <f t="shared" si="2"/>
        <v>L</v>
      </c>
      <c r="AS10" s="44">
        <f t="shared" si="1"/>
        <v>8</v>
      </c>
      <c r="AT10" s="43" t="str">
        <f t="shared" si="3"/>
        <v>L</v>
      </c>
      <c r="AU10" s="43" t="str">
        <f t="shared" si="4"/>
        <v>Mitigate Close</v>
      </c>
    </row>
    <row r="11" spans="1:48" ht="105" x14ac:dyDescent="0.25">
      <c r="A11" s="44" t="s">
        <v>113</v>
      </c>
      <c r="B11" s="44" t="s">
        <v>114</v>
      </c>
      <c r="C11" s="22">
        <v>0</v>
      </c>
      <c r="D11" s="22">
        <v>2.9049999999999998</v>
      </c>
      <c r="E11" s="44" t="s">
        <v>160</v>
      </c>
      <c r="F11" s="5" t="s">
        <v>161</v>
      </c>
      <c r="G11" s="5" t="s">
        <v>163</v>
      </c>
      <c r="H11" s="5" t="s">
        <v>166</v>
      </c>
      <c r="I11" s="64">
        <v>1</v>
      </c>
      <c r="K11" s="64">
        <v>3</v>
      </c>
      <c r="L11" s="61" t="s">
        <v>437</v>
      </c>
      <c r="M11" s="64">
        <v>2</v>
      </c>
      <c r="O11" s="64">
        <v>1</v>
      </c>
      <c r="Q11" s="64">
        <v>1</v>
      </c>
      <c r="S11" s="64">
        <v>3</v>
      </c>
      <c r="U11" s="64">
        <v>1</v>
      </c>
      <c r="W11" s="64">
        <v>2</v>
      </c>
      <c r="Y11" s="64">
        <v>2</v>
      </c>
      <c r="Z11" s="64">
        <v>3</v>
      </c>
      <c r="AA11" s="64">
        <v>3</v>
      </c>
      <c r="AC11" s="64">
        <v>1</v>
      </c>
      <c r="AE11" s="64">
        <v>1</v>
      </c>
      <c r="AF11" s="61" t="s">
        <v>437</v>
      </c>
      <c r="AG11" s="65">
        <v>3</v>
      </c>
      <c r="AH11" s="65"/>
      <c r="AI11" s="64">
        <v>3</v>
      </c>
      <c r="AK11" s="64">
        <v>1</v>
      </c>
      <c r="AM11" s="64">
        <v>3</v>
      </c>
      <c r="AO11" s="58">
        <v>3</v>
      </c>
      <c r="AP11" s="54" t="s">
        <v>533</v>
      </c>
      <c r="AQ11" s="44">
        <f t="shared" si="0"/>
        <v>22</v>
      </c>
      <c r="AR11" s="43" t="str">
        <f t="shared" si="2"/>
        <v>M</v>
      </c>
      <c r="AS11" s="44">
        <f t="shared" si="1"/>
        <v>13</v>
      </c>
      <c r="AT11" s="43" t="str">
        <f t="shared" si="3"/>
        <v>M</v>
      </c>
      <c r="AU11" s="43" t="str">
        <f t="shared" si="4"/>
        <v>Mitigate Maintain</v>
      </c>
    </row>
    <row r="12" spans="1:48" ht="60" x14ac:dyDescent="0.25">
      <c r="A12" s="44" t="s">
        <v>7</v>
      </c>
      <c r="B12" s="44" t="s">
        <v>8</v>
      </c>
      <c r="C12" s="22">
        <v>0</v>
      </c>
      <c r="D12" s="22">
        <v>0.56899999999999995</v>
      </c>
      <c r="E12" s="44" t="s">
        <v>160</v>
      </c>
      <c r="F12" s="5" t="s">
        <v>161</v>
      </c>
      <c r="G12" s="5" t="s">
        <v>163</v>
      </c>
      <c r="H12" s="5" t="s">
        <v>166</v>
      </c>
      <c r="I12" s="64">
        <v>1</v>
      </c>
      <c r="K12" s="64">
        <v>3</v>
      </c>
      <c r="L12" s="61" t="s">
        <v>438</v>
      </c>
      <c r="M12" s="64">
        <v>2</v>
      </c>
      <c r="O12" s="64">
        <v>1</v>
      </c>
      <c r="Q12" s="64">
        <v>3</v>
      </c>
      <c r="R12" s="64" t="s">
        <v>191</v>
      </c>
      <c r="S12" s="64">
        <v>3</v>
      </c>
      <c r="U12" s="64">
        <v>2</v>
      </c>
      <c r="W12" s="64">
        <v>2</v>
      </c>
      <c r="Y12" s="64">
        <v>1</v>
      </c>
      <c r="Z12" s="64">
        <v>3</v>
      </c>
      <c r="AA12" s="64">
        <v>2</v>
      </c>
      <c r="AC12" s="64">
        <v>1</v>
      </c>
      <c r="AE12" s="64">
        <v>1</v>
      </c>
      <c r="AF12" s="61" t="s">
        <v>438</v>
      </c>
      <c r="AG12" s="65">
        <v>1</v>
      </c>
      <c r="AH12" s="65"/>
      <c r="AI12" s="64">
        <v>2</v>
      </c>
      <c r="AK12" s="64">
        <v>1</v>
      </c>
      <c r="AM12" s="64">
        <v>3</v>
      </c>
      <c r="AO12" s="58">
        <v>3</v>
      </c>
      <c r="AP12" s="64" t="s">
        <v>534</v>
      </c>
      <c r="AQ12" s="44">
        <f t="shared" ref="AQ12:AQ56" si="5">SUM(J12:AD12)</f>
        <v>23</v>
      </c>
      <c r="AR12" s="43" t="str">
        <f t="shared" ref="AR12:AR43" si="6">IF(AND(AQ12&gt;=12,AQ12&lt;=20),"L",IF(AND(AQ12&gt;=21,AQ12&lt;=28),"M",IF(AND(AQ12&gt;=29,AQ12&lt;=36),"H","")))</f>
        <v>M</v>
      </c>
      <c r="AS12" s="44">
        <f t="shared" ref="AS12:AS43" si="7">SUM(AF12:AP12)</f>
        <v>10</v>
      </c>
      <c r="AT12" s="43" t="str">
        <f t="shared" ref="AT12:AT43" si="8">IF(AND(AS12&gt;=6,AS12&lt;=9),"L",IF(AND(AS12&gt;=10,AS12&lt;=13),"M",IF(AND(AS12&gt;=14,AS12&lt;=18),"H","")))</f>
        <v>M</v>
      </c>
      <c r="AU12" s="43" t="str">
        <f t="shared" ref="AU12:AU43" si="9">IF(AND(AQ12&gt;=12,AQ12&lt;=20, AS12&gt;=6,AS12&lt;=9),"Mitigate Close",IF(AND(AQ12&gt;=12,AQ12&lt;=20, AS12&gt;=10,AS12&lt;=13),"Maintain Low Prioritiy ",IF(AND(AQ12&gt;=12,AQ12&lt;=20, AS12&gt;=14,AS12&lt;=18),"Maintain Low Prioritiy",IF(AND(AQ12&gt;=21,AQ12&lt;=28, AS12&gt;=6,AS12&lt;=9),"Restrict or Close",IF(AND(AQ12&gt;=21,AQ12&lt;=28, AS12&gt;=10,AS12&lt;=13),"Mitigate Maintain",IF(AND(AQ12&gt;=21,AQ12&lt;=28, AS12&gt;=14,AS12&lt;=18),"Maintain 2nd Priority",IF(AND(AQ12&gt;=29,AQ12&lt;=36, AS12&gt;=6,AS12&lt;=9),"Decommission or Close",IF(AND(AQ12&gt;=29,AQ12&lt;=36, AS12&gt;=10,AS12&lt;=13),"Mitigate or Restrict",IF(AND(AQ12&gt;=29,AQ12&lt;=36, AS12&gt;=14,AS12&lt;=18),"Maintain High Priority"," ")))))))))</f>
        <v>Mitigate Maintain</v>
      </c>
    </row>
    <row r="13" spans="1:48" ht="45" x14ac:dyDescent="0.25">
      <c r="A13" s="44" t="s">
        <v>115</v>
      </c>
      <c r="B13" s="44" t="s">
        <v>116</v>
      </c>
      <c r="C13" s="22">
        <v>0</v>
      </c>
      <c r="D13" s="22">
        <v>0.57799999999999996</v>
      </c>
      <c r="E13" s="44" t="s">
        <v>160</v>
      </c>
      <c r="F13" s="5" t="s">
        <v>161</v>
      </c>
      <c r="G13" s="5" t="s">
        <v>161</v>
      </c>
      <c r="H13" s="5" t="s">
        <v>166</v>
      </c>
      <c r="I13" s="64">
        <v>1</v>
      </c>
      <c r="K13" s="64">
        <v>1</v>
      </c>
      <c r="L13" s="61" t="s">
        <v>436</v>
      </c>
      <c r="M13" s="64">
        <v>2</v>
      </c>
      <c r="O13" s="64">
        <v>1</v>
      </c>
      <c r="Q13" s="64">
        <v>1</v>
      </c>
      <c r="S13" s="64">
        <v>2</v>
      </c>
      <c r="U13" s="64">
        <v>1</v>
      </c>
      <c r="W13" s="64">
        <v>2</v>
      </c>
      <c r="Y13" s="64">
        <v>1</v>
      </c>
      <c r="Z13" s="64">
        <v>2</v>
      </c>
      <c r="AA13" s="64">
        <v>2</v>
      </c>
      <c r="AC13" s="64">
        <v>1</v>
      </c>
      <c r="AE13" s="64">
        <v>1</v>
      </c>
      <c r="AF13" s="61" t="s">
        <v>436</v>
      </c>
      <c r="AG13" s="65">
        <v>3</v>
      </c>
      <c r="AH13" s="65"/>
      <c r="AI13" s="64">
        <v>3</v>
      </c>
      <c r="AK13" s="64">
        <v>1</v>
      </c>
      <c r="AM13" s="64">
        <v>3</v>
      </c>
      <c r="AO13" s="58">
        <v>1</v>
      </c>
      <c r="AQ13" s="44">
        <f t="shared" si="5"/>
        <v>16</v>
      </c>
      <c r="AR13" s="43" t="str">
        <f t="shared" si="6"/>
        <v>L</v>
      </c>
      <c r="AS13" s="44">
        <f t="shared" si="7"/>
        <v>11</v>
      </c>
      <c r="AT13" s="43" t="str">
        <f t="shared" si="8"/>
        <v>M</v>
      </c>
      <c r="AU13" s="43" t="str">
        <f t="shared" si="9"/>
        <v xml:space="preserve">Maintain Low Prioritiy </v>
      </c>
    </row>
    <row r="14" spans="1:48" ht="45" x14ac:dyDescent="0.25">
      <c r="A14" s="44" t="s">
        <v>9</v>
      </c>
      <c r="B14" s="44" t="s">
        <v>10</v>
      </c>
      <c r="C14" s="22">
        <v>0</v>
      </c>
      <c r="D14" s="22">
        <v>0.31</v>
      </c>
      <c r="E14" s="44" t="s">
        <v>160</v>
      </c>
      <c r="F14" s="5" t="s">
        <v>161</v>
      </c>
      <c r="G14" s="5" t="s">
        <v>161</v>
      </c>
      <c r="H14" s="5" t="s">
        <v>166</v>
      </c>
      <c r="I14" s="64">
        <v>1</v>
      </c>
      <c r="K14" s="64">
        <v>1</v>
      </c>
      <c r="L14" s="61" t="s">
        <v>436</v>
      </c>
      <c r="M14" s="64">
        <v>2</v>
      </c>
      <c r="O14" s="64">
        <v>1</v>
      </c>
      <c r="Q14" s="64">
        <v>1</v>
      </c>
      <c r="S14" s="64">
        <v>2</v>
      </c>
      <c r="U14" s="64">
        <v>1</v>
      </c>
      <c r="W14" s="64">
        <v>2</v>
      </c>
      <c r="Y14" s="64">
        <v>1</v>
      </c>
      <c r="Z14" s="64">
        <v>1</v>
      </c>
      <c r="AA14" s="64">
        <v>1</v>
      </c>
      <c r="AC14" s="64">
        <v>1</v>
      </c>
      <c r="AE14" s="64">
        <v>1</v>
      </c>
      <c r="AF14" s="61" t="s">
        <v>436</v>
      </c>
      <c r="AG14" s="65">
        <v>1</v>
      </c>
      <c r="AH14" s="65"/>
      <c r="AI14" s="64">
        <v>2</v>
      </c>
      <c r="AJ14" s="64" t="s">
        <v>505</v>
      </c>
      <c r="AK14" s="64">
        <v>1</v>
      </c>
      <c r="AM14" s="64">
        <v>3</v>
      </c>
      <c r="AO14" s="58">
        <v>1</v>
      </c>
      <c r="AQ14" s="44">
        <f t="shared" si="5"/>
        <v>14</v>
      </c>
      <c r="AR14" s="43" t="str">
        <f t="shared" si="6"/>
        <v>L</v>
      </c>
      <c r="AS14" s="44">
        <f t="shared" si="7"/>
        <v>8</v>
      </c>
      <c r="AT14" s="43" t="str">
        <f t="shared" si="8"/>
        <v>L</v>
      </c>
      <c r="AU14" s="43" t="str">
        <f t="shared" si="9"/>
        <v>Mitigate Close</v>
      </c>
    </row>
    <row r="15" spans="1:48" ht="45" x14ac:dyDescent="0.25">
      <c r="A15" s="44" t="s">
        <v>117</v>
      </c>
      <c r="B15" s="44" t="s">
        <v>118</v>
      </c>
      <c r="C15" s="22">
        <v>0</v>
      </c>
      <c r="D15" s="22">
        <v>2.254</v>
      </c>
      <c r="E15" s="44" t="s">
        <v>160</v>
      </c>
      <c r="F15" s="5" t="s">
        <v>161</v>
      </c>
      <c r="G15" s="5" t="s">
        <v>163</v>
      </c>
      <c r="H15" s="5" t="s">
        <v>166</v>
      </c>
      <c r="I15" s="64">
        <v>3</v>
      </c>
      <c r="J15" s="64" t="s">
        <v>413</v>
      </c>
      <c r="K15" s="64">
        <v>3</v>
      </c>
      <c r="L15" s="61" t="s">
        <v>439</v>
      </c>
      <c r="M15" s="64">
        <v>2</v>
      </c>
      <c r="O15" s="64">
        <v>1</v>
      </c>
      <c r="Q15" s="64">
        <v>1</v>
      </c>
      <c r="S15" s="64">
        <v>3</v>
      </c>
      <c r="U15" s="64">
        <v>2</v>
      </c>
      <c r="W15" s="64">
        <v>3</v>
      </c>
      <c r="Y15" s="64">
        <v>2</v>
      </c>
      <c r="Z15" s="64">
        <v>3</v>
      </c>
      <c r="AA15" s="64">
        <v>3</v>
      </c>
      <c r="AC15" s="64">
        <v>1</v>
      </c>
      <c r="AE15" s="64">
        <v>1</v>
      </c>
      <c r="AF15" s="61" t="s">
        <v>439</v>
      </c>
      <c r="AG15" s="65">
        <v>3</v>
      </c>
      <c r="AH15" s="65"/>
      <c r="AI15" s="64">
        <v>3</v>
      </c>
      <c r="AK15" s="64">
        <v>2</v>
      </c>
      <c r="AM15" s="64">
        <v>3</v>
      </c>
      <c r="AN15" s="64" t="s">
        <v>513</v>
      </c>
      <c r="AO15" s="58">
        <v>3</v>
      </c>
      <c r="AP15" s="64" t="s">
        <v>534</v>
      </c>
      <c r="AQ15" s="44">
        <f t="shared" si="5"/>
        <v>24</v>
      </c>
      <c r="AR15" s="43" t="str">
        <f t="shared" si="6"/>
        <v>M</v>
      </c>
      <c r="AS15" s="44">
        <f t="shared" si="7"/>
        <v>14</v>
      </c>
      <c r="AT15" s="43" t="str">
        <f t="shared" si="8"/>
        <v>H</v>
      </c>
      <c r="AU15" s="43" t="str">
        <f t="shared" si="9"/>
        <v>Maintain 2nd Priority</v>
      </c>
    </row>
    <row r="16" spans="1:48" ht="45" x14ac:dyDescent="0.25">
      <c r="A16" s="44" t="s">
        <v>70</v>
      </c>
      <c r="B16" s="44" t="s">
        <v>71</v>
      </c>
      <c r="C16" s="22">
        <v>0</v>
      </c>
      <c r="D16" s="22">
        <v>1.615</v>
      </c>
      <c r="E16" s="44" t="s">
        <v>160</v>
      </c>
      <c r="F16" s="5" t="s">
        <v>161</v>
      </c>
      <c r="G16" s="5" t="s">
        <v>161</v>
      </c>
      <c r="H16" s="5" t="s">
        <v>166</v>
      </c>
      <c r="I16" s="64">
        <v>3</v>
      </c>
      <c r="J16" s="64" t="s">
        <v>414</v>
      </c>
      <c r="K16" s="64">
        <v>3</v>
      </c>
      <c r="L16" s="61" t="s">
        <v>439</v>
      </c>
      <c r="M16" s="64">
        <v>2</v>
      </c>
      <c r="O16" s="64">
        <v>1</v>
      </c>
      <c r="Q16" s="64">
        <v>1</v>
      </c>
      <c r="S16" s="64">
        <v>1</v>
      </c>
      <c r="U16" s="64">
        <v>3</v>
      </c>
      <c r="W16" s="64">
        <v>3</v>
      </c>
      <c r="Y16" s="64">
        <v>1</v>
      </c>
      <c r="Z16" s="64">
        <v>1</v>
      </c>
      <c r="AA16" s="64">
        <v>1</v>
      </c>
      <c r="AC16" s="64">
        <v>1</v>
      </c>
      <c r="AE16" s="64">
        <v>1</v>
      </c>
      <c r="AF16" s="61" t="s">
        <v>439</v>
      </c>
      <c r="AG16" s="65">
        <v>1</v>
      </c>
      <c r="AH16" s="65"/>
      <c r="AI16" s="64">
        <v>3</v>
      </c>
      <c r="AK16" s="64">
        <v>1</v>
      </c>
      <c r="AM16" s="64">
        <v>3</v>
      </c>
      <c r="AO16" s="58">
        <v>3</v>
      </c>
      <c r="AP16" s="54" t="s">
        <v>533</v>
      </c>
      <c r="AQ16" s="44">
        <f t="shared" si="5"/>
        <v>18</v>
      </c>
      <c r="AR16" s="43" t="str">
        <f t="shared" si="6"/>
        <v>L</v>
      </c>
      <c r="AS16" s="44">
        <f t="shared" si="7"/>
        <v>11</v>
      </c>
      <c r="AT16" s="43" t="str">
        <f t="shared" si="8"/>
        <v>M</v>
      </c>
      <c r="AU16" s="43" t="str">
        <f t="shared" si="9"/>
        <v xml:space="preserve">Maintain Low Prioritiy </v>
      </c>
    </row>
    <row r="17" spans="1:47" ht="60" x14ac:dyDescent="0.25">
      <c r="A17" s="44" t="s">
        <v>72</v>
      </c>
      <c r="B17" s="44" t="s">
        <v>73</v>
      </c>
      <c r="C17" s="22">
        <v>0</v>
      </c>
      <c r="D17" s="22">
        <v>0.57899999999999996</v>
      </c>
      <c r="E17" s="44" t="s">
        <v>160</v>
      </c>
      <c r="F17" s="5" t="s">
        <v>161</v>
      </c>
      <c r="G17" s="5" t="s">
        <v>161</v>
      </c>
      <c r="H17" s="5" t="s">
        <v>166</v>
      </c>
      <c r="I17" s="64">
        <v>1</v>
      </c>
      <c r="K17" s="64">
        <v>3</v>
      </c>
      <c r="L17" s="61" t="s">
        <v>440</v>
      </c>
      <c r="M17" s="64">
        <v>2</v>
      </c>
      <c r="O17" s="64">
        <v>1</v>
      </c>
      <c r="Q17" s="64">
        <v>1</v>
      </c>
      <c r="S17" s="64">
        <v>1</v>
      </c>
      <c r="T17" s="64" t="s">
        <v>486</v>
      </c>
      <c r="U17" s="64">
        <v>1</v>
      </c>
      <c r="V17" s="64" t="s">
        <v>486</v>
      </c>
      <c r="W17" s="64">
        <v>2</v>
      </c>
      <c r="Y17" s="64">
        <v>1</v>
      </c>
      <c r="Z17" s="64">
        <v>1</v>
      </c>
      <c r="AA17" s="64">
        <v>1</v>
      </c>
      <c r="AC17" s="64">
        <v>1</v>
      </c>
      <c r="AE17" s="64">
        <v>1</v>
      </c>
      <c r="AF17" s="61" t="s">
        <v>440</v>
      </c>
      <c r="AG17" s="65">
        <v>1</v>
      </c>
      <c r="AH17" s="65"/>
      <c r="AI17" s="64">
        <v>3</v>
      </c>
      <c r="AK17" s="64">
        <v>1</v>
      </c>
      <c r="AM17" s="64">
        <v>3</v>
      </c>
      <c r="AO17" s="58">
        <v>3</v>
      </c>
      <c r="AP17" s="64" t="s">
        <v>534</v>
      </c>
      <c r="AQ17" s="44">
        <f t="shared" si="5"/>
        <v>15</v>
      </c>
      <c r="AR17" s="43" t="str">
        <f t="shared" si="6"/>
        <v>L</v>
      </c>
      <c r="AS17" s="44">
        <f t="shared" si="7"/>
        <v>11</v>
      </c>
      <c r="AT17" s="43" t="str">
        <f t="shared" si="8"/>
        <v>M</v>
      </c>
      <c r="AU17" s="43" t="str">
        <f t="shared" si="9"/>
        <v xml:space="preserve">Maintain Low Prioritiy </v>
      </c>
    </row>
    <row r="18" spans="1:47" ht="75" x14ac:dyDescent="0.25">
      <c r="A18" s="44" t="s">
        <v>76</v>
      </c>
      <c r="B18" s="44" t="s">
        <v>77</v>
      </c>
      <c r="C18" s="22">
        <v>0</v>
      </c>
      <c r="D18" s="22">
        <v>0.97499999999999998</v>
      </c>
      <c r="E18" s="44" t="s">
        <v>160</v>
      </c>
      <c r="F18" s="5" t="s">
        <v>161</v>
      </c>
      <c r="G18" s="5" t="s">
        <v>161</v>
      </c>
      <c r="H18" s="5" t="s">
        <v>166</v>
      </c>
      <c r="I18" s="64">
        <v>1</v>
      </c>
      <c r="K18" s="64">
        <v>3</v>
      </c>
      <c r="L18" s="61" t="s">
        <v>441</v>
      </c>
      <c r="M18" s="64">
        <v>2</v>
      </c>
      <c r="O18" s="64">
        <v>1</v>
      </c>
      <c r="Q18" s="64">
        <v>1</v>
      </c>
      <c r="S18" s="64">
        <v>3</v>
      </c>
      <c r="U18" s="64">
        <v>3</v>
      </c>
      <c r="W18" s="64">
        <v>1</v>
      </c>
      <c r="Y18" s="64">
        <v>2</v>
      </c>
      <c r="Z18" s="64">
        <v>3</v>
      </c>
      <c r="AA18" s="64">
        <v>2</v>
      </c>
      <c r="AC18" s="64">
        <v>2</v>
      </c>
      <c r="AE18" s="64">
        <v>3</v>
      </c>
      <c r="AF18" s="61" t="s">
        <v>441</v>
      </c>
      <c r="AG18" s="65">
        <v>1</v>
      </c>
      <c r="AH18" s="65"/>
      <c r="AI18" s="64">
        <v>2</v>
      </c>
      <c r="AK18" s="64">
        <v>2</v>
      </c>
      <c r="AM18" s="64">
        <v>3</v>
      </c>
      <c r="AN18" s="64" t="s">
        <v>514</v>
      </c>
      <c r="AO18" s="58">
        <v>3</v>
      </c>
      <c r="AP18" s="54" t="s">
        <v>533</v>
      </c>
      <c r="AQ18" s="44">
        <f t="shared" si="5"/>
        <v>23</v>
      </c>
      <c r="AR18" s="43" t="str">
        <f t="shared" si="6"/>
        <v>M</v>
      </c>
      <c r="AS18" s="44">
        <f t="shared" si="7"/>
        <v>11</v>
      </c>
      <c r="AT18" s="43" t="str">
        <f t="shared" si="8"/>
        <v>M</v>
      </c>
      <c r="AU18" s="43" t="str">
        <f t="shared" si="9"/>
        <v>Mitigate Maintain</v>
      </c>
    </row>
    <row r="19" spans="1:47" ht="45" x14ac:dyDescent="0.25">
      <c r="A19" s="44" t="s">
        <v>5</v>
      </c>
      <c r="B19" s="44" t="s">
        <v>6</v>
      </c>
      <c r="C19" s="22">
        <v>0</v>
      </c>
      <c r="D19" s="22">
        <v>0.14499999999999999</v>
      </c>
      <c r="E19" s="44" t="s">
        <v>160</v>
      </c>
      <c r="F19" s="5" t="s">
        <v>161</v>
      </c>
      <c r="G19" s="5" t="s">
        <v>161</v>
      </c>
      <c r="H19" s="5" t="s">
        <v>166</v>
      </c>
      <c r="I19" s="64">
        <v>1</v>
      </c>
      <c r="K19" s="64">
        <v>1</v>
      </c>
      <c r="L19" s="61" t="s">
        <v>436</v>
      </c>
      <c r="M19" s="64">
        <v>2</v>
      </c>
      <c r="O19" s="64">
        <v>1</v>
      </c>
      <c r="Q19" s="64">
        <v>1</v>
      </c>
      <c r="S19" s="64">
        <v>3</v>
      </c>
      <c r="U19" s="64">
        <v>1</v>
      </c>
      <c r="W19" s="64">
        <v>1</v>
      </c>
      <c r="Y19" s="64">
        <v>1</v>
      </c>
      <c r="Z19" s="64">
        <v>1</v>
      </c>
      <c r="AA19" s="64">
        <v>1</v>
      </c>
      <c r="AC19" s="64">
        <v>1</v>
      </c>
      <c r="AE19" s="64">
        <v>1</v>
      </c>
      <c r="AF19" s="61" t="s">
        <v>436</v>
      </c>
      <c r="AG19" s="65">
        <v>1</v>
      </c>
      <c r="AH19" s="65"/>
      <c r="AI19" s="64">
        <v>1</v>
      </c>
      <c r="AK19" s="64">
        <v>1</v>
      </c>
      <c r="AM19" s="64">
        <v>1</v>
      </c>
      <c r="AN19" s="64" t="s">
        <v>515</v>
      </c>
      <c r="AO19" s="58">
        <v>3</v>
      </c>
      <c r="AP19" s="54" t="s">
        <v>533</v>
      </c>
      <c r="AQ19" s="44">
        <f t="shared" si="5"/>
        <v>14</v>
      </c>
      <c r="AR19" s="43" t="str">
        <f t="shared" si="6"/>
        <v>L</v>
      </c>
      <c r="AS19" s="44">
        <f t="shared" si="7"/>
        <v>7</v>
      </c>
      <c r="AT19" s="43" t="str">
        <f t="shared" si="8"/>
        <v>L</v>
      </c>
      <c r="AU19" s="43" t="str">
        <f t="shared" si="9"/>
        <v>Mitigate Close</v>
      </c>
    </row>
    <row r="20" spans="1:47" ht="45" x14ac:dyDescent="0.25">
      <c r="A20" s="44" t="s">
        <v>119</v>
      </c>
      <c r="B20" s="44" t="s">
        <v>120</v>
      </c>
      <c r="C20" s="22">
        <v>0</v>
      </c>
      <c r="D20" s="22">
        <v>1.9830000000000001</v>
      </c>
      <c r="E20" s="44" t="s">
        <v>160</v>
      </c>
      <c r="F20" s="5" t="s">
        <v>161</v>
      </c>
      <c r="G20" s="5" t="s">
        <v>161</v>
      </c>
      <c r="H20" s="5" t="s">
        <v>166</v>
      </c>
      <c r="I20" s="64">
        <v>1</v>
      </c>
      <c r="K20" s="64">
        <v>1</v>
      </c>
      <c r="L20" s="61" t="s">
        <v>436</v>
      </c>
      <c r="M20" s="64">
        <v>2</v>
      </c>
      <c r="O20" s="64">
        <v>1</v>
      </c>
      <c r="Q20" s="64">
        <v>2</v>
      </c>
      <c r="S20" s="64">
        <v>3</v>
      </c>
      <c r="U20" s="64">
        <v>3</v>
      </c>
      <c r="W20" s="64">
        <v>2</v>
      </c>
      <c r="Y20" s="64">
        <v>2</v>
      </c>
      <c r="Z20" s="64">
        <v>3</v>
      </c>
      <c r="AA20" s="64">
        <v>3</v>
      </c>
      <c r="AC20" s="64">
        <v>2</v>
      </c>
      <c r="AE20" s="64">
        <v>1</v>
      </c>
      <c r="AF20" s="61" t="s">
        <v>436</v>
      </c>
      <c r="AG20" s="65">
        <v>3</v>
      </c>
      <c r="AH20" s="65"/>
      <c r="AI20" s="64">
        <v>3</v>
      </c>
      <c r="AK20" s="64">
        <v>3</v>
      </c>
      <c r="AM20" s="64">
        <v>3</v>
      </c>
      <c r="AN20" s="64" t="s">
        <v>516</v>
      </c>
      <c r="AO20" s="58">
        <v>3</v>
      </c>
      <c r="AP20" s="54" t="s">
        <v>533</v>
      </c>
      <c r="AQ20" s="44">
        <f t="shared" si="5"/>
        <v>24</v>
      </c>
      <c r="AR20" s="43" t="str">
        <f t="shared" si="6"/>
        <v>M</v>
      </c>
      <c r="AS20" s="44">
        <f t="shared" si="7"/>
        <v>15</v>
      </c>
      <c r="AT20" s="43" t="str">
        <f t="shared" si="8"/>
        <v>H</v>
      </c>
      <c r="AU20" s="43" t="str">
        <f t="shared" si="9"/>
        <v>Maintain 2nd Priority</v>
      </c>
    </row>
    <row r="21" spans="1:47" ht="45" x14ac:dyDescent="0.25">
      <c r="A21" s="44" t="s">
        <v>53</v>
      </c>
      <c r="B21" s="44" t="s">
        <v>54</v>
      </c>
      <c r="C21" s="22">
        <v>0</v>
      </c>
      <c r="D21" s="22">
        <v>0.44900000000000001</v>
      </c>
      <c r="E21" s="44" t="s">
        <v>160</v>
      </c>
      <c r="F21" s="5" t="s">
        <v>161</v>
      </c>
      <c r="G21" s="5" t="s">
        <v>161</v>
      </c>
      <c r="H21" s="5" t="s">
        <v>166</v>
      </c>
      <c r="I21" s="64">
        <v>1</v>
      </c>
      <c r="K21" s="64">
        <v>1</v>
      </c>
      <c r="L21" s="61" t="s">
        <v>436</v>
      </c>
      <c r="M21" s="64">
        <v>2</v>
      </c>
      <c r="O21" s="64">
        <v>1</v>
      </c>
      <c r="Q21" s="64">
        <v>1</v>
      </c>
      <c r="S21" s="64">
        <v>3</v>
      </c>
      <c r="U21" s="64">
        <v>1</v>
      </c>
      <c r="W21" s="64">
        <v>2</v>
      </c>
      <c r="Y21" s="64">
        <v>1</v>
      </c>
      <c r="Z21" s="64">
        <v>1</v>
      </c>
      <c r="AA21" s="64">
        <v>1</v>
      </c>
      <c r="AC21" s="64">
        <v>1</v>
      </c>
      <c r="AE21" s="64">
        <v>1</v>
      </c>
      <c r="AF21" s="61" t="s">
        <v>436</v>
      </c>
      <c r="AG21" s="65">
        <v>1</v>
      </c>
      <c r="AH21" s="65"/>
      <c r="AI21" s="64">
        <v>1</v>
      </c>
      <c r="AK21" s="64">
        <v>1</v>
      </c>
      <c r="AM21" s="64">
        <v>3</v>
      </c>
      <c r="AN21" s="64" t="s">
        <v>516</v>
      </c>
      <c r="AO21" s="58">
        <v>3</v>
      </c>
      <c r="AP21" s="54" t="s">
        <v>533</v>
      </c>
      <c r="AQ21" s="44">
        <f t="shared" si="5"/>
        <v>15</v>
      </c>
      <c r="AR21" s="43" t="str">
        <f t="shared" si="6"/>
        <v>L</v>
      </c>
      <c r="AS21" s="44">
        <f t="shared" si="7"/>
        <v>9</v>
      </c>
      <c r="AT21" s="43" t="str">
        <f t="shared" si="8"/>
        <v>L</v>
      </c>
      <c r="AU21" s="43" t="str">
        <f t="shared" si="9"/>
        <v>Mitigate Close</v>
      </c>
    </row>
    <row r="22" spans="1:47" ht="45" x14ac:dyDescent="0.25">
      <c r="A22" s="44" t="s">
        <v>154</v>
      </c>
      <c r="B22" s="44" t="s">
        <v>155</v>
      </c>
      <c r="C22" s="22">
        <v>0</v>
      </c>
      <c r="D22" s="22">
        <v>1.2116</v>
      </c>
      <c r="E22" s="44" t="s">
        <v>160</v>
      </c>
      <c r="F22" s="5" t="s">
        <v>163</v>
      </c>
      <c r="G22" s="5" t="s">
        <v>161</v>
      </c>
      <c r="H22" s="5" t="s">
        <v>166</v>
      </c>
      <c r="I22" s="64">
        <v>1</v>
      </c>
      <c r="K22" s="64" t="s">
        <v>405</v>
      </c>
      <c r="L22" s="51" t="s">
        <v>442</v>
      </c>
      <c r="M22" s="64">
        <v>3</v>
      </c>
      <c r="O22" s="64">
        <v>1</v>
      </c>
      <c r="Q22" s="64">
        <v>1</v>
      </c>
      <c r="S22" s="64">
        <v>1</v>
      </c>
      <c r="U22" s="64">
        <v>1</v>
      </c>
      <c r="W22" s="64">
        <v>1</v>
      </c>
      <c r="Y22" s="64">
        <v>1</v>
      </c>
      <c r="Z22" s="64">
        <v>1</v>
      </c>
      <c r="AA22" s="64">
        <v>1</v>
      </c>
      <c r="AB22" s="64" t="s">
        <v>498</v>
      </c>
      <c r="AC22" s="64">
        <v>1</v>
      </c>
      <c r="AE22" s="64">
        <v>1</v>
      </c>
      <c r="AF22" s="51" t="s">
        <v>442</v>
      </c>
      <c r="AG22" s="65">
        <v>1</v>
      </c>
      <c r="AH22" s="65"/>
      <c r="AI22" s="64">
        <v>2</v>
      </c>
      <c r="AK22" s="64">
        <v>1</v>
      </c>
      <c r="AM22" s="64">
        <v>3</v>
      </c>
      <c r="AO22" s="58">
        <v>1</v>
      </c>
      <c r="AQ22" s="44">
        <f t="shared" si="5"/>
        <v>12</v>
      </c>
      <c r="AR22" s="43" t="str">
        <f t="shared" si="6"/>
        <v>L</v>
      </c>
      <c r="AS22" s="44">
        <f t="shared" si="7"/>
        <v>8</v>
      </c>
      <c r="AT22" s="43" t="str">
        <f t="shared" si="8"/>
        <v>L</v>
      </c>
      <c r="AU22" s="43" t="str">
        <f t="shared" si="9"/>
        <v>Mitigate Close</v>
      </c>
    </row>
    <row r="23" spans="1:47" ht="90" x14ac:dyDescent="0.25">
      <c r="A23" s="44" t="s">
        <v>82</v>
      </c>
      <c r="B23" s="44" t="s">
        <v>83</v>
      </c>
      <c r="C23" s="22">
        <v>0</v>
      </c>
      <c r="D23" s="22">
        <v>0.34200000000000003</v>
      </c>
      <c r="E23" s="44" t="s">
        <v>160</v>
      </c>
      <c r="F23" s="5" t="s">
        <v>161</v>
      </c>
      <c r="G23" s="5" t="s">
        <v>163</v>
      </c>
      <c r="H23" s="5" t="s">
        <v>166</v>
      </c>
      <c r="I23" s="64">
        <v>1</v>
      </c>
      <c r="K23" s="64">
        <v>3</v>
      </c>
      <c r="L23" s="67" t="s">
        <v>443</v>
      </c>
      <c r="M23" s="64">
        <v>1</v>
      </c>
      <c r="O23" s="64">
        <v>1</v>
      </c>
      <c r="Q23" s="64">
        <v>2</v>
      </c>
      <c r="S23" s="64">
        <v>3</v>
      </c>
      <c r="U23" s="64">
        <v>2</v>
      </c>
      <c r="W23" s="64">
        <v>1</v>
      </c>
      <c r="Y23" s="64">
        <v>2</v>
      </c>
      <c r="Z23" s="64">
        <v>3</v>
      </c>
      <c r="AA23" s="64">
        <v>2</v>
      </c>
      <c r="AC23" s="64">
        <v>1</v>
      </c>
      <c r="AE23" s="64">
        <v>1</v>
      </c>
      <c r="AF23" s="67" t="s">
        <v>443</v>
      </c>
      <c r="AG23" s="65">
        <v>1</v>
      </c>
      <c r="AH23" s="65"/>
      <c r="AI23" s="64">
        <v>2</v>
      </c>
      <c r="AK23" s="64">
        <v>1</v>
      </c>
      <c r="AM23" s="64">
        <v>3</v>
      </c>
      <c r="AN23" s="64" t="s">
        <v>517</v>
      </c>
      <c r="AO23" s="58">
        <v>1</v>
      </c>
      <c r="AQ23" s="44">
        <f t="shared" si="5"/>
        <v>21</v>
      </c>
      <c r="AR23" s="43" t="str">
        <f t="shared" si="6"/>
        <v>M</v>
      </c>
      <c r="AS23" s="44">
        <f t="shared" si="7"/>
        <v>8</v>
      </c>
      <c r="AT23" s="43" t="str">
        <f t="shared" si="8"/>
        <v>L</v>
      </c>
      <c r="AU23" s="43" t="str">
        <f t="shared" si="9"/>
        <v>Restrict or Close</v>
      </c>
    </row>
    <row r="24" spans="1:47" ht="45" x14ac:dyDescent="0.25">
      <c r="A24" s="44" t="s">
        <v>74</v>
      </c>
      <c r="B24" s="44" t="s">
        <v>75</v>
      </c>
      <c r="C24" s="22">
        <v>0</v>
      </c>
      <c r="D24" s="22">
        <v>0.435</v>
      </c>
      <c r="E24" s="44" t="s">
        <v>160</v>
      </c>
      <c r="F24" s="5" t="s">
        <v>161</v>
      </c>
      <c r="G24" s="5" t="s">
        <v>161</v>
      </c>
      <c r="H24" s="5" t="s">
        <v>166</v>
      </c>
      <c r="I24" s="64">
        <v>1</v>
      </c>
      <c r="K24" s="64">
        <v>1</v>
      </c>
      <c r="L24" s="61" t="s">
        <v>436</v>
      </c>
      <c r="M24" s="64">
        <v>1</v>
      </c>
      <c r="O24" s="64">
        <v>1</v>
      </c>
      <c r="Q24" s="64">
        <v>1</v>
      </c>
      <c r="S24" s="64">
        <v>1</v>
      </c>
      <c r="U24" s="64">
        <v>1</v>
      </c>
      <c r="W24" s="64">
        <v>1</v>
      </c>
      <c r="Y24" s="64">
        <v>1</v>
      </c>
      <c r="Z24" s="64">
        <v>2</v>
      </c>
      <c r="AA24" s="64">
        <v>1</v>
      </c>
      <c r="AB24" s="64" t="s">
        <v>499</v>
      </c>
      <c r="AC24" s="64">
        <v>3</v>
      </c>
      <c r="AE24" s="64">
        <v>1</v>
      </c>
      <c r="AF24" s="61" t="s">
        <v>436</v>
      </c>
      <c r="AG24" s="65">
        <v>1</v>
      </c>
      <c r="AH24" s="65"/>
      <c r="AI24" s="64">
        <v>2</v>
      </c>
      <c r="AK24" s="64">
        <v>1</v>
      </c>
      <c r="AM24" s="64">
        <v>3</v>
      </c>
      <c r="AN24" s="64" t="s">
        <v>516</v>
      </c>
      <c r="AO24" s="58">
        <v>3</v>
      </c>
      <c r="AP24" s="54" t="s">
        <v>533</v>
      </c>
      <c r="AQ24" s="44">
        <f t="shared" si="5"/>
        <v>14</v>
      </c>
      <c r="AR24" s="43" t="str">
        <f t="shared" si="6"/>
        <v>L</v>
      </c>
      <c r="AS24" s="44">
        <f t="shared" si="7"/>
        <v>10</v>
      </c>
      <c r="AT24" s="43" t="str">
        <f t="shared" si="8"/>
        <v>M</v>
      </c>
      <c r="AU24" s="43" t="str">
        <f t="shared" si="9"/>
        <v xml:space="preserve">Maintain Low Prioritiy </v>
      </c>
    </row>
    <row r="25" spans="1:47" ht="45" x14ac:dyDescent="0.25">
      <c r="A25" s="44" t="s">
        <v>11</v>
      </c>
      <c r="B25" s="44" t="s">
        <v>12</v>
      </c>
      <c r="C25" s="22">
        <v>0</v>
      </c>
      <c r="D25" s="22">
        <v>0.34799999999999998</v>
      </c>
      <c r="E25" s="44" t="s">
        <v>160</v>
      </c>
      <c r="F25" s="5" t="s">
        <v>161</v>
      </c>
      <c r="G25" s="5" t="s">
        <v>161</v>
      </c>
      <c r="H25" s="5" t="s">
        <v>166</v>
      </c>
      <c r="I25" s="64">
        <v>2</v>
      </c>
      <c r="J25" s="64" t="s">
        <v>415</v>
      </c>
      <c r="K25" s="64">
        <v>1</v>
      </c>
      <c r="L25" s="61" t="s">
        <v>436</v>
      </c>
      <c r="M25" s="64">
        <v>2</v>
      </c>
      <c r="O25" s="64">
        <v>1</v>
      </c>
      <c r="Q25" s="64">
        <v>2</v>
      </c>
      <c r="S25" s="64">
        <v>3</v>
      </c>
      <c r="U25" s="64">
        <v>1</v>
      </c>
      <c r="W25" s="64">
        <v>1</v>
      </c>
      <c r="Y25" s="64">
        <v>1</v>
      </c>
      <c r="Z25" s="64">
        <v>2</v>
      </c>
      <c r="AA25" s="64">
        <v>1</v>
      </c>
      <c r="AC25" s="64">
        <v>1</v>
      </c>
      <c r="AE25" s="64">
        <v>1</v>
      </c>
      <c r="AF25" s="61" t="s">
        <v>436</v>
      </c>
      <c r="AG25" s="65">
        <v>1</v>
      </c>
      <c r="AH25" s="65"/>
      <c r="AI25" s="64">
        <v>2</v>
      </c>
      <c r="AK25" s="64">
        <v>1</v>
      </c>
      <c r="AM25" s="64">
        <v>3</v>
      </c>
      <c r="AO25" s="58">
        <v>3</v>
      </c>
      <c r="AP25" s="54" t="s">
        <v>533</v>
      </c>
      <c r="AQ25" s="44">
        <f t="shared" si="5"/>
        <v>16</v>
      </c>
      <c r="AR25" s="43" t="str">
        <f t="shared" si="6"/>
        <v>L</v>
      </c>
      <c r="AS25" s="44">
        <f t="shared" si="7"/>
        <v>10</v>
      </c>
      <c r="AT25" s="43" t="str">
        <f t="shared" si="8"/>
        <v>M</v>
      </c>
      <c r="AU25" s="43" t="str">
        <f t="shared" si="9"/>
        <v xml:space="preserve">Maintain Low Prioritiy </v>
      </c>
    </row>
    <row r="26" spans="1:47" ht="45" x14ac:dyDescent="0.25">
      <c r="A26" s="44" t="s">
        <v>123</v>
      </c>
      <c r="B26" s="44" t="s">
        <v>18</v>
      </c>
      <c r="C26" s="22">
        <v>0</v>
      </c>
      <c r="D26" s="22">
        <v>6.8230000000000004</v>
      </c>
      <c r="E26" s="44" t="s">
        <v>160</v>
      </c>
      <c r="F26" s="5" t="s">
        <v>162</v>
      </c>
      <c r="G26" s="5" t="s">
        <v>162</v>
      </c>
      <c r="H26" s="5" t="s">
        <v>166</v>
      </c>
      <c r="I26" s="64">
        <v>3</v>
      </c>
      <c r="J26" s="64" t="s">
        <v>416</v>
      </c>
      <c r="K26" s="64">
        <v>3</v>
      </c>
      <c r="L26" s="61" t="s">
        <v>444</v>
      </c>
      <c r="M26" s="64">
        <v>2</v>
      </c>
      <c r="O26" s="64">
        <v>1</v>
      </c>
      <c r="Q26" s="64">
        <v>2</v>
      </c>
      <c r="S26" s="64">
        <v>3</v>
      </c>
      <c r="U26" s="64">
        <v>3</v>
      </c>
      <c r="W26" s="64">
        <v>3</v>
      </c>
      <c r="Y26" s="64">
        <v>3</v>
      </c>
      <c r="Z26" s="64">
        <v>3</v>
      </c>
      <c r="AA26" s="64">
        <v>3</v>
      </c>
      <c r="AC26" s="64">
        <v>3</v>
      </c>
      <c r="AE26" s="64">
        <v>1</v>
      </c>
      <c r="AF26" s="61" t="s">
        <v>444</v>
      </c>
      <c r="AG26" s="65">
        <v>3</v>
      </c>
      <c r="AH26" s="65"/>
      <c r="AI26" s="64">
        <v>3</v>
      </c>
      <c r="AK26" s="64">
        <v>3</v>
      </c>
      <c r="AL26" s="64" t="s">
        <v>473</v>
      </c>
      <c r="AM26" s="64">
        <v>3</v>
      </c>
      <c r="AO26" s="58">
        <v>3</v>
      </c>
      <c r="AP26" s="54" t="s">
        <v>533</v>
      </c>
      <c r="AQ26" s="44">
        <f t="shared" si="5"/>
        <v>29</v>
      </c>
      <c r="AR26" s="43" t="str">
        <f t="shared" si="6"/>
        <v>H</v>
      </c>
      <c r="AS26" s="44">
        <f t="shared" si="7"/>
        <v>15</v>
      </c>
      <c r="AT26" s="43" t="str">
        <f t="shared" si="8"/>
        <v>H</v>
      </c>
      <c r="AU26" s="43" t="str">
        <f t="shared" si="9"/>
        <v>Maintain High Priority</v>
      </c>
    </row>
    <row r="27" spans="1:47" ht="60" x14ac:dyDescent="0.25">
      <c r="A27" s="44" t="s">
        <v>13</v>
      </c>
      <c r="B27" s="44" t="s">
        <v>14</v>
      </c>
      <c r="C27" s="22">
        <v>0</v>
      </c>
      <c r="D27" s="22">
        <v>1.3320000000000001</v>
      </c>
      <c r="E27" s="44" t="s">
        <v>160</v>
      </c>
      <c r="F27" s="5" t="s">
        <v>161</v>
      </c>
      <c r="G27" s="5" t="s">
        <v>163</v>
      </c>
      <c r="H27" s="5" t="s">
        <v>166</v>
      </c>
      <c r="I27" s="64">
        <v>1</v>
      </c>
      <c r="K27" s="64">
        <v>1</v>
      </c>
      <c r="L27" s="61" t="s">
        <v>445</v>
      </c>
      <c r="M27" s="64">
        <v>2</v>
      </c>
      <c r="O27" s="64">
        <v>1</v>
      </c>
      <c r="Q27" s="64">
        <v>1</v>
      </c>
      <c r="R27" s="64" t="s">
        <v>201</v>
      </c>
      <c r="S27" s="64">
        <v>3</v>
      </c>
      <c r="U27" s="64">
        <v>2</v>
      </c>
      <c r="W27" s="64">
        <v>1</v>
      </c>
      <c r="Y27" s="64">
        <v>1</v>
      </c>
      <c r="Z27" s="64">
        <v>1</v>
      </c>
      <c r="AA27" s="64">
        <v>1</v>
      </c>
      <c r="AC27" s="64">
        <v>1</v>
      </c>
      <c r="AE27" s="64">
        <v>1</v>
      </c>
      <c r="AF27" s="61" t="s">
        <v>445</v>
      </c>
      <c r="AG27" s="65">
        <v>3</v>
      </c>
      <c r="AH27" s="65"/>
      <c r="AI27" s="64">
        <v>3</v>
      </c>
      <c r="AK27" s="64">
        <v>1</v>
      </c>
      <c r="AM27" s="64">
        <v>3</v>
      </c>
      <c r="AO27" s="58">
        <v>1</v>
      </c>
      <c r="AQ27" s="44">
        <f t="shared" si="5"/>
        <v>15</v>
      </c>
      <c r="AR27" s="43" t="str">
        <f t="shared" si="6"/>
        <v>L</v>
      </c>
      <c r="AS27" s="44">
        <f t="shared" si="7"/>
        <v>11</v>
      </c>
      <c r="AT27" s="43" t="str">
        <f t="shared" si="8"/>
        <v>M</v>
      </c>
      <c r="AU27" s="43" t="str">
        <f t="shared" si="9"/>
        <v xml:space="preserve">Maintain Low Prioritiy </v>
      </c>
    </row>
    <row r="28" spans="1:47" ht="90" x14ac:dyDescent="0.25">
      <c r="A28" s="44" t="s">
        <v>15</v>
      </c>
      <c r="B28" s="44" t="s">
        <v>16</v>
      </c>
      <c r="C28" s="22">
        <v>0</v>
      </c>
      <c r="D28" s="22">
        <v>0.374</v>
      </c>
      <c r="E28" s="44" t="s">
        <v>160</v>
      </c>
      <c r="F28" s="5" t="s">
        <v>161</v>
      </c>
      <c r="G28" s="5" t="s">
        <v>163</v>
      </c>
      <c r="H28" s="5" t="s">
        <v>166</v>
      </c>
      <c r="I28" s="64">
        <v>1</v>
      </c>
      <c r="K28" s="64">
        <v>2</v>
      </c>
      <c r="L28" s="61" t="s">
        <v>446</v>
      </c>
      <c r="M28" s="64">
        <v>2</v>
      </c>
      <c r="O28" s="64">
        <v>1</v>
      </c>
      <c r="Q28" s="64">
        <v>2</v>
      </c>
      <c r="S28" s="64">
        <v>3</v>
      </c>
      <c r="U28" s="64">
        <v>1</v>
      </c>
      <c r="W28" s="64">
        <v>2</v>
      </c>
      <c r="Y28" s="64">
        <v>1</v>
      </c>
      <c r="Z28" s="64">
        <v>1</v>
      </c>
      <c r="AA28" s="64">
        <v>1</v>
      </c>
      <c r="AC28" s="64">
        <v>1</v>
      </c>
      <c r="AE28" s="64">
        <v>2</v>
      </c>
      <c r="AF28" s="61" t="s">
        <v>446</v>
      </c>
      <c r="AG28" s="65">
        <v>1</v>
      </c>
      <c r="AH28" s="65"/>
      <c r="AI28" s="64">
        <v>1</v>
      </c>
      <c r="AK28" s="64">
        <v>1</v>
      </c>
      <c r="AM28" s="64">
        <v>3</v>
      </c>
      <c r="AO28" s="58">
        <v>1</v>
      </c>
      <c r="AQ28" s="44">
        <f t="shared" si="5"/>
        <v>17</v>
      </c>
      <c r="AR28" s="43" t="str">
        <f t="shared" si="6"/>
        <v>L</v>
      </c>
      <c r="AS28" s="44">
        <f t="shared" si="7"/>
        <v>7</v>
      </c>
      <c r="AT28" s="43" t="str">
        <f t="shared" si="8"/>
        <v>L</v>
      </c>
      <c r="AU28" s="43" t="str">
        <f t="shared" si="9"/>
        <v>Mitigate Close</v>
      </c>
    </row>
    <row r="29" spans="1:47" ht="60" x14ac:dyDescent="0.25">
      <c r="A29" s="44" t="s">
        <v>17</v>
      </c>
      <c r="B29" s="44" t="s">
        <v>18</v>
      </c>
      <c r="C29" s="22">
        <v>0</v>
      </c>
      <c r="D29" s="22">
        <v>0.224</v>
      </c>
      <c r="E29" s="44" t="s">
        <v>160</v>
      </c>
      <c r="F29" s="5" t="s">
        <v>161</v>
      </c>
      <c r="G29" s="5" t="s">
        <v>163</v>
      </c>
      <c r="H29" s="5" t="s">
        <v>166</v>
      </c>
      <c r="I29" s="64">
        <v>3</v>
      </c>
      <c r="J29" s="64" t="s">
        <v>417</v>
      </c>
      <c r="K29" s="64">
        <v>1</v>
      </c>
      <c r="L29" s="61" t="s">
        <v>447</v>
      </c>
      <c r="M29" s="64">
        <v>1</v>
      </c>
      <c r="O29" s="64">
        <v>1</v>
      </c>
      <c r="Q29" s="64">
        <v>3</v>
      </c>
      <c r="R29" s="64" t="s">
        <v>191</v>
      </c>
      <c r="S29" s="64">
        <v>3</v>
      </c>
      <c r="U29" s="64">
        <v>1</v>
      </c>
      <c r="W29" s="64">
        <v>3</v>
      </c>
      <c r="Y29" s="64">
        <v>1</v>
      </c>
      <c r="Z29" s="64">
        <v>2</v>
      </c>
      <c r="AA29" s="64">
        <v>1</v>
      </c>
      <c r="AC29" s="64">
        <v>2</v>
      </c>
      <c r="AE29" s="64">
        <v>1</v>
      </c>
      <c r="AF29" s="61" t="s">
        <v>447</v>
      </c>
      <c r="AG29" s="65">
        <v>1</v>
      </c>
      <c r="AH29" s="65"/>
      <c r="AI29" s="64">
        <v>2</v>
      </c>
      <c r="AK29" s="64">
        <v>1</v>
      </c>
      <c r="AM29" s="64">
        <v>3</v>
      </c>
      <c r="AO29" s="58">
        <v>1</v>
      </c>
      <c r="AQ29" s="44">
        <f t="shared" si="5"/>
        <v>19</v>
      </c>
      <c r="AR29" s="43" t="str">
        <f t="shared" si="6"/>
        <v>L</v>
      </c>
      <c r="AS29" s="44">
        <f t="shared" si="7"/>
        <v>8</v>
      </c>
      <c r="AT29" s="43" t="str">
        <f t="shared" si="8"/>
        <v>L</v>
      </c>
      <c r="AU29" s="43" t="str">
        <f t="shared" si="9"/>
        <v>Mitigate Close</v>
      </c>
    </row>
    <row r="30" spans="1:47" ht="60" x14ac:dyDescent="0.25">
      <c r="A30" s="44" t="s">
        <v>19</v>
      </c>
      <c r="B30" s="44" t="s">
        <v>20</v>
      </c>
      <c r="C30" s="22">
        <v>0</v>
      </c>
      <c r="D30" s="22">
        <v>1.1619999999999999</v>
      </c>
      <c r="E30" s="44" t="s">
        <v>160</v>
      </c>
      <c r="F30" s="5" t="s">
        <v>161</v>
      </c>
      <c r="G30" s="5" t="s">
        <v>161</v>
      </c>
      <c r="H30" s="5" t="s">
        <v>166</v>
      </c>
      <c r="I30" s="64">
        <v>1</v>
      </c>
      <c r="K30" s="64">
        <v>1</v>
      </c>
      <c r="L30" s="61" t="s">
        <v>445</v>
      </c>
      <c r="M30" s="64">
        <v>1</v>
      </c>
      <c r="O30" s="64">
        <v>1</v>
      </c>
      <c r="Q30" s="64">
        <v>3</v>
      </c>
      <c r="R30" s="64" t="s">
        <v>191</v>
      </c>
      <c r="S30" s="64">
        <v>3</v>
      </c>
      <c r="U30" s="64">
        <v>1</v>
      </c>
      <c r="W30" s="64">
        <v>2</v>
      </c>
      <c r="Y30" s="64">
        <v>1</v>
      </c>
      <c r="Z30" s="64">
        <v>2</v>
      </c>
      <c r="AA30" s="64">
        <v>1</v>
      </c>
      <c r="AC30" s="64">
        <v>1</v>
      </c>
      <c r="AE30" s="64">
        <v>1</v>
      </c>
      <c r="AF30" s="61" t="s">
        <v>445</v>
      </c>
      <c r="AG30" s="65">
        <v>1</v>
      </c>
      <c r="AH30" s="65"/>
      <c r="AI30" s="64">
        <v>2</v>
      </c>
      <c r="AK30" s="64">
        <v>1</v>
      </c>
      <c r="AM30" s="64">
        <v>3</v>
      </c>
      <c r="AO30" s="58">
        <v>1</v>
      </c>
      <c r="AQ30" s="44">
        <f t="shared" si="5"/>
        <v>17</v>
      </c>
      <c r="AR30" s="43" t="str">
        <f t="shared" si="6"/>
        <v>L</v>
      </c>
      <c r="AS30" s="44">
        <f t="shared" si="7"/>
        <v>8</v>
      </c>
      <c r="AT30" s="43" t="str">
        <f t="shared" si="8"/>
        <v>L</v>
      </c>
      <c r="AU30" s="43" t="str">
        <f t="shared" si="9"/>
        <v>Mitigate Close</v>
      </c>
    </row>
    <row r="31" spans="1:47" ht="60" x14ac:dyDescent="0.25">
      <c r="A31" s="44" t="s">
        <v>55</v>
      </c>
      <c r="B31" s="44" t="s">
        <v>20</v>
      </c>
      <c r="C31" s="22">
        <v>0</v>
      </c>
      <c r="D31" s="22">
        <v>0.65600000000000003</v>
      </c>
      <c r="E31" s="44" t="s">
        <v>160</v>
      </c>
      <c r="F31" s="5" t="s">
        <v>161</v>
      </c>
      <c r="G31" s="5" t="s">
        <v>163</v>
      </c>
      <c r="H31" s="5" t="s">
        <v>166</v>
      </c>
      <c r="I31" s="64">
        <v>1</v>
      </c>
      <c r="K31" s="64">
        <v>1</v>
      </c>
      <c r="L31" s="61" t="s">
        <v>445</v>
      </c>
      <c r="M31" s="64">
        <v>1</v>
      </c>
      <c r="O31" s="64">
        <v>1</v>
      </c>
      <c r="Q31" s="64">
        <v>1</v>
      </c>
      <c r="S31" s="64">
        <v>3</v>
      </c>
      <c r="U31" s="64">
        <v>2</v>
      </c>
      <c r="W31" s="64">
        <v>2</v>
      </c>
      <c r="Y31" s="64">
        <v>1</v>
      </c>
      <c r="Z31" s="64">
        <v>1</v>
      </c>
      <c r="AA31" s="64">
        <v>1</v>
      </c>
      <c r="AC31" s="64">
        <v>1</v>
      </c>
      <c r="AE31" s="64">
        <v>1</v>
      </c>
      <c r="AF31" s="61" t="s">
        <v>445</v>
      </c>
      <c r="AG31" s="65">
        <v>3</v>
      </c>
      <c r="AH31" s="65"/>
      <c r="AI31" s="64">
        <v>2</v>
      </c>
      <c r="AK31" s="64">
        <v>1</v>
      </c>
      <c r="AM31" s="64">
        <v>3</v>
      </c>
      <c r="AO31" s="58">
        <v>1</v>
      </c>
      <c r="AQ31" s="44">
        <f t="shared" si="5"/>
        <v>15</v>
      </c>
      <c r="AR31" s="43" t="str">
        <f t="shared" si="6"/>
        <v>L</v>
      </c>
      <c r="AS31" s="44">
        <f t="shared" si="7"/>
        <v>10</v>
      </c>
      <c r="AT31" s="43" t="str">
        <f t="shared" si="8"/>
        <v>M</v>
      </c>
      <c r="AU31" s="43" t="str">
        <f t="shared" si="9"/>
        <v xml:space="preserve">Maintain Low Prioritiy </v>
      </c>
    </row>
    <row r="32" spans="1:47" ht="60" x14ac:dyDescent="0.25">
      <c r="A32" s="44" t="s">
        <v>56</v>
      </c>
      <c r="B32" s="44" t="s">
        <v>57</v>
      </c>
      <c r="C32" s="22">
        <v>0</v>
      </c>
      <c r="D32" s="22">
        <v>3.36</v>
      </c>
      <c r="E32" s="44" t="s">
        <v>160</v>
      </c>
      <c r="F32" s="5" t="s">
        <v>161</v>
      </c>
      <c r="G32" s="5" t="s">
        <v>161</v>
      </c>
      <c r="H32" s="5" t="s">
        <v>166</v>
      </c>
      <c r="I32" s="64">
        <v>1</v>
      </c>
      <c r="K32" s="64">
        <v>1</v>
      </c>
      <c r="L32" s="61" t="s">
        <v>445</v>
      </c>
      <c r="M32" s="64">
        <v>1</v>
      </c>
      <c r="O32" s="64">
        <v>1</v>
      </c>
      <c r="Q32" s="64">
        <v>1</v>
      </c>
      <c r="S32" s="64">
        <v>2</v>
      </c>
      <c r="U32" s="64">
        <v>1</v>
      </c>
      <c r="W32" s="64">
        <v>2</v>
      </c>
      <c r="Y32" s="64">
        <v>1</v>
      </c>
      <c r="Z32" s="64">
        <v>1</v>
      </c>
      <c r="AA32" s="64">
        <v>2</v>
      </c>
      <c r="AC32" s="64">
        <v>2</v>
      </c>
      <c r="AE32" s="64">
        <v>1</v>
      </c>
      <c r="AF32" s="61" t="s">
        <v>445</v>
      </c>
      <c r="AG32" s="65">
        <v>3</v>
      </c>
      <c r="AH32" s="65"/>
      <c r="AI32" s="64">
        <v>3</v>
      </c>
      <c r="AK32" s="64">
        <v>2</v>
      </c>
      <c r="AM32" s="64">
        <v>3</v>
      </c>
      <c r="AO32" s="58">
        <v>3</v>
      </c>
      <c r="AP32" s="54" t="s">
        <v>533</v>
      </c>
      <c r="AQ32" s="44">
        <f t="shared" si="5"/>
        <v>15</v>
      </c>
      <c r="AR32" s="43" t="str">
        <f t="shared" si="6"/>
        <v>L</v>
      </c>
      <c r="AS32" s="44">
        <f t="shared" si="7"/>
        <v>14</v>
      </c>
      <c r="AT32" s="43" t="str">
        <f t="shared" si="8"/>
        <v>H</v>
      </c>
      <c r="AU32" s="43" t="str">
        <f t="shared" si="9"/>
        <v>Maintain Low Prioritiy</v>
      </c>
    </row>
    <row r="33" spans="1:47" ht="60" x14ac:dyDescent="0.25">
      <c r="A33" s="44" t="s">
        <v>21</v>
      </c>
      <c r="B33" s="44" t="s">
        <v>22</v>
      </c>
      <c r="C33" s="22">
        <v>0</v>
      </c>
      <c r="D33" s="22">
        <v>0.496</v>
      </c>
      <c r="E33" s="44" t="s">
        <v>160</v>
      </c>
      <c r="F33" s="5" t="s">
        <v>161</v>
      </c>
      <c r="G33" s="5" t="s">
        <v>161</v>
      </c>
      <c r="H33" s="5" t="s">
        <v>166</v>
      </c>
      <c r="I33" s="64">
        <v>1</v>
      </c>
      <c r="K33" s="64">
        <v>1</v>
      </c>
      <c r="L33" s="61" t="s">
        <v>445</v>
      </c>
      <c r="M33" s="64">
        <v>1</v>
      </c>
      <c r="O33" s="64">
        <v>1</v>
      </c>
      <c r="Q33" s="64">
        <v>1</v>
      </c>
      <c r="R33" s="64" t="s">
        <v>203</v>
      </c>
      <c r="S33" s="64">
        <v>3</v>
      </c>
      <c r="U33" s="64">
        <v>1</v>
      </c>
      <c r="W33" s="64">
        <v>2</v>
      </c>
      <c r="Y33" s="64">
        <v>1</v>
      </c>
      <c r="Z33" s="64">
        <v>1</v>
      </c>
      <c r="AA33" s="64">
        <v>1</v>
      </c>
      <c r="AC33" s="64">
        <v>1</v>
      </c>
      <c r="AE33" s="64">
        <v>1</v>
      </c>
      <c r="AF33" s="61" t="s">
        <v>445</v>
      </c>
      <c r="AG33" s="65">
        <v>1</v>
      </c>
      <c r="AH33" s="65"/>
      <c r="AI33" s="64">
        <v>2</v>
      </c>
      <c r="AK33" s="64">
        <v>1</v>
      </c>
      <c r="AM33" s="64">
        <v>3</v>
      </c>
      <c r="AO33" s="58">
        <v>1</v>
      </c>
      <c r="AQ33" s="44">
        <f t="shared" si="5"/>
        <v>14</v>
      </c>
      <c r="AR33" s="43" t="str">
        <f t="shared" si="6"/>
        <v>L</v>
      </c>
      <c r="AS33" s="44">
        <f t="shared" si="7"/>
        <v>8</v>
      </c>
      <c r="AT33" s="43" t="str">
        <f t="shared" si="8"/>
        <v>L</v>
      </c>
      <c r="AU33" s="43" t="str">
        <f t="shared" si="9"/>
        <v>Mitigate Close</v>
      </c>
    </row>
    <row r="34" spans="1:47" ht="60" x14ac:dyDescent="0.25">
      <c r="A34" s="44" t="s">
        <v>23</v>
      </c>
      <c r="B34" s="44" t="s">
        <v>24</v>
      </c>
      <c r="C34" s="22">
        <v>0</v>
      </c>
      <c r="D34" s="22">
        <v>0.16300000000000001</v>
      </c>
      <c r="E34" s="44" t="s">
        <v>160</v>
      </c>
      <c r="F34" s="5" t="s">
        <v>161</v>
      </c>
      <c r="G34" s="5" t="s">
        <v>161</v>
      </c>
      <c r="H34" s="5" t="s">
        <v>166</v>
      </c>
      <c r="I34" s="64">
        <v>1</v>
      </c>
      <c r="K34" s="64">
        <v>1</v>
      </c>
      <c r="L34" s="61" t="s">
        <v>445</v>
      </c>
      <c r="M34" s="64">
        <v>1</v>
      </c>
      <c r="O34" s="64">
        <v>1</v>
      </c>
      <c r="Q34" s="64">
        <v>1</v>
      </c>
      <c r="R34" s="64" t="s">
        <v>203</v>
      </c>
      <c r="S34" s="64">
        <v>1</v>
      </c>
      <c r="T34" s="64" t="s">
        <v>487</v>
      </c>
      <c r="U34" s="64">
        <v>1</v>
      </c>
      <c r="V34" s="64" t="s">
        <v>487</v>
      </c>
      <c r="W34" s="64">
        <v>1</v>
      </c>
      <c r="Y34" s="64">
        <v>1</v>
      </c>
      <c r="Z34" s="64">
        <v>1</v>
      </c>
      <c r="AA34" s="64">
        <v>1</v>
      </c>
      <c r="AC34" s="64">
        <v>1</v>
      </c>
      <c r="AE34" s="64">
        <v>1</v>
      </c>
      <c r="AF34" s="61" t="s">
        <v>445</v>
      </c>
      <c r="AG34" s="65">
        <v>1</v>
      </c>
      <c r="AH34" s="65"/>
      <c r="AI34" s="64">
        <v>1</v>
      </c>
      <c r="AK34" s="64">
        <v>1</v>
      </c>
      <c r="AM34" s="64">
        <v>3</v>
      </c>
      <c r="AO34" s="58">
        <v>1</v>
      </c>
      <c r="AQ34" s="44">
        <f t="shared" si="5"/>
        <v>11</v>
      </c>
      <c r="AR34" s="43" t="str">
        <f t="shared" si="6"/>
        <v/>
      </c>
      <c r="AS34" s="44">
        <f t="shared" si="7"/>
        <v>7</v>
      </c>
      <c r="AT34" s="43" t="str">
        <f t="shared" si="8"/>
        <v>L</v>
      </c>
      <c r="AU34" s="43" t="str">
        <f t="shared" si="9"/>
        <v xml:space="preserve"> </v>
      </c>
    </row>
    <row r="35" spans="1:47" ht="60" x14ac:dyDescent="0.25">
      <c r="A35" s="44" t="s">
        <v>25</v>
      </c>
      <c r="B35" s="44" t="s">
        <v>26</v>
      </c>
      <c r="C35" s="22">
        <v>0</v>
      </c>
      <c r="D35" s="22">
        <v>0.74099999999999999</v>
      </c>
      <c r="E35" s="44" t="s">
        <v>160</v>
      </c>
      <c r="F35" s="5" t="s">
        <v>161</v>
      </c>
      <c r="G35" s="5" t="s">
        <v>161</v>
      </c>
      <c r="H35" s="5" t="s">
        <v>166</v>
      </c>
      <c r="I35" s="64">
        <v>1</v>
      </c>
      <c r="K35" s="64">
        <v>1</v>
      </c>
      <c r="L35" s="61" t="s">
        <v>445</v>
      </c>
      <c r="M35" s="64">
        <v>2</v>
      </c>
      <c r="O35" s="64">
        <v>1</v>
      </c>
      <c r="Q35" s="64">
        <v>1</v>
      </c>
      <c r="R35" s="64" t="s">
        <v>203</v>
      </c>
      <c r="S35" s="64">
        <v>1</v>
      </c>
      <c r="U35" s="64">
        <v>1</v>
      </c>
      <c r="W35" s="64">
        <v>2</v>
      </c>
      <c r="Y35" s="64">
        <v>1</v>
      </c>
      <c r="Z35" s="64">
        <v>1</v>
      </c>
      <c r="AA35" s="64">
        <v>1</v>
      </c>
      <c r="AC35" s="64">
        <v>1</v>
      </c>
      <c r="AE35" s="64">
        <v>1</v>
      </c>
      <c r="AF35" s="61" t="s">
        <v>445</v>
      </c>
      <c r="AG35" s="65">
        <v>1</v>
      </c>
      <c r="AH35" s="65"/>
      <c r="AI35" s="64">
        <v>2</v>
      </c>
      <c r="AK35" s="64">
        <v>1</v>
      </c>
      <c r="AM35" s="64">
        <v>3</v>
      </c>
      <c r="AO35" s="58">
        <v>3</v>
      </c>
      <c r="AP35" s="54" t="s">
        <v>533</v>
      </c>
      <c r="AQ35" s="44">
        <f t="shared" si="5"/>
        <v>13</v>
      </c>
      <c r="AR35" s="43" t="str">
        <f t="shared" si="6"/>
        <v>L</v>
      </c>
      <c r="AS35" s="44">
        <f t="shared" si="7"/>
        <v>10</v>
      </c>
      <c r="AT35" s="43" t="str">
        <f t="shared" si="8"/>
        <v>M</v>
      </c>
      <c r="AU35" s="43" t="str">
        <f t="shared" si="9"/>
        <v xml:space="preserve">Maintain Low Prioritiy </v>
      </c>
    </row>
    <row r="36" spans="1:47" ht="60" x14ac:dyDescent="0.25">
      <c r="A36" s="44" t="s">
        <v>58</v>
      </c>
      <c r="B36" s="44" t="s">
        <v>59</v>
      </c>
      <c r="C36" s="22">
        <v>0</v>
      </c>
      <c r="D36" s="22">
        <v>0.87</v>
      </c>
      <c r="E36" s="44" t="s">
        <v>160</v>
      </c>
      <c r="F36" s="5" t="s">
        <v>161</v>
      </c>
      <c r="G36" s="5" t="s">
        <v>161</v>
      </c>
      <c r="H36" s="5" t="s">
        <v>166</v>
      </c>
      <c r="I36" s="64">
        <v>1</v>
      </c>
      <c r="K36" s="64">
        <v>1</v>
      </c>
      <c r="L36" s="61" t="s">
        <v>445</v>
      </c>
      <c r="M36" s="64">
        <v>2</v>
      </c>
      <c r="O36" s="64">
        <v>1</v>
      </c>
      <c r="Q36" s="64">
        <v>1</v>
      </c>
      <c r="S36" s="64">
        <v>3</v>
      </c>
      <c r="U36" s="64">
        <v>1</v>
      </c>
      <c r="W36" s="64">
        <v>2</v>
      </c>
      <c r="Y36" s="64">
        <v>1</v>
      </c>
      <c r="Z36" s="64">
        <v>1</v>
      </c>
      <c r="AA36" s="64">
        <v>2</v>
      </c>
      <c r="AC36" s="64">
        <v>1</v>
      </c>
      <c r="AE36" s="64">
        <v>1</v>
      </c>
      <c r="AF36" s="61" t="s">
        <v>445</v>
      </c>
      <c r="AG36" s="65">
        <v>1</v>
      </c>
      <c r="AH36" s="65"/>
      <c r="AI36" s="64">
        <v>2</v>
      </c>
      <c r="AK36" s="64">
        <v>1</v>
      </c>
      <c r="AM36" s="64">
        <v>3</v>
      </c>
      <c r="AO36" s="58">
        <v>1</v>
      </c>
      <c r="AQ36" s="44">
        <f t="shared" si="5"/>
        <v>16</v>
      </c>
      <c r="AR36" s="43" t="str">
        <f t="shared" si="6"/>
        <v>L</v>
      </c>
      <c r="AS36" s="44">
        <f t="shared" si="7"/>
        <v>8</v>
      </c>
      <c r="AT36" s="43" t="str">
        <f t="shared" si="8"/>
        <v>L</v>
      </c>
      <c r="AU36" s="43" t="str">
        <f t="shared" si="9"/>
        <v>Mitigate Close</v>
      </c>
    </row>
    <row r="37" spans="1:47" ht="60" x14ac:dyDescent="0.25">
      <c r="A37" s="44" t="s">
        <v>78</v>
      </c>
      <c r="B37" s="44" t="s">
        <v>79</v>
      </c>
      <c r="C37" s="22">
        <v>0</v>
      </c>
      <c r="D37" s="22">
        <v>0.36499999999999999</v>
      </c>
      <c r="E37" s="44" t="s">
        <v>160</v>
      </c>
      <c r="F37" s="5" t="s">
        <v>161</v>
      </c>
      <c r="G37" s="5" t="s">
        <v>163</v>
      </c>
      <c r="H37" s="5" t="s">
        <v>166</v>
      </c>
      <c r="I37" s="64">
        <v>1</v>
      </c>
      <c r="K37" s="64">
        <v>1</v>
      </c>
      <c r="L37" s="61" t="s">
        <v>445</v>
      </c>
      <c r="M37" s="64">
        <v>1</v>
      </c>
      <c r="O37" s="64">
        <v>1</v>
      </c>
      <c r="Q37" s="64">
        <v>1</v>
      </c>
      <c r="R37" s="64" t="s">
        <v>203</v>
      </c>
      <c r="S37" s="64">
        <v>3</v>
      </c>
      <c r="U37" s="64">
        <v>1</v>
      </c>
      <c r="W37" s="64">
        <v>2</v>
      </c>
      <c r="Y37" s="64">
        <v>1</v>
      </c>
      <c r="Z37" s="64">
        <v>1</v>
      </c>
      <c r="AA37" s="64">
        <v>1</v>
      </c>
      <c r="AC37" s="64">
        <v>1</v>
      </c>
      <c r="AE37" s="64">
        <v>1</v>
      </c>
      <c r="AF37" s="61" t="s">
        <v>445</v>
      </c>
      <c r="AG37" s="65">
        <v>1</v>
      </c>
      <c r="AH37" s="65"/>
      <c r="AI37" s="64">
        <v>2</v>
      </c>
      <c r="AK37" s="64">
        <v>1</v>
      </c>
      <c r="AM37" s="64">
        <v>3</v>
      </c>
      <c r="AO37" s="58">
        <v>3</v>
      </c>
      <c r="AP37" s="54" t="s">
        <v>533</v>
      </c>
      <c r="AQ37" s="44">
        <f t="shared" si="5"/>
        <v>14</v>
      </c>
      <c r="AR37" s="43" t="str">
        <f t="shared" si="6"/>
        <v>L</v>
      </c>
      <c r="AS37" s="44">
        <f t="shared" si="7"/>
        <v>10</v>
      </c>
      <c r="AT37" s="43" t="str">
        <f t="shared" si="8"/>
        <v>M</v>
      </c>
      <c r="AU37" s="43" t="str">
        <f t="shared" si="9"/>
        <v xml:space="preserve">Maintain Low Prioritiy </v>
      </c>
    </row>
    <row r="38" spans="1:47" ht="60" x14ac:dyDescent="0.25">
      <c r="A38" s="44" t="s">
        <v>27</v>
      </c>
      <c r="B38" s="44" t="s">
        <v>28</v>
      </c>
      <c r="C38" s="22">
        <v>0</v>
      </c>
      <c r="D38" s="22">
        <v>0.15</v>
      </c>
      <c r="E38" s="44" t="s">
        <v>160</v>
      </c>
      <c r="F38" s="5" t="s">
        <v>161</v>
      </c>
      <c r="G38" s="5" t="s">
        <v>163</v>
      </c>
      <c r="H38" s="5" t="s">
        <v>166</v>
      </c>
      <c r="I38" s="64">
        <v>1</v>
      </c>
      <c r="K38" s="64">
        <v>1</v>
      </c>
      <c r="L38" s="61" t="s">
        <v>445</v>
      </c>
      <c r="M38" s="64">
        <v>1</v>
      </c>
      <c r="O38" s="64">
        <v>1</v>
      </c>
      <c r="Q38" s="64">
        <v>1</v>
      </c>
      <c r="R38" s="64" t="s">
        <v>203</v>
      </c>
      <c r="S38" s="64">
        <v>3</v>
      </c>
      <c r="U38" s="64">
        <v>1</v>
      </c>
      <c r="W38" s="64">
        <v>2</v>
      </c>
      <c r="Y38" s="64">
        <v>1</v>
      </c>
      <c r="Z38" s="64">
        <v>1</v>
      </c>
      <c r="AA38" s="64">
        <v>1</v>
      </c>
      <c r="AC38" s="64">
        <v>1</v>
      </c>
      <c r="AE38" s="64">
        <v>1</v>
      </c>
      <c r="AF38" s="61" t="s">
        <v>445</v>
      </c>
      <c r="AG38" s="65">
        <v>1</v>
      </c>
      <c r="AH38" s="65"/>
      <c r="AI38" s="64">
        <v>2</v>
      </c>
      <c r="AK38" s="64">
        <v>1</v>
      </c>
      <c r="AM38" s="64">
        <v>3</v>
      </c>
      <c r="AO38" s="58">
        <v>3</v>
      </c>
      <c r="AP38" s="54" t="s">
        <v>533</v>
      </c>
      <c r="AQ38" s="44">
        <f t="shared" si="5"/>
        <v>14</v>
      </c>
      <c r="AR38" s="43" t="str">
        <f t="shared" si="6"/>
        <v>L</v>
      </c>
      <c r="AS38" s="44">
        <f t="shared" si="7"/>
        <v>10</v>
      </c>
      <c r="AT38" s="43" t="str">
        <f t="shared" si="8"/>
        <v>M</v>
      </c>
      <c r="AU38" s="43" t="str">
        <f t="shared" si="9"/>
        <v xml:space="preserve">Maintain Low Prioritiy </v>
      </c>
    </row>
    <row r="39" spans="1:47" ht="60" x14ac:dyDescent="0.25">
      <c r="A39" s="44" t="s">
        <v>60</v>
      </c>
      <c r="B39" s="44" t="s">
        <v>61</v>
      </c>
      <c r="C39" s="22">
        <v>0</v>
      </c>
      <c r="D39" s="22">
        <v>1.7729999999999999</v>
      </c>
      <c r="E39" s="44" t="s">
        <v>160</v>
      </c>
      <c r="F39" s="5" t="s">
        <v>161</v>
      </c>
      <c r="G39" s="5" t="s">
        <v>163</v>
      </c>
      <c r="H39" s="5" t="s">
        <v>166</v>
      </c>
      <c r="I39" s="64">
        <v>1</v>
      </c>
      <c r="K39" s="64">
        <v>1</v>
      </c>
      <c r="L39" s="61" t="s">
        <v>445</v>
      </c>
      <c r="M39" s="64">
        <v>2</v>
      </c>
      <c r="O39" s="64">
        <v>1</v>
      </c>
      <c r="Q39" s="64">
        <v>1</v>
      </c>
      <c r="S39" s="64">
        <v>3</v>
      </c>
      <c r="U39" s="64">
        <v>3</v>
      </c>
      <c r="W39" s="64">
        <v>1</v>
      </c>
      <c r="Y39" s="64">
        <v>1</v>
      </c>
      <c r="Z39" s="64">
        <v>2</v>
      </c>
      <c r="AA39" s="64">
        <v>2</v>
      </c>
      <c r="AC39" s="64">
        <v>1</v>
      </c>
      <c r="AE39" s="64">
        <v>1</v>
      </c>
      <c r="AF39" s="61" t="s">
        <v>445</v>
      </c>
      <c r="AG39" s="65">
        <v>3</v>
      </c>
      <c r="AH39" s="65"/>
      <c r="AI39" s="64">
        <v>3</v>
      </c>
      <c r="AK39" s="64">
        <v>1</v>
      </c>
      <c r="AM39" s="64">
        <v>3</v>
      </c>
      <c r="AO39" s="58">
        <v>3</v>
      </c>
      <c r="AP39" s="64" t="s">
        <v>534</v>
      </c>
      <c r="AQ39" s="44">
        <f t="shared" si="5"/>
        <v>18</v>
      </c>
      <c r="AR39" s="43" t="str">
        <f t="shared" si="6"/>
        <v>L</v>
      </c>
      <c r="AS39" s="44">
        <f t="shared" si="7"/>
        <v>13</v>
      </c>
      <c r="AT39" s="43" t="str">
        <f t="shared" si="8"/>
        <v>M</v>
      </c>
      <c r="AU39" s="43" t="str">
        <f t="shared" si="9"/>
        <v xml:space="preserve">Maintain Low Prioritiy </v>
      </c>
    </row>
    <row r="40" spans="1:47" ht="45" x14ac:dyDescent="0.25">
      <c r="A40" s="44" t="s">
        <v>62</v>
      </c>
      <c r="B40" s="44" t="s">
        <v>63</v>
      </c>
      <c r="C40" s="22">
        <v>0</v>
      </c>
      <c r="D40" s="22">
        <v>1.3140000000000001</v>
      </c>
      <c r="E40" s="44" t="s">
        <v>160</v>
      </c>
      <c r="F40" s="5" t="s">
        <v>161</v>
      </c>
      <c r="G40" s="5" t="s">
        <v>163</v>
      </c>
      <c r="H40" s="5" t="s">
        <v>166</v>
      </c>
      <c r="I40" s="64">
        <v>3</v>
      </c>
      <c r="J40" s="64" t="s">
        <v>418</v>
      </c>
      <c r="K40" s="64">
        <v>1</v>
      </c>
      <c r="L40" s="61" t="s">
        <v>448</v>
      </c>
      <c r="M40" s="64">
        <v>1</v>
      </c>
      <c r="O40" s="64">
        <v>1</v>
      </c>
      <c r="Q40" s="64">
        <v>3</v>
      </c>
      <c r="S40" s="64">
        <v>3</v>
      </c>
      <c r="U40" s="64">
        <v>1</v>
      </c>
      <c r="W40" s="64">
        <v>3</v>
      </c>
      <c r="Y40" s="64">
        <v>2</v>
      </c>
      <c r="Z40" s="64">
        <v>3</v>
      </c>
      <c r="AA40" s="64">
        <v>2</v>
      </c>
      <c r="AC40" s="64">
        <v>1</v>
      </c>
      <c r="AE40" s="64">
        <v>1</v>
      </c>
      <c r="AF40" s="61" t="s">
        <v>448</v>
      </c>
      <c r="AG40" s="65">
        <v>3</v>
      </c>
      <c r="AH40" s="65"/>
      <c r="AI40" s="64">
        <v>2</v>
      </c>
      <c r="AK40" s="64">
        <v>1</v>
      </c>
      <c r="AM40" s="64">
        <v>3</v>
      </c>
      <c r="AN40" s="64" t="s">
        <v>516</v>
      </c>
      <c r="AO40" s="58">
        <v>3</v>
      </c>
      <c r="AP40" s="64" t="s">
        <v>534</v>
      </c>
      <c r="AQ40" s="44">
        <f t="shared" si="5"/>
        <v>21</v>
      </c>
      <c r="AR40" s="43" t="str">
        <f t="shared" si="6"/>
        <v>M</v>
      </c>
      <c r="AS40" s="44">
        <f t="shared" si="7"/>
        <v>12</v>
      </c>
      <c r="AT40" s="43" t="str">
        <f t="shared" si="8"/>
        <v>M</v>
      </c>
      <c r="AU40" s="43" t="str">
        <f t="shared" si="9"/>
        <v>Mitigate Maintain</v>
      </c>
    </row>
    <row r="41" spans="1:47" ht="60" x14ac:dyDescent="0.25">
      <c r="A41" s="44" t="s">
        <v>149</v>
      </c>
      <c r="B41" s="44" t="s">
        <v>120</v>
      </c>
      <c r="C41" s="22">
        <v>0</v>
      </c>
      <c r="D41" s="22">
        <v>1.266</v>
      </c>
      <c r="E41" s="44" t="s">
        <v>160</v>
      </c>
      <c r="F41" s="5" t="s">
        <v>161</v>
      </c>
      <c r="G41" s="5" t="s">
        <v>163</v>
      </c>
      <c r="H41" s="5" t="s">
        <v>166</v>
      </c>
      <c r="I41" s="64">
        <v>1</v>
      </c>
      <c r="K41" s="64">
        <v>1</v>
      </c>
      <c r="L41" s="61" t="s">
        <v>445</v>
      </c>
      <c r="M41" s="64">
        <v>2</v>
      </c>
      <c r="O41" s="64">
        <v>1</v>
      </c>
      <c r="Q41" s="64">
        <v>2</v>
      </c>
      <c r="S41" s="64">
        <v>3</v>
      </c>
      <c r="U41" s="64">
        <v>1</v>
      </c>
      <c r="W41" s="64">
        <v>2</v>
      </c>
      <c r="Y41" s="64">
        <v>2</v>
      </c>
      <c r="Z41" s="64">
        <v>2</v>
      </c>
      <c r="AA41" s="64">
        <v>2</v>
      </c>
      <c r="AC41" s="64">
        <v>1</v>
      </c>
      <c r="AE41" s="64">
        <v>1</v>
      </c>
      <c r="AF41" s="61" t="s">
        <v>445</v>
      </c>
      <c r="AG41" s="65">
        <v>3</v>
      </c>
      <c r="AH41" s="65"/>
      <c r="AI41" s="64">
        <v>3</v>
      </c>
      <c r="AK41" s="64">
        <v>1</v>
      </c>
      <c r="AM41" s="64">
        <v>3</v>
      </c>
      <c r="AO41" s="58">
        <v>1</v>
      </c>
      <c r="AQ41" s="44">
        <f t="shared" si="5"/>
        <v>19</v>
      </c>
      <c r="AR41" s="43" t="str">
        <f t="shared" si="6"/>
        <v>L</v>
      </c>
      <c r="AS41" s="44">
        <f t="shared" si="7"/>
        <v>11</v>
      </c>
      <c r="AT41" s="43" t="str">
        <f t="shared" si="8"/>
        <v>M</v>
      </c>
      <c r="AU41" s="43" t="str">
        <f t="shared" si="9"/>
        <v xml:space="preserve">Maintain Low Prioritiy </v>
      </c>
    </row>
    <row r="42" spans="1:47" ht="45" x14ac:dyDescent="0.25">
      <c r="A42" s="44" t="s">
        <v>150</v>
      </c>
      <c r="B42" s="44" t="s">
        <v>151</v>
      </c>
      <c r="C42" s="22">
        <v>0</v>
      </c>
      <c r="D42" s="22">
        <v>5.29</v>
      </c>
      <c r="E42" s="44" t="s">
        <v>160</v>
      </c>
      <c r="F42" s="5" t="s">
        <v>161</v>
      </c>
      <c r="G42" s="5" t="s">
        <v>163</v>
      </c>
      <c r="H42" s="5" t="s">
        <v>166</v>
      </c>
      <c r="I42" s="64">
        <v>1</v>
      </c>
      <c r="K42" s="64">
        <v>3</v>
      </c>
      <c r="L42" s="61" t="s">
        <v>449</v>
      </c>
      <c r="M42" s="64">
        <v>2</v>
      </c>
      <c r="O42" s="64">
        <v>1</v>
      </c>
      <c r="Q42" s="64">
        <v>1</v>
      </c>
      <c r="S42" s="64">
        <v>3</v>
      </c>
      <c r="U42" s="64">
        <v>1</v>
      </c>
      <c r="W42" s="64">
        <v>2</v>
      </c>
      <c r="Y42" s="64">
        <v>2</v>
      </c>
      <c r="Z42" s="64">
        <v>2</v>
      </c>
      <c r="AA42" s="64">
        <v>2</v>
      </c>
      <c r="AC42" s="64">
        <v>1</v>
      </c>
      <c r="AE42" s="64">
        <v>1</v>
      </c>
      <c r="AF42" s="61" t="s">
        <v>449</v>
      </c>
      <c r="AG42" s="65">
        <v>3</v>
      </c>
      <c r="AH42" s="65"/>
      <c r="AI42" s="64">
        <v>3</v>
      </c>
      <c r="AK42" s="64">
        <v>3</v>
      </c>
      <c r="AM42" s="64">
        <v>3</v>
      </c>
      <c r="AO42" s="58">
        <v>3</v>
      </c>
      <c r="AP42" s="54" t="s">
        <v>533</v>
      </c>
      <c r="AQ42" s="44">
        <f t="shared" si="5"/>
        <v>20</v>
      </c>
      <c r="AR42" s="43" t="str">
        <f t="shared" si="6"/>
        <v>L</v>
      </c>
      <c r="AS42" s="44">
        <f t="shared" si="7"/>
        <v>15</v>
      </c>
      <c r="AT42" s="43" t="str">
        <f t="shared" si="8"/>
        <v>H</v>
      </c>
      <c r="AU42" s="43" t="str">
        <f t="shared" si="9"/>
        <v>Maintain Low Prioritiy</v>
      </c>
    </row>
    <row r="43" spans="1:47" ht="45" x14ac:dyDescent="0.25">
      <c r="A43" s="44" t="s">
        <v>64</v>
      </c>
      <c r="B43" s="44" t="s">
        <v>65</v>
      </c>
      <c r="C43" s="22">
        <v>0</v>
      </c>
      <c r="D43" s="22">
        <v>1.4319999999999999</v>
      </c>
      <c r="E43" s="44" t="s">
        <v>160</v>
      </c>
      <c r="F43" s="5" t="s">
        <v>161</v>
      </c>
      <c r="G43" s="5" t="s">
        <v>163</v>
      </c>
      <c r="H43" s="5" t="s">
        <v>166</v>
      </c>
      <c r="I43" s="64">
        <v>1</v>
      </c>
      <c r="K43" s="64">
        <v>1</v>
      </c>
      <c r="L43" s="61" t="s">
        <v>448</v>
      </c>
      <c r="M43" s="64">
        <v>2</v>
      </c>
      <c r="O43" s="64">
        <v>1</v>
      </c>
      <c r="Q43" s="64">
        <v>3</v>
      </c>
      <c r="R43" s="64" t="s">
        <v>552</v>
      </c>
      <c r="S43" s="64">
        <v>3</v>
      </c>
      <c r="U43" s="64">
        <v>1</v>
      </c>
      <c r="W43" s="64">
        <v>1</v>
      </c>
      <c r="Y43" s="64">
        <v>1</v>
      </c>
      <c r="Z43" s="64">
        <v>3</v>
      </c>
      <c r="AA43" s="64">
        <v>2</v>
      </c>
      <c r="AC43" s="64">
        <v>1</v>
      </c>
      <c r="AE43" s="64">
        <v>1</v>
      </c>
      <c r="AF43" s="61" t="s">
        <v>448</v>
      </c>
      <c r="AG43" s="65">
        <v>3</v>
      </c>
      <c r="AH43" s="65"/>
      <c r="AI43" s="64">
        <v>3</v>
      </c>
      <c r="AK43" s="64">
        <v>1</v>
      </c>
      <c r="AM43" s="64">
        <v>3</v>
      </c>
      <c r="AO43" s="58">
        <v>3</v>
      </c>
      <c r="AP43" s="54" t="s">
        <v>533</v>
      </c>
      <c r="AQ43" s="44">
        <f t="shared" si="5"/>
        <v>19</v>
      </c>
      <c r="AR43" s="43" t="str">
        <f t="shared" si="6"/>
        <v>L</v>
      </c>
      <c r="AS43" s="44">
        <f t="shared" si="7"/>
        <v>13</v>
      </c>
      <c r="AT43" s="43" t="str">
        <f t="shared" si="8"/>
        <v>M</v>
      </c>
      <c r="AU43" s="43" t="str">
        <f t="shared" si="9"/>
        <v xml:space="preserve">Maintain Low Prioritiy </v>
      </c>
    </row>
    <row r="44" spans="1:47" ht="90" x14ac:dyDescent="0.25">
      <c r="A44" s="44" t="s">
        <v>66</v>
      </c>
      <c r="B44" s="44" t="s">
        <v>67</v>
      </c>
      <c r="C44" s="22">
        <v>0</v>
      </c>
      <c r="D44" s="22">
        <v>1.452</v>
      </c>
      <c r="E44" s="44" t="s">
        <v>160</v>
      </c>
      <c r="F44" s="5" t="s">
        <v>161</v>
      </c>
      <c r="G44" s="5" t="s">
        <v>163</v>
      </c>
      <c r="H44" s="5" t="s">
        <v>166</v>
      </c>
      <c r="I44" s="64">
        <v>1</v>
      </c>
      <c r="K44" s="64">
        <v>3</v>
      </c>
      <c r="L44" s="61" t="s">
        <v>450</v>
      </c>
      <c r="M44" s="64">
        <v>2</v>
      </c>
      <c r="O44" s="64">
        <v>1</v>
      </c>
      <c r="Q44" s="64">
        <v>2</v>
      </c>
      <c r="R44" s="64" t="s">
        <v>551</v>
      </c>
      <c r="S44" s="64">
        <v>3</v>
      </c>
      <c r="U44" s="64">
        <v>1</v>
      </c>
      <c r="W44" s="64">
        <v>1</v>
      </c>
      <c r="Y44" s="64">
        <v>1</v>
      </c>
      <c r="Z44" s="64">
        <v>2</v>
      </c>
      <c r="AA44" s="64">
        <v>2</v>
      </c>
      <c r="AC44" s="64">
        <v>1</v>
      </c>
      <c r="AE44" s="64">
        <v>1</v>
      </c>
      <c r="AF44" s="61" t="s">
        <v>450</v>
      </c>
      <c r="AG44" s="65">
        <v>3</v>
      </c>
      <c r="AH44" s="65"/>
      <c r="AI44" s="64">
        <v>3</v>
      </c>
      <c r="AK44" s="64">
        <v>1</v>
      </c>
      <c r="AM44" s="64">
        <v>3</v>
      </c>
      <c r="AO44" s="58">
        <v>3</v>
      </c>
      <c r="AP44" s="54" t="s">
        <v>533</v>
      </c>
      <c r="AQ44" s="44">
        <f t="shared" si="5"/>
        <v>19</v>
      </c>
      <c r="AR44" s="43" t="str">
        <f t="shared" ref="AR44:AR75" si="10">IF(AND(AQ44&gt;=12,AQ44&lt;=20),"L",IF(AND(AQ44&gt;=21,AQ44&lt;=28),"M",IF(AND(AQ44&gt;=29,AQ44&lt;=36),"H","")))</f>
        <v>L</v>
      </c>
      <c r="AS44" s="44">
        <f t="shared" ref="AS44:AS75" si="11">SUM(AF44:AP44)</f>
        <v>13</v>
      </c>
      <c r="AT44" s="43" t="str">
        <f t="shared" ref="AT44:AT75" si="12">IF(AND(AS44&gt;=6,AS44&lt;=9),"L",IF(AND(AS44&gt;=10,AS44&lt;=13),"M",IF(AND(AS44&gt;=14,AS44&lt;=18),"H","")))</f>
        <v>M</v>
      </c>
      <c r="AU44" s="43" t="str">
        <f t="shared" ref="AU44:AU75" si="13">IF(AND(AQ44&gt;=12,AQ44&lt;=20, AS44&gt;=6,AS44&lt;=9),"Mitigate Close",IF(AND(AQ44&gt;=12,AQ44&lt;=20, AS44&gt;=10,AS44&lt;=13),"Maintain Low Prioritiy ",IF(AND(AQ44&gt;=12,AQ44&lt;=20, AS44&gt;=14,AS44&lt;=18),"Maintain Low Prioritiy",IF(AND(AQ44&gt;=21,AQ44&lt;=28, AS44&gt;=6,AS44&lt;=9),"Restrict or Close",IF(AND(AQ44&gt;=21,AQ44&lt;=28, AS44&gt;=10,AS44&lt;=13),"Mitigate Maintain",IF(AND(AQ44&gt;=21,AQ44&lt;=28, AS44&gt;=14,AS44&lt;=18),"Maintain 2nd Priority",IF(AND(AQ44&gt;=29,AQ44&lt;=36, AS44&gt;=6,AS44&lt;=9),"Decommission or Close",IF(AND(AQ44&gt;=29,AQ44&lt;=36, AS44&gt;=10,AS44&lt;=13),"Mitigate or Restrict",IF(AND(AQ44&gt;=29,AQ44&lt;=36, AS44&gt;=14,AS44&lt;=18),"Maintain High Priority"," ")))))))))</f>
        <v xml:space="preserve">Maintain Low Prioritiy </v>
      </c>
    </row>
    <row r="45" spans="1:47" ht="45" x14ac:dyDescent="0.25">
      <c r="A45" s="44" t="s">
        <v>29</v>
      </c>
      <c r="B45" s="44" t="s">
        <v>30</v>
      </c>
      <c r="C45" s="22">
        <v>0</v>
      </c>
      <c r="D45" s="22">
        <v>0.29899999999999999</v>
      </c>
      <c r="E45" s="44" t="s">
        <v>160</v>
      </c>
      <c r="F45" s="5" t="s">
        <v>161</v>
      </c>
      <c r="G45" s="5" t="s">
        <v>163</v>
      </c>
      <c r="H45" s="5" t="s">
        <v>166</v>
      </c>
      <c r="I45" s="64">
        <v>1</v>
      </c>
      <c r="K45" s="64">
        <v>1</v>
      </c>
      <c r="L45" s="61" t="s">
        <v>448</v>
      </c>
      <c r="M45" s="64">
        <v>2</v>
      </c>
      <c r="O45" s="64">
        <v>1</v>
      </c>
      <c r="Q45" s="64">
        <v>1</v>
      </c>
      <c r="R45" s="64" t="s">
        <v>201</v>
      </c>
      <c r="S45" s="64">
        <v>3</v>
      </c>
      <c r="U45" s="64">
        <v>1</v>
      </c>
      <c r="W45" s="64">
        <v>1</v>
      </c>
      <c r="Y45" s="64">
        <v>1</v>
      </c>
      <c r="Z45" s="64">
        <v>1</v>
      </c>
      <c r="AA45" s="64">
        <v>1</v>
      </c>
      <c r="AC45" s="64">
        <v>1</v>
      </c>
      <c r="AE45" s="64">
        <v>1</v>
      </c>
      <c r="AF45" s="61" t="s">
        <v>448</v>
      </c>
      <c r="AG45" s="65">
        <v>1</v>
      </c>
      <c r="AH45" s="65"/>
      <c r="AI45" s="64">
        <v>3</v>
      </c>
      <c r="AK45" s="64">
        <v>1</v>
      </c>
      <c r="AM45" s="64">
        <v>3</v>
      </c>
      <c r="AO45" s="58">
        <v>3</v>
      </c>
      <c r="AP45" s="54" t="s">
        <v>533</v>
      </c>
      <c r="AQ45" s="44">
        <f t="shared" si="5"/>
        <v>14</v>
      </c>
      <c r="AR45" s="43" t="str">
        <f t="shared" si="10"/>
        <v>L</v>
      </c>
      <c r="AS45" s="44">
        <f t="shared" si="11"/>
        <v>11</v>
      </c>
      <c r="AT45" s="43" t="str">
        <f t="shared" si="12"/>
        <v>M</v>
      </c>
      <c r="AU45" s="43" t="str">
        <f t="shared" si="13"/>
        <v xml:space="preserve">Maintain Low Prioritiy </v>
      </c>
    </row>
    <row r="46" spans="1:47" ht="45" x14ac:dyDescent="0.25">
      <c r="A46" s="44" t="s">
        <v>31</v>
      </c>
      <c r="B46" s="44" t="s">
        <v>32</v>
      </c>
      <c r="C46" s="22">
        <v>0</v>
      </c>
      <c r="D46" s="22">
        <v>0.41499999999999998</v>
      </c>
      <c r="E46" s="44" t="s">
        <v>160</v>
      </c>
      <c r="F46" s="5" t="s">
        <v>161</v>
      </c>
      <c r="G46" s="5" t="s">
        <v>163</v>
      </c>
      <c r="H46" s="5" t="s">
        <v>166</v>
      </c>
      <c r="I46" s="64">
        <v>1</v>
      </c>
      <c r="K46" s="64">
        <v>1</v>
      </c>
      <c r="L46" s="61" t="s">
        <v>448</v>
      </c>
      <c r="M46" s="64">
        <v>2</v>
      </c>
      <c r="O46" s="64">
        <v>1</v>
      </c>
      <c r="Q46" s="64">
        <v>1</v>
      </c>
      <c r="R46" s="64" t="s">
        <v>203</v>
      </c>
      <c r="S46" s="64">
        <v>3</v>
      </c>
      <c r="U46" s="64">
        <v>1</v>
      </c>
      <c r="W46" s="64">
        <v>1</v>
      </c>
      <c r="Y46" s="64">
        <v>1</v>
      </c>
      <c r="Z46" s="64">
        <v>1</v>
      </c>
      <c r="AA46" s="64">
        <v>1</v>
      </c>
      <c r="AC46" s="64">
        <v>1</v>
      </c>
      <c r="AE46" s="64">
        <v>1</v>
      </c>
      <c r="AF46" s="61" t="s">
        <v>448</v>
      </c>
      <c r="AG46" s="65">
        <v>1</v>
      </c>
      <c r="AH46" s="65"/>
      <c r="AI46" s="64">
        <v>3</v>
      </c>
      <c r="AK46" s="64">
        <v>1</v>
      </c>
      <c r="AM46" s="64">
        <v>3</v>
      </c>
      <c r="AO46" s="58">
        <v>3</v>
      </c>
      <c r="AP46" s="64" t="s">
        <v>534</v>
      </c>
      <c r="AQ46" s="44">
        <f t="shared" si="5"/>
        <v>14</v>
      </c>
      <c r="AR46" s="43" t="str">
        <f t="shared" si="10"/>
        <v>L</v>
      </c>
      <c r="AS46" s="44">
        <f t="shared" si="11"/>
        <v>11</v>
      </c>
      <c r="AT46" s="43" t="str">
        <f t="shared" si="12"/>
        <v>M</v>
      </c>
      <c r="AU46" s="43" t="str">
        <f t="shared" si="13"/>
        <v xml:space="preserve">Maintain Low Prioritiy </v>
      </c>
    </row>
    <row r="47" spans="1:47" ht="45" x14ac:dyDescent="0.25">
      <c r="A47" s="44" t="s">
        <v>33</v>
      </c>
      <c r="B47" s="44" t="s">
        <v>34</v>
      </c>
      <c r="C47" s="22">
        <v>0</v>
      </c>
      <c r="D47" s="22">
        <v>0.40400000000000003</v>
      </c>
      <c r="E47" s="44" t="s">
        <v>160</v>
      </c>
      <c r="F47" s="5" t="s">
        <v>161</v>
      </c>
      <c r="G47" s="5" t="s">
        <v>163</v>
      </c>
      <c r="H47" s="5" t="s">
        <v>166</v>
      </c>
      <c r="I47" s="64">
        <v>1</v>
      </c>
      <c r="K47" s="64">
        <v>1</v>
      </c>
      <c r="L47" s="61" t="s">
        <v>448</v>
      </c>
      <c r="M47" s="64">
        <v>2</v>
      </c>
      <c r="O47" s="64">
        <v>1</v>
      </c>
      <c r="Q47" s="64">
        <v>1</v>
      </c>
      <c r="R47" s="64" t="s">
        <v>550</v>
      </c>
      <c r="S47" s="64">
        <v>3</v>
      </c>
      <c r="U47" s="64">
        <v>1</v>
      </c>
      <c r="W47" s="64">
        <v>1</v>
      </c>
      <c r="Y47" s="64">
        <v>1</v>
      </c>
      <c r="Z47" s="64">
        <v>1</v>
      </c>
      <c r="AA47" s="64">
        <v>1</v>
      </c>
      <c r="AC47" s="64">
        <v>1</v>
      </c>
      <c r="AE47" s="64">
        <v>1</v>
      </c>
      <c r="AF47" s="61" t="s">
        <v>448</v>
      </c>
      <c r="AG47" s="65">
        <v>1</v>
      </c>
      <c r="AH47" s="65"/>
      <c r="AI47" s="64">
        <v>3</v>
      </c>
      <c r="AK47" s="64">
        <v>1</v>
      </c>
      <c r="AM47" s="64">
        <v>3</v>
      </c>
      <c r="AO47" s="58">
        <v>1</v>
      </c>
      <c r="AQ47" s="44">
        <f t="shared" si="5"/>
        <v>14</v>
      </c>
      <c r="AR47" s="43" t="str">
        <f t="shared" si="10"/>
        <v>L</v>
      </c>
      <c r="AS47" s="44">
        <f t="shared" si="11"/>
        <v>9</v>
      </c>
      <c r="AT47" s="43" t="str">
        <f t="shared" si="12"/>
        <v>L</v>
      </c>
      <c r="AU47" s="43" t="str">
        <f t="shared" si="13"/>
        <v>Mitigate Close</v>
      </c>
    </row>
    <row r="48" spans="1:47" ht="30" x14ac:dyDescent="0.25">
      <c r="A48" s="44" t="s">
        <v>68</v>
      </c>
      <c r="B48" s="44" t="s">
        <v>69</v>
      </c>
      <c r="C48" s="22">
        <v>0</v>
      </c>
      <c r="D48" s="22">
        <v>4.806</v>
      </c>
      <c r="E48" s="44" t="s">
        <v>160</v>
      </c>
      <c r="F48" s="5" t="s">
        <v>161</v>
      </c>
      <c r="G48" s="5" t="s">
        <v>161</v>
      </c>
      <c r="H48" s="5" t="s">
        <v>166</v>
      </c>
      <c r="I48" s="64">
        <v>1</v>
      </c>
      <c r="K48" s="64">
        <v>3</v>
      </c>
      <c r="L48" s="61" t="s">
        <v>451</v>
      </c>
      <c r="M48" s="64">
        <v>2</v>
      </c>
      <c r="O48" s="64">
        <v>1</v>
      </c>
      <c r="Q48" s="64">
        <v>3</v>
      </c>
      <c r="S48" s="64">
        <v>3</v>
      </c>
      <c r="U48" s="64">
        <v>2</v>
      </c>
      <c r="W48" s="64">
        <v>3</v>
      </c>
      <c r="Y48" s="64">
        <v>2</v>
      </c>
      <c r="Z48" s="64">
        <v>2</v>
      </c>
      <c r="AA48" s="64">
        <v>3</v>
      </c>
      <c r="AC48" s="64">
        <v>2</v>
      </c>
      <c r="AE48" s="64">
        <v>1</v>
      </c>
      <c r="AF48" s="61" t="s">
        <v>451</v>
      </c>
      <c r="AG48" s="65">
        <v>3</v>
      </c>
      <c r="AH48" s="65"/>
      <c r="AI48" s="64">
        <v>3</v>
      </c>
      <c r="AK48" s="64">
        <v>3</v>
      </c>
      <c r="AM48" s="64">
        <v>3</v>
      </c>
      <c r="AO48" s="58">
        <v>3</v>
      </c>
      <c r="AP48" s="64" t="s">
        <v>534</v>
      </c>
      <c r="AQ48" s="44">
        <f t="shared" si="5"/>
        <v>26</v>
      </c>
      <c r="AR48" s="43" t="str">
        <f t="shared" si="10"/>
        <v>M</v>
      </c>
      <c r="AS48" s="44">
        <f t="shared" si="11"/>
        <v>15</v>
      </c>
      <c r="AT48" s="43" t="str">
        <f t="shared" si="12"/>
        <v>H</v>
      </c>
      <c r="AU48" s="43" t="str">
        <f t="shared" si="13"/>
        <v>Maintain 2nd Priority</v>
      </c>
    </row>
    <row r="49" spans="1:47" ht="45" x14ac:dyDescent="0.25">
      <c r="A49" s="44" t="s">
        <v>121</v>
      </c>
      <c r="B49" s="44" t="s">
        <v>122</v>
      </c>
      <c r="C49" s="22">
        <v>0</v>
      </c>
      <c r="D49" s="22">
        <v>3.4359999999999999</v>
      </c>
      <c r="E49" s="44" t="s">
        <v>160</v>
      </c>
      <c r="F49" s="5" t="s">
        <v>161</v>
      </c>
      <c r="G49" s="5" t="s">
        <v>163</v>
      </c>
      <c r="H49" s="5" t="s">
        <v>166</v>
      </c>
      <c r="I49" s="64">
        <v>1</v>
      </c>
      <c r="K49" s="64">
        <v>3</v>
      </c>
      <c r="L49" s="61" t="s">
        <v>452</v>
      </c>
      <c r="M49" s="64">
        <v>1</v>
      </c>
      <c r="O49" s="64">
        <v>1</v>
      </c>
      <c r="Q49" s="64">
        <v>3</v>
      </c>
      <c r="S49" s="64">
        <v>3</v>
      </c>
      <c r="U49" s="64">
        <v>2</v>
      </c>
      <c r="W49" s="64">
        <v>2</v>
      </c>
      <c r="Y49" s="64">
        <v>3</v>
      </c>
      <c r="Z49" s="64">
        <v>3</v>
      </c>
      <c r="AA49" s="64">
        <v>3</v>
      </c>
      <c r="AC49" s="64">
        <v>2</v>
      </c>
      <c r="AE49" s="64">
        <v>1</v>
      </c>
      <c r="AF49" s="61" t="s">
        <v>452</v>
      </c>
      <c r="AG49" s="65">
        <v>3</v>
      </c>
      <c r="AH49" s="65"/>
      <c r="AI49" s="64">
        <v>2</v>
      </c>
      <c r="AK49" s="64">
        <v>3</v>
      </c>
      <c r="AM49" s="64">
        <v>3</v>
      </c>
      <c r="AN49" s="64" t="s">
        <v>518</v>
      </c>
      <c r="AO49" s="58">
        <v>3</v>
      </c>
      <c r="AP49" s="64" t="s">
        <v>534</v>
      </c>
      <c r="AQ49" s="44">
        <f t="shared" si="5"/>
        <v>26</v>
      </c>
      <c r="AR49" s="43" t="str">
        <f t="shared" si="10"/>
        <v>M</v>
      </c>
      <c r="AS49" s="44">
        <f t="shared" si="11"/>
        <v>14</v>
      </c>
      <c r="AT49" s="43" t="str">
        <f t="shared" si="12"/>
        <v>H</v>
      </c>
      <c r="AU49" s="43" t="str">
        <f t="shared" si="13"/>
        <v>Maintain 2nd Priority</v>
      </c>
    </row>
    <row r="50" spans="1:47" ht="45" x14ac:dyDescent="0.25">
      <c r="A50" s="44" t="s">
        <v>124</v>
      </c>
      <c r="B50" s="44" t="s">
        <v>125</v>
      </c>
      <c r="C50" s="22">
        <v>0</v>
      </c>
      <c r="D50" s="22">
        <v>1.0309999999999999</v>
      </c>
      <c r="E50" s="44" t="s">
        <v>160</v>
      </c>
      <c r="F50" s="5" t="s">
        <v>161</v>
      </c>
      <c r="G50" s="5" t="s">
        <v>163</v>
      </c>
      <c r="H50" s="5" t="s">
        <v>166</v>
      </c>
      <c r="I50" s="64">
        <v>1</v>
      </c>
      <c r="K50" s="64">
        <v>3</v>
      </c>
      <c r="L50" s="61" t="s">
        <v>452</v>
      </c>
      <c r="M50" s="64">
        <v>2</v>
      </c>
      <c r="O50" s="64">
        <v>1</v>
      </c>
      <c r="Q50" s="64">
        <v>1</v>
      </c>
      <c r="S50" s="64">
        <v>3</v>
      </c>
      <c r="U50" s="64">
        <v>1</v>
      </c>
      <c r="W50" s="64">
        <v>2</v>
      </c>
      <c r="Y50" s="64">
        <v>1</v>
      </c>
      <c r="Z50" s="64">
        <v>1</v>
      </c>
      <c r="AA50" s="64">
        <v>1</v>
      </c>
      <c r="AC50" s="64">
        <v>1</v>
      </c>
      <c r="AE50" s="64">
        <v>1</v>
      </c>
      <c r="AF50" s="61" t="s">
        <v>452</v>
      </c>
      <c r="AG50" s="65">
        <v>3</v>
      </c>
      <c r="AH50" s="65"/>
      <c r="AI50" s="64">
        <v>3</v>
      </c>
      <c r="AK50" s="64">
        <v>2</v>
      </c>
      <c r="AM50" s="64">
        <v>3</v>
      </c>
      <c r="AO50" s="58">
        <v>3</v>
      </c>
      <c r="AP50" s="64" t="s">
        <v>534</v>
      </c>
      <c r="AQ50" s="44">
        <f t="shared" si="5"/>
        <v>17</v>
      </c>
      <c r="AR50" s="43" t="str">
        <f t="shared" si="10"/>
        <v>L</v>
      </c>
      <c r="AS50" s="44">
        <f t="shared" si="11"/>
        <v>14</v>
      </c>
      <c r="AT50" s="43" t="str">
        <f t="shared" si="12"/>
        <v>H</v>
      </c>
      <c r="AU50" s="43" t="str">
        <f t="shared" si="13"/>
        <v>Maintain Low Prioritiy</v>
      </c>
    </row>
    <row r="51" spans="1:47" ht="45" x14ac:dyDescent="0.25">
      <c r="A51" s="44" t="s">
        <v>86</v>
      </c>
      <c r="B51" s="44" t="s">
        <v>87</v>
      </c>
      <c r="C51" s="22">
        <v>0</v>
      </c>
      <c r="D51" s="22">
        <v>2.633</v>
      </c>
      <c r="E51" s="44" t="s">
        <v>160</v>
      </c>
      <c r="F51" s="5" t="s">
        <v>161</v>
      </c>
      <c r="G51" s="5" t="s">
        <v>163</v>
      </c>
      <c r="H51" s="5" t="s">
        <v>166</v>
      </c>
      <c r="I51" s="64">
        <v>1</v>
      </c>
      <c r="K51" s="64">
        <v>1</v>
      </c>
      <c r="L51" s="61" t="s">
        <v>448</v>
      </c>
      <c r="M51" s="64">
        <v>2</v>
      </c>
      <c r="O51" s="64">
        <v>1</v>
      </c>
      <c r="Q51" s="64">
        <v>3</v>
      </c>
      <c r="S51" s="64">
        <v>2</v>
      </c>
      <c r="U51" s="64">
        <v>3</v>
      </c>
      <c r="W51" s="64">
        <v>2</v>
      </c>
      <c r="Y51" s="64">
        <v>2</v>
      </c>
      <c r="Z51" s="64">
        <v>2</v>
      </c>
      <c r="AA51" s="64">
        <v>3</v>
      </c>
      <c r="AC51" s="64">
        <v>1</v>
      </c>
      <c r="AE51" s="64">
        <v>1</v>
      </c>
      <c r="AF51" s="61" t="s">
        <v>448</v>
      </c>
      <c r="AG51" s="65">
        <v>3</v>
      </c>
      <c r="AH51" s="65"/>
      <c r="AI51" s="64">
        <v>3</v>
      </c>
      <c r="AK51" s="64">
        <v>1</v>
      </c>
      <c r="AM51" s="64">
        <v>3</v>
      </c>
      <c r="AN51" s="64" t="s">
        <v>519</v>
      </c>
      <c r="AO51" s="58">
        <v>1</v>
      </c>
      <c r="AQ51" s="44">
        <f t="shared" si="5"/>
        <v>22</v>
      </c>
      <c r="AR51" s="43" t="str">
        <f t="shared" si="10"/>
        <v>M</v>
      </c>
      <c r="AS51" s="44">
        <f t="shared" si="11"/>
        <v>11</v>
      </c>
      <c r="AT51" s="43" t="str">
        <f t="shared" si="12"/>
        <v>M</v>
      </c>
      <c r="AU51" s="43" t="str">
        <f t="shared" si="13"/>
        <v>Mitigate Maintain</v>
      </c>
    </row>
    <row r="52" spans="1:47" ht="45" x14ac:dyDescent="0.25">
      <c r="A52" s="44" t="s">
        <v>35</v>
      </c>
      <c r="B52" s="44" t="s">
        <v>36</v>
      </c>
      <c r="C52" s="22">
        <v>0</v>
      </c>
      <c r="D52" s="22">
        <v>0.111</v>
      </c>
      <c r="E52" s="44" t="s">
        <v>160</v>
      </c>
      <c r="F52" s="5" t="s">
        <v>161</v>
      </c>
      <c r="G52" s="5" t="s">
        <v>163</v>
      </c>
      <c r="H52" s="5" t="s">
        <v>166</v>
      </c>
      <c r="I52" s="64">
        <v>1</v>
      </c>
      <c r="K52" s="64">
        <v>1</v>
      </c>
      <c r="L52" s="61" t="s">
        <v>448</v>
      </c>
      <c r="M52" s="64">
        <v>2</v>
      </c>
      <c r="O52" s="64">
        <v>1</v>
      </c>
      <c r="Q52" s="64">
        <v>1</v>
      </c>
      <c r="S52" s="64">
        <v>1</v>
      </c>
      <c r="U52" s="64">
        <v>1</v>
      </c>
      <c r="W52" s="64">
        <v>2</v>
      </c>
      <c r="Y52" s="64">
        <v>1</v>
      </c>
      <c r="Z52" s="64">
        <v>1</v>
      </c>
      <c r="AA52" s="64">
        <v>1</v>
      </c>
      <c r="AC52" s="64">
        <v>1</v>
      </c>
      <c r="AE52" s="64">
        <v>1</v>
      </c>
      <c r="AF52" s="61" t="s">
        <v>448</v>
      </c>
      <c r="AG52" s="65">
        <v>1</v>
      </c>
      <c r="AH52" s="65"/>
      <c r="AI52" s="64">
        <v>1</v>
      </c>
      <c r="AK52" s="64">
        <v>1</v>
      </c>
      <c r="AM52" s="64">
        <v>3</v>
      </c>
      <c r="AN52" s="64" t="s">
        <v>520</v>
      </c>
      <c r="AO52" s="58">
        <v>1</v>
      </c>
      <c r="AQ52" s="44">
        <f t="shared" si="5"/>
        <v>13</v>
      </c>
      <c r="AR52" s="43" t="str">
        <f t="shared" si="10"/>
        <v>L</v>
      </c>
      <c r="AS52" s="44">
        <f t="shared" si="11"/>
        <v>7</v>
      </c>
      <c r="AT52" s="43" t="str">
        <f t="shared" si="12"/>
        <v>L</v>
      </c>
      <c r="AU52" s="43" t="str">
        <f t="shared" si="13"/>
        <v>Mitigate Close</v>
      </c>
    </row>
    <row r="53" spans="1:47" ht="45" x14ac:dyDescent="0.25">
      <c r="A53" s="44" t="s">
        <v>88</v>
      </c>
      <c r="B53" s="44" t="s">
        <v>89</v>
      </c>
      <c r="C53" s="22">
        <v>0</v>
      </c>
      <c r="D53" s="22">
        <v>2.984</v>
      </c>
      <c r="E53" s="44" t="s">
        <v>160</v>
      </c>
      <c r="F53" s="5" t="s">
        <v>161</v>
      </c>
      <c r="G53" s="5" t="s">
        <v>161</v>
      </c>
      <c r="H53" s="5" t="s">
        <v>166</v>
      </c>
      <c r="I53" s="64">
        <v>1</v>
      </c>
      <c r="K53" s="64">
        <v>1</v>
      </c>
      <c r="L53" s="61" t="s">
        <v>448</v>
      </c>
      <c r="M53" s="64">
        <v>2</v>
      </c>
      <c r="O53" s="64">
        <v>1</v>
      </c>
      <c r="Q53" s="64">
        <v>3</v>
      </c>
      <c r="S53" s="64">
        <v>2</v>
      </c>
      <c r="U53" s="64">
        <v>3</v>
      </c>
      <c r="W53" s="64">
        <v>2</v>
      </c>
      <c r="Y53" s="64">
        <v>3</v>
      </c>
      <c r="Z53" s="64">
        <v>3</v>
      </c>
      <c r="AA53" s="64">
        <v>2</v>
      </c>
      <c r="AC53" s="64">
        <v>2</v>
      </c>
      <c r="AE53" s="64">
        <v>1</v>
      </c>
      <c r="AF53" s="61" t="s">
        <v>448</v>
      </c>
      <c r="AG53" s="65">
        <v>3</v>
      </c>
      <c r="AH53" s="65"/>
      <c r="AI53" s="64">
        <v>3</v>
      </c>
      <c r="AK53" s="64">
        <v>2</v>
      </c>
      <c r="AL53" s="64" t="s">
        <v>474</v>
      </c>
      <c r="AM53" s="64">
        <v>3</v>
      </c>
      <c r="AN53" s="64" t="s">
        <v>516</v>
      </c>
      <c r="AO53" s="58">
        <v>3</v>
      </c>
      <c r="AP53" s="54" t="s">
        <v>533</v>
      </c>
      <c r="AQ53" s="44">
        <f t="shared" si="5"/>
        <v>24</v>
      </c>
      <c r="AR53" s="43" t="str">
        <f t="shared" si="10"/>
        <v>M</v>
      </c>
      <c r="AS53" s="44">
        <f t="shared" si="11"/>
        <v>14</v>
      </c>
      <c r="AT53" s="43" t="str">
        <f t="shared" si="12"/>
        <v>H</v>
      </c>
      <c r="AU53" s="43" t="str">
        <f t="shared" si="13"/>
        <v>Maintain 2nd Priority</v>
      </c>
    </row>
    <row r="54" spans="1:47" ht="45" x14ac:dyDescent="0.25">
      <c r="A54" s="44" t="s">
        <v>90</v>
      </c>
      <c r="B54" s="44" t="s">
        <v>91</v>
      </c>
      <c r="C54" s="22">
        <v>0</v>
      </c>
      <c r="D54" s="22">
        <v>1.2</v>
      </c>
      <c r="E54" s="44" t="s">
        <v>160</v>
      </c>
      <c r="F54" s="5" t="s">
        <v>161</v>
      </c>
      <c r="G54" s="5" t="s">
        <v>161</v>
      </c>
      <c r="H54" s="5" t="s">
        <v>166</v>
      </c>
      <c r="I54" s="64">
        <v>1</v>
      </c>
      <c r="K54" s="64">
        <v>1</v>
      </c>
      <c r="L54" s="61" t="s">
        <v>448</v>
      </c>
      <c r="M54" s="64">
        <v>2</v>
      </c>
      <c r="O54" s="64">
        <v>1</v>
      </c>
      <c r="Q54" s="64">
        <v>1</v>
      </c>
      <c r="R54" s="64" t="s">
        <v>203</v>
      </c>
      <c r="S54" s="64">
        <v>2</v>
      </c>
      <c r="U54" s="64">
        <v>1</v>
      </c>
      <c r="W54" s="64">
        <v>1</v>
      </c>
      <c r="Y54" s="64">
        <v>1</v>
      </c>
      <c r="Z54" s="64">
        <v>2</v>
      </c>
      <c r="AA54" s="64">
        <v>1</v>
      </c>
      <c r="AC54" s="64">
        <v>1</v>
      </c>
      <c r="AE54" s="64">
        <v>1</v>
      </c>
      <c r="AF54" s="61" t="s">
        <v>448</v>
      </c>
      <c r="AG54" s="65">
        <v>1</v>
      </c>
      <c r="AH54" s="65"/>
      <c r="AI54" s="64">
        <v>2</v>
      </c>
      <c r="AK54" s="64">
        <v>1</v>
      </c>
      <c r="AM54" s="64">
        <v>3</v>
      </c>
      <c r="AN54" s="64" t="s">
        <v>521</v>
      </c>
      <c r="AO54" s="58">
        <v>1</v>
      </c>
      <c r="AQ54" s="44">
        <f t="shared" si="5"/>
        <v>14</v>
      </c>
      <c r="AR54" s="43" t="str">
        <f t="shared" si="10"/>
        <v>L</v>
      </c>
      <c r="AS54" s="44">
        <f t="shared" si="11"/>
        <v>8</v>
      </c>
      <c r="AT54" s="43" t="str">
        <f t="shared" si="12"/>
        <v>L</v>
      </c>
      <c r="AU54" s="43" t="str">
        <f t="shared" si="13"/>
        <v>Mitigate Close</v>
      </c>
    </row>
    <row r="55" spans="1:47" ht="45" x14ac:dyDescent="0.25">
      <c r="A55" s="44" t="s">
        <v>92</v>
      </c>
      <c r="B55" s="44" t="s">
        <v>93</v>
      </c>
      <c r="C55" s="22">
        <v>0</v>
      </c>
      <c r="D55" s="22">
        <v>0.5</v>
      </c>
      <c r="E55" s="44" t="s">
        <v>160</v>
      </c>
      <c r="F55" s="5" t="s">
        <v>161</v>
      </c>
      <c r="G55" s="5" t="s">
        <v>163</v>
      </c>
      <c r="H55" s="5" t="s">
        <v>166</v>
      </c>
      <c r="I55" s="64">
        <v>1</v>
      </c>
      <c r="K55" s="64">
        <v>1</v>
      </c>
      <c r="L55" s="61" t="s">
        <v>448</v>
      </c>
      <c r="M55" s="64">
        <v>1</v>
      </c>
      <c r="O55" s="64">
        <v>1</v>
      </c>
      <c r="Q55" s="64">
        <v>1</v>
      </c>
      <c r="R55" s="64" t="s">
        <v>203</v>
      </c>
      <c r="S55" s="64">
        <v>1</v>
      </c>
      <c r="U55" s="64">
        <v>2</v>
      </c>
      <c r="W55" s="64">
        <v>1</v>
      </c>
      <c r="Y55" s="64">
        <v>1</v>
      </c>
      <c r="Z55" s="64">
        <v>1</v>
      </c>
      <c r="AA55" s="64">
        <v>1</v>
      </c>
      <c r="AC55" s="64">
        <v>1</v>
      </c>
      <c r="AE55" s="64">
        <v>1</v>
      </c>
      <c r="AF55" s="61" t="s">
        <v>448</v>
      </c>
      <c r="AG55" s="65">
        <v>1</v>
      </c>
      <c r="AH55" s="65"/>
      <c r="AI55" s="64">
        <v>2</v>
      </c>
      <c r="AK55" s="64">
        <v>1</v>
      </c>
      <c r="AM55" s="64">
        <v>3</v>
      </c>
      <c r="AN55" s="64" t="s">
        <v>521</v>
      </c>
      <c r="AO55" s="58">
        <v>1</v>
      </c>
      <c r="AQ55" s="44">
        <f t="shared" si="5"/>
        <v>12</v>
      </c>
      <c r="AR55" s="43" t="str">
        <f t="shared" si="10"/>
        <v>L</v>
      </c>
      <c r="AS55" s="44">
        <f t="shared" si="11"/>
        <v>8</v>
      </c>
      <c r="AT55" s="43" t="str">
        <f t="shared" si="12"/>
        <v>L</v>
      </c>
      <c r="AU55" s="43" t="str">
        <f t="shared" si="13"/>
        <v>Mitigate Close</v>
      </c>
    </row>
    <row r="56" spans="1:47" ht="45" x14ac:dyDescent="0.25">
      <c r="A56" s="44" t="s">
        <v>94</v>
      </c>
      <c r="B56" s="44" t="s">
        <v>95</v>
      </c>
      <c r="C56" s="22">
        <v>0</v>
      </c>
      <c r="D56" s="22">
        <v>0.35699999999999998</v>
      </c>
      <c r="E56" s="44" t="s">
        <v>160</v>
      </c>
      <c r="F56" s="5" t="s">
        <v>161</v>
      </c>
      <c r="G56" s="5" t="s">
        <v>163</v>
      </c>
      <c r="H56" s="5" t="s">
        <v>166</v>
      </c>
      <c r="I56" s="64">
        <v>1</v>
      </c>
      <c r="K56" s="64">
        <v>1</v>
      </c>
      <c r="L56" s="61" t="s">
        <v>448</v>
      </c>
      <c r="M56" s="64">
        <v>2</v>
      </c>
      <c r="O56" s="64">
        <v>1</v>
      </c>
      <c r="Q56" s="64">
        <v>1</v>
      </c>
      <c r="R56" s="64" t="s">
        <v>203</v>
      </c>
      <c r="S56" s="64">
        <v>1</v>
      </c>
      <c r="U56" s="64">
        <v>1</v>
      </c>
      <c r="W56" s="64">
        <v>2</v>
      </c>
      <c r="Y56" s="64">
        <v>1</v>
      </c>
      <c r="Z56" s="64">
        <v>1</v>
      </c>
      <c r="AA56" s="64">
        <v>1</v>
      </c>
      <c r="AC56" s="64">
        <v>1</v>
      </c>
      <c r="AE56" s="64">
        <v>1</v>
      </c>
      <c r="AF56" s="61" t="s">
        <v>448</v>
      </c>
      <c r="AG56" s="65">
        <v>3</v>
      </c>
      <c r="AH56" s="65"/>
      <c r="AI56" s="64">
        <v>1</v>
      </c>
      <c r="AK56" s="64">
        <v>1</v>
      </c>
      <c r="AM56" s="64">
        <v>3</v>
      </c>
      <c r="AN56" s="64" t="s">
        <v>521</v>
      </c>
      <c r="AO56" s="58">
        <v>3</v>
      </c>
      <c r="AP56" s="54" t="s">
        <v>533</v>
      </c>
      <c r="AQ56" s="44">
        <f t="shared" si="5"/>
        <v>13</v>
      </c>
      <c r="AR56" s="43" t="str">
        <f t="shared" si="10"/>
        <v>L</v>
      </c>
      <c r="AS56" s="44">
        <f t="shared" si="11"/>
        <v>11</v>
      </c>
      <c r="AT56" s="43" t="str">
        <f t="shared" si="12"/>
        <v>M</v>
      </c>
      <c r="AU56" s="43" t="str">
        <f t="shared" si="13"/>
        <v xml:space="preserve">Maintain Low Prioritiy </v>
      </c>
    </row>
    <row r="57" spans="1:47" ht="45" x14ac:dyDescent="0.25">
      <c r="A57" s="44" t="s">
        <v>96</v>
      </c>
      <c r="B57" s="44" t="s">
        <v>97</v>
      </c>
      <c r="C57" s="22">
        <v>0</v>
      </c>
      <c r="D57" s="22">
        <v>0.5</v>
      </c>
      <c r="E57" s="44" t="s">
        <v>160</v>
      </c>
      <c r="F57" s="5" t="s">
        <v>161</v>
      </c>
      <c r="G57" s="5" t="s">
        <v>163</v>
      </c>
      <c r="H57" s="5" t="s">
        <v>166</v>
      </c>
      <c r="I57" s="64">
        <v>1</v>
      </c>
      <c r="K57" s="64">
        <v>1</v>
      </c>
      <c r="L57" s="61" t="s">
        <v>448</v>
      </c>
      <c r="M57" s="64">
        <v>2</v>
      </c>
      <c r="O57" s="64">
        <v>1</v>
      </c>
      <c r="Q57" s="64">
        <v>1</v>
      </c>
      <c r="R57" s="64" t="s">
        <v>203</v>
      </c>
      <c r="S57" s="64">
        <v>1</v>
      </c>
      <c r="U57" s="64">
        <v>1</v>
      </c>
      <c r="W57" s="64">
        <v>1</v>
      </c>
      <c r="Y57" s="64">
        <v>1</v>
      </c>
      <c r="Z57" s="64">
        <v>1</v>
      </c>
      <c r="AA57" s="64">
        <v>1</v>
      </c>
      <c r="AC57" s="64">
        <v>1</v>
      </c>
      <c r="AE57" s="64">
        <v>1</v>
      </c>
      <c r="AF57" s="61" t="s">
        <v>448</v>
      </c>
      <c r="AG57" s="65">
        <v>1</v>
      </c>
      <c r="AH57" s="65"/>
      <c r="AI57" s="64">
        <v>1</v>
      </c>
      <c r="AK57" s="64">
        <v>1</v>
      </c>
      <c r="AM57" s="64">
        <v>3</v>
      </c>
      <c r="AN57" s="64" t="s">
        <v>521</v>
      </c>
      <c r="AO57" s="58">
        <v>1</v>
      </c>
      <c r="AQ57" s="44"/>
      <c r="AR57" s="43" t="str">
        <f t="shared" si="10"/>
        <v/>
      </c>
      <c r="AS57" s="44">
        <f t="shared" si="11"/>
        <v>7</v>
      </c>
      <c r="AT57" s="43" t="str">
        <f t="shared" si="12"/>
        <v>L</v>
      </c>
      <c r="AU57" s="43" t="str">
        <f t="shared" si="13"/>
        <v xml:space="preserve"> </v>
      </c>
    </row>
    <row r="58" spans="1:47" ht="45" x14ac:dyDescent="0.25">
      <c r="A58" s="44" t="s">
        <v>37</v>
      </c>
      <c r="B58" s="44" t="s">
        <v>38</v>
      </c>
      <c r="C58" s="22">
        <v>0</v>
      </c>
      <c r="D58" s="22">
        <v>0.61399999999999999</v>
      </c>
      <c r="E58" s="44" t="s">
        <v>160</v>
      </c>
      <c r="F58" s="5" t="s">
        <v>161</v>
      </c>
      <c r="G58" s="5" t="s">
        <v>163</v>
      </c>
      <c r="H58" s="5" t="s">
        <v>166</v>
      </c>
      <c r="I58" s="64">
        <v>1</v>
      </c>
      <c r="K58" s="64">
        <v>1</v>
      </c>
      <c r="L58" s="61" t="s">
        <v>448</v>
      </c>
      <c r="M58" s="64">
        <v>1</v>
      </c>
      <c r="O58" s="64">
        <v>1</v>
      </c>
      <c r="Q58" s="64">
        <v>1</v>
      </c>
      <c r="R58" s="64" t="s">
        <v>203</v>
      </c>
      <c r="S58" s="64">
        <v>1</v>
      </c>
      <c r="U58" s="64">
        <v>3</v>
      </c>
      <c r="W58" s="64">
        <v>1</v>
      </c>
      <c r="Y58" s="64">
        <v>2</v>
      </c>
      <c r="Z58" s="64">
        <v>1</v>
      </c>
      <c r="AA58" s="64">
        <v>1</v>
      </c>
      <c r="AC58" s="64">
        <v>1</v>
      </c>
      <c r="AE58" s="64">
        <v>1</v>
      </c>
      <c r="AF58" s="61" t="s">
        <v>448</v>
      </c>
      <c r="AG58" s="65">
        <v>1</v>
      </c>
      <c r="AH58" s="65"/>
      <c r="AI58" s="64">
        <v>2</v>
      </c>
      <c r="AK58" s="64">
        <v>1</v>
      </c>
      <c r="AM58" s="64">
        <v>3</v>
      </c>
      <c r="AN58" s="64" t="s">
        <v>521</v>
      </c>
      <c r="AO58" s="58">
        <v>1</v>
      </c>
      <c r="AQ58" s="44">
        <f t="shared" ref="AQ58:AQ85" si="14">SUM(J58:AD58)</f>
        <v>14</v>
      </c>
      <c r="AR58" s="43" t="str">
        <f t="shared" si="10"/>
        <v>L</v>
      </c>
      <c r="AS58" s="44">
        <f t="shared" si="11"/>
        <v>8</v>
      </c>
      <c r="AT58" s="43" t="str">
        <f t="shared" si="12"/>
        <v>L</v>
      </c>
      <c r="AU58" s="43" t="str">
        <f t="shared" si="13"/>
        <v>Mitigate Close</v>
      </c>
    </row>
    <row r="59" spans="1:47" ht="75" x14ac:dyDescent="0.25">
      <c r="A59" s="44" t="s">
        <v>98</v>
      </c>
      <c r="B59" s="44" t="s">
        <v>99</v>
      </c>
      <c r="C59" s="22">
        <v>0</v>
      </c>
      <c r="D59" s="22">
        <v>0.60799999999999998</v>
      </c>
      <c r="E59" s="44" t="s">
        <v>160</v>
      </c>
      <c r="F59" s="5" t="s">
        <v>161</v>
      </c>
      <c r="G59" s="5" t="s">
        <v>161</v>
      </c>
      <c r="H59" s="5" t="s">
        <v>166</v>
      </c>
      <c r="I59" s="64">
        <v>2</v>
      </c>
      <c r="J59" s="64" t="s">
        <v>419</v>
      </c>
      <c r="K59" s="64">
        <v>3</v>
      </c>
      <c r="L59" s="61" t="s">
        <v>453</v>
      </c>
      <c r="M59" s="64">
        <v>1</v>
      </c>
      <c r="O59" s="64">
        <v>1</v>
      </c>
      <c r="Q59" s="64">
        <v>3</v>
      </c>
      <c r="S59" s="64">
        <v>2</v>
      </c>
      <c r="T59" s="64" t="s">
        <v>488</v>
      </c>
      <c r="U59" s="64">
        <v>1</v>
      </c>
      <c r="V59" s="64" t="s">
        <v>488</v>
      </c>
      <c r="W59" s="64">
        <v>1</v>
      </c>
      <c r="Y59" s="64">
        <v>2</v>
      </c>
      <c r="Z59" s="64">
        <v>2</v>
      </c>
      <c r="AA59" s="64">
        <v>2</v>
      </c>
      <c r="AC59" s="64">
        <v>1</v>
      </c>
      <c r="AE59" s="64">
        <v>1</v>
      </c>
      <c r="AF59" s="61" t="s">
        <v>453</v>
      </c>
      <c r="AG59" s="65">
        <v>3</v>
      </c>
      <c r="AH59" s="65"/>
      <c r="AI59" s="64">
        <v>2</v>
      </c>
      <c r="AK59" s="64">
        <v>2</v>
      </c>
      <c r="AL59" s="64" t="s">
        <v>475</v>
      </c>
      <c r="AM59" s="64">
        <v>3</v>
      </c>
      <c r="AN59" s="64" t="s">
        <v>522</v>
      </c>
      <c r="AO59" s="58">
        <v>1</v>
      </c>
      <c r="AQ59" s="44">
        <f t="shared" si="14"/>
        <v>19</v>
      </c>
      <c r="AR59" s="43" t="str">
        <f t="shared" si="10"/>
        <v>L</v>
      </c>
      <c r="AS59" s="44">
        <f t="shared" si="11"/>
        <v>11</v>
      </c>
      <c r="AT59" s="43" t="str">
        <f t="shared" si="12"/>
        <v>M</v>
      </c>
      <c r="AU59" s="43" t="str">
        <f t="shared" si="13"/>
        <v xml:space="preserve">Maintain Low Prioritiy </v>
      </c>
    </row>
    <row r="60" spans="1:47" ht="45" x14ac:dyDescent="0.25">
      <c r="A60" s="44" t="s">
        <v>100</v>
      </c>
      <c r="B60" s="44" t="s">
        <v>101</v>
      </c>
      <c r="C60" s="22">
        <v>0</v>
      </c>
      <c r="D60" s="22">
        <v>0.56799999999999995</v>
      </c>
      <c r="E60" s="44" t="s">
        <v>160</v>
      </c>
      <c r="F60" s="5" t="s">
        <v>161</v>
      </c>
      <c r="G60" s="5" t="s">
        <v>163</v>
      </c>
      <c r="H60" s="5" t="s">
        <v>166</v>
      </c>
      <c r="I60" s="64">
        <v>1</v>
      </c>
      <c r="K60" s="64">
        <v>1</v>
      </c>
      <c r="L60" s="61" t="s">
        <v>448</v>
      </c>
      <c r="M60" s="64">
        <v>1</v>
      </c>
      <c r="O60" s="64">
        <v>1</v>
      </c>
      <c r="Q60" s="64">
        <v>3</v>
      </c>
      <c r="S60" s="64">
        <v>1</v>
      </c>
      <c r="U60" s="64">
        <v>2</v>
      </c>
      <c r="W60" s="64">
        <v>1</v>
      </c>
      <c r="Y60" s="64">
        <v>1</v>
      </c>
      <c r="Z60" s="64">
        <v>2</v>
      </c>
      <c r="AA60" s="64">
        <v>2</v>
      </c>
      <c r="AC60" s="64">
        <v>1</v>
      </c>
      <c r="AE60" s="64">
        <v>1</v>
      </c>
      <c r="AF60" s="61" t="s">
        <v>448</v>
      </c>
      <c r="AG60" s="65">
        <v>1</v>
      </c>
      <c r="AH60" s="65"/>
      <c r="AI60" s="64">
        <v>2</v>
      </c>
      <c r="AK60" s="64">
        <v>1</v>
      </c>
      <c r="AM60" s="64">
        <v>3</v>
      </c>
      <c r="AN60" s="64" t="s">
        <v>523</v>
      </c>
      <c r="AO60" s="58">
        <v>3</v>
      </c>
      <c r="AP60" s="54" t="s">
        <v>533</v>
      </c>
      <c r="AQ60" s="44">
        <f t="shared" si="14"/>
        <v>16</v>
      </c>
      <c r="AR60" s="43" t="str">
        <f t="shared" si="10"/>
        <v>L</v>
      </c>
      <c r="AS60" s="44">
        <f t="shared" si="11"/>
        <v>10</v>
      </c>
      <c r="AT60" s="43" t="str">
        <f t="shared" si="12"/>
        <v>M</v>
      </c>
      <c r="AU60" s="43" t="str">
        <f t="shared" si="13"/>
        <v xml:space="preserve">Maintain Low Prioritiy </v>
      </c>
    </row>
    <row r="61" spans="1:47" ht="30" x14ac:dyDescent="0.25">
      <c r="A61" s="44" t="s">
        <v>102</v>
      </c>
      <c r="B61" s="44" t="s">
        <v>103</v>
      </c>
      <c r="C61" s="22">
        <v>0</v>
      </c>
      <c r="D61" s="22">
        <v>4.1159999999999997</v>
      </c>
      <c r="E61" s="44" t="s">
        <v>160</v>
      </c>
      <c r="F61" s="5" t="s">
        <v>161</v>
      </c>
      <c r="G61" s="5" t="s">
        <v>161</v>
      </c>
      <c r="H61" s="5" t="s">
        <v>166</v>
      </c>
      <c r="I61" s="64">
        <v>1</v>
      </c>
      <c r="K61" s="64">
        <v>3</v>
      </c>
      <c r="L61" s="61" t="s">
        <v>454</v>
      </c>
      <c r="M61" s="64">
        <v>2</v>
      </c>
      <c r="O61" s="64">
        <v>1</v>
      </c>
      <c r="Q61" s="64">
        <v>2</v>
      </c>
      <c r="S61" s="64">
        <v>3</v>
      </c>
      <c r="U61" s="64">
        <v>2</v>
      </c>
      <c r="W61" s="64">
        <v>2</v>
      </c>
      <c r="Y61" s="64">
        <v>2</v>
      </c>
      <c r="Z61" s="64">
        <v>1</v>
      </c>
      <c r="AA61" s="64">
        <v>1</v>
      </c>
      <c r="AC61" s="64">
        <v>1</v>
      </c>
      <c r="AE61" s="64">
        <v>1</v>
      </c>
      <c r="AF61" s="61" t="s">
        <v>454</v>
      </c>
      <c r="AG61" s="65">
        <v>3</v>
      </c>
      <c r="AH61" s="65"/>
      <c r="AI61" s="64">
        <v>3</v>
      </c>
      <c r="AK61" s="64">
        <v>2</v>
      </c>
      <c r="AM61" s="64">
        <v>3</v>
      </c>
      <c r="AN61" s="64" t="s">
        <v>524</v>
      </c>
      <c r="AO61" s="58">
        <v>3</v>
      </c>
      <c r="AP61" s="64" t="s">
        <v>534</v>
      </c>
      <c r="AQ61" s="44">
        <f t="shared" si="14"/>
        <v>20</v>
      </c>
      <c r="AR61" s="43" t="str">
        <f t="shared" si="10"/>
        <v>L</v>
      </c>
      <c r="AS61" s="44">
        <f t="shared" si="11"/>
        <v>14</v>
      </c>
      <c r="AT61" s="43" t="str">
        <f t="shared" si="12"/>
        <v>H</v>
      </c>
      <c r="AU61" s="43" t="str">
        <f t="shared" si="13"/>
        <v>Maintain Low Prioritiy</v>
      </c>
    </row>
    <row r="62" spans="1:47" ht="45" x14ac:dyDescent="0.25">
      <c r="A62" s="44" t="s">
        <v>51</v>
      </c>
      <c r="B62" s="44" t="s">
        <v>52</v>
      </c>
      <c r="C62" s="22">
        <v>0</v>
      </c>
      <c r="D62" s="22">
        <v>0.58799999999999997</v>
      </c>
      <c r="E62" s="44" t="s">
        <v>160</v>
      </c>
      <c r="F62" s="5" t="s">
        <v>161</v>
      </c>
      <c r="G62" s="5" t="s">
        <v>163</v>
      </c>
      <c r="H62" s="5" t="s">
        <v>166</v>
      </c>
      <c r="I62" s="64">
        <v>1</v>
      </c>
      <c r="K62" s="64">
        <v>2</v>
      </c>
      <c r="L62" s="61" t="s">
        <v>455</v>
      </c>
      <c r="M62" s="64">
        <v>2</v>
      </c>
      <c r="O62" s="64">
        <v>1</v>
      </c>
      <c r="Q62" s="64">
        <v>1</v>
      </c>
      <c r="R62" s="64" t="s">
        <v>203</v>
      </c>
      <c r="S62" s="64">
        <v>3</v>
      </c>
      <c r="U62" s="64">
        <v>2</v>
      </c>
      <c r="W62" s="64">
        <v>2</v>
      </c>
      <c r="Y62" s="64">
        <v>1</v>
      </c>
      <c r="Z62" s="64">
        <v>1</v>
      </c>
      <c r="AA62" s="64">
        <v>1</v>
      </c>
      <c r="AC62" s="64">
        <v>1</v>
      </c>
      <c r="AE62" s="64">
        <v>1</v>
      </c>
      <c r="AF62" s="61" t="s">
        <v>455</v>
      </c>
      <c r="AG62" s="65">
        <v>1</v>
      </c>
      <c r="AH62" s="65"/>
      <c r="AI62" s="64">
        <v>3</v>
      </c>
      <c r="AK62" s="64">
        <v>1</v>
      </c>
      <c r="AM62" s="64">
        <v>3</v>
      </c>
      <c r="AO62" s="58">
        <v>3</v>
      </c>
      <c r="AP62" s="64" t="s">
        <v>534</v>
      </c>
      <c r="AQ62" s="44">
        <f t="shared" si="14"/>
        <v>17</v>
      </c>
      <c r="AR62" s="43" t="str">
        <f t="shared" si="10"/>
        <v>L</v>
      </c>
      <c r="AS62" s="44">
        <f t="shared" si="11"/>
        <v>11</v>
      </c>
      <c r="AT62" s="43" t="str">
        <f t="shared" si="12"/>
        <v>M</v>
      </c>
      <c r="AU62" s="43" t="str">
        <f t="shared" si="13"/>
        <v xml:space="preserve">Maintain Low Prioritiy </v>
      </c>
    </row>
    <row r="63" spans="1:47" ht="90" x14ac:dyDescent="0.25">
      <c r="A63" s="44" t="s">
        <v>39</v>
      </c>
      <c r="B63" s="44" t="s">
        <v>40</v>
      </c>
      <c r="C63" s="22">
        <v>0</v>
      </c>
      <c r="D63" s="22">
        <v>0.28899999999999998</v>
      </c>
      <c r="E63" s="44" t="s">
        <v>160</v>
      </c>
      <c r="F63" s="5" t="s">
        <v>161</v>
      </c>
      <c r="G63" s="5" t="s">
        <v>163</v>
      </c>
      <c r="H63" s="5" t="s">
        <v>166</v>
      </c>
      <c r="I63" s="64">
        <v>1</v>
      </c>
      <c r="K63" s="64">
        <v>3</v>
      </c>
      <c r="L63" s="61" t="s">
        <v>456</v>
      </c>
      <c r="M63" s="64">
        <v>2</v>
      </c>
      <c r="O63" s="64">
        <v>1</v>
      </c>
      <c r="Q63" s="64">
        <v>3</v>
      </c>
      <c r="R63" s="64" t="s">
        <v>203</v>
      </c>
      <c r="S63" s="64">
        <v>3</v>
      </c>
      <c r="U63" s="64">
        <v>1</v>
      </c>
      <c r="W63" s="64">
        <v>1</v>
      </c>
      <c r="Y63" s="64">
        <v>1</v>
      </c>
      <c r="Z63" s="64">
        <v>1</v>
      </c>
      <c r="AA63" s="64">
        <v>1</v>
      </c>
      <c r="AC63" s="64">
        <v>1</v>
      </c>
      <c r="AE63" s="64">
        <v>1</v>
      </c>
      <c r="AF63" s="61" t="s">
        <v>456</v>
      </c>
      <c r="AG63" s="65">
        <v>1</v>
      </c>
      <c r="AH63" s="65"/>
      <c r="AI63" s="64">
        <v>3</v>
      </c>
      <c r="AJ63" s="64" t="s">
        <v>506</v>
      </c>
      <c r="AK63" s="64">
        <v>1</v>
      </c>
      <c r="AM63" s="64">
        <v>3</v>
      </c>
      <c r="AO63" s="58">
        <v>1</v>
      </c>
      <c r="AQ63" s="44">
        <f t="shared" si="14"/>
        <v>18</v>
      </c>
      <c r="AR63" s="43" t="str">
        <f t="shared" si="10"/>
        <v>L</v>
      </c>
      <c r="AS63" s="44">
        <f t="shared" si="11"/>
        <v>9</v>
      </c>
      <c r="AT63" s="43" t="str">
        <f t="shared" si="12"/>
        <v>L</v>
      </c>
      <c r="AU63" s="43" t="str">
        <f t="shared" si="13"/>
        <v>Mitigate Close</v>
      </c>
    </row>
    <row r="64" spans="1:47" ht="75" x14ac:dyDescent="0.25">
      <c r="A64" s="44" t="s">
        <v>104</v>
      </c>
      <c r="B64" s="44" t="s">
        <v>105</v>
      </c>
      <c r="C64" s="22">
        <v>0</v>
      </c>
      <c r="D64" s="22">
        <v>0.73</v>
      </c>
      <c r="E64" s="44" t="s">
        <v>160</v>
      </c>
      <c r="F64" s="5" t="s">
        <v>161</v>
      </c>
      <c r="G64" s="5" t="s">
        <v>163</v>
      </c>
      <c r="H64" s="5" t="s">
        <v>166</v>
      </c>
      <c r="I64" s="64">
        <v>1</v>
      </c>
      <c r="K64" s="64">
        <v>1</v>
      </c>
      <c r="L64" s="61" t="s">
        <v>448</v>
      </c>
      <c r="M64" s="64">
        <v>2</v>
      </c>
      <c r="O64" s="64">
        <v>1</v>
      </c>
      <c r="Q64" s="64">
        <v>2</v>
      </c>
      <c r="S64" s="64">
        <v>3</v>
      </c>
      <c r="T64" s="64" t="s">
        <v>489</v>
      </c>
      <c r="U64" s="64">
        <v>1</v>
      </c>
      <c r="V64" s="64" t="s">
        <v>489</v>
      </c>
      <c r="W64" s="64">
        <v>2</v>
      </c>
      <c r="Y64" s="64">
        <v>1</v>
      </c>
      <c r="Z64" s="64">
        <v>1</v>
      </c>
      <c r="AA64" s="64">
        <v>2</v>
      </c>
      <c r="AC64" s="64">
        <v>1</v>
      </c>
      <c r="AE64" s="64">
        <v>1</v>
      </c>
      <c r="AF64" s="61" t="s">
        <v>448</v>
      </c>
      <c r="AG64" s="65">
        <v>1</v>
      </c>
      <c r="AH64" s="65"/>
      <c r="AI64" s="64">
        <v>2</v>
      </c>
      <c r="AK64" s="64">
        <v>1</v>
      </c>
      <c r="AM64" s="64">
        <v>3</v>
      </c>
      <c r="AO64" s="58">
        <v>1</v>
      </c>
      <c r="AQ64" s="44">
        <f t="shared" si="14"/>
        <v>17</v>
      </c>
      <c r="AR64" s="43" t="str">
        <f t="shared" si="10"/>
        <v>L</v>
      </c>
      <c r="AS64" s="44">
        <f t="shared" si="11"/>
        <v>8</v>
      </c>
      <c r="AT64" s="43" t="str">
        <f t="shared" si="12"/>
        <v>L</v>
      </c>
      <c r="AU64" s="43" t="str">
        <f t="shared" si="13"/>
        <v>Mitigate Close</v>
      </c>
    </row>
    <row r="65" spans="1:47" ht="45" x14ac:dyDescent="0.25">
      <c r="A65" s="44" t="s">
        <v>41</v>
      </c>
      <c r="B65" s="44" t="s">
        <v>42</v>
      </c>
      <c r="C65" s="22">
        <v>0</v>
      </c>
      <c r="D65" s="22">
        <v>0.17699999999999999</v>
      </c>
      <c r="E65" s="44" t="s">
        <v>160</v>
      </c>
      <c r="F65" s="5" t="s">
        <v>161</v>
      </c>
      <c r="G65" s="5" t="s">
        <v>163</v>
      </c>
      <c r="H65" s="5" t="s">
        <v>166</v>
      </c>
      <c r="I65" s="64">
        <v>1</v>
      </c>
      <c r="K65" s="64">
        <v>3</v>
      </c>
      <c r="L65" s="61" t="s">
        <v>457</v>
      </c>
      <c r="M65" s="64">
        <v>2</v>
      </c>
      <c r="O65" s="64">
        <v>1</v>
      </c>
      <c r="Q65" s="64">
        <v>1</v>
      </c>
      <c r="R65" s="64" t="s">
        <v>203</v>
      </c>
      <c r="S65" s="64">
        <v>3</v>
      </c>
      <c r="T65" s="64" t="s">
        <v>490</v>
      </c>
      <c r="U65" s="64">
        <v>2</v>
      </c>
      <c r="V65" s="64" t="s">
        <v>490</v>
      </c>
      <c r="W65" s="64">
        <v>2</v>
      </c>
      <c r="Y65" s="64">
        <v>1</v>
      </c>
      <c r="Z65" s="64">
        <v>1</v>
      </c>
      <c r="AA65" s="64">
        <v>2</v>
      </c>
      <c r="AC65" s="64">
        <v>1</v>
      </c>
      <c r="AE65" s="64">
        <v>1</v>
      </c>
      <c r="AF65" s="61" t="s">
        <v>457</v>
      </c>
      <c r="AG65" s="65">
        <v>1</v>
      </c>
      <c r="AH65" s="65"/>
      <c r="AI65" s="64">
        <v>3</v>
      </c>
      <c r="AJ65" s="64" t="s">
        <v>507</v>
      </c>
      <c r="AK65" s="64">
        <v>1</v>
      </c>
      <c r="AM65" s="64">
        <v>3</v>
      </c>
      <c r="AO65" s="58">
        <v>1</v>
      </c>
      <c r="AQ65" s="44">
        <f t="shared" si="14"/>
        <v>19</v>
      </c>
      <c r="AR65" s="43" t="str">
        <f t="shared" si="10"/>
        <v>L</v>
      </c>
      <c r="AS65" s="44">
        <f t="shared" si="11"/>
        <v>9</v>
      </c>
      <c r="AT65" s="43" t="str">
        <f t="shared" si="12"/>
        <v>L</v>
      </c>
      <c r="AU65" s="43" t="str">
        <f t="shared" si="13"/>
        <v>Mitigate Close</v>
      </c>
    </row>
    <row r="66" spans="1:47" ht="45" x14ac:dyDescent="0.25">
      <c r="A66" s="44" t="s">
        <v>43</v>
      </c>
      <c r="B66" s="44" t="s">
        <v>44</v>
      </c>
      <c r="C66" s="22">
        <v>0</v>
      </c>
      <c r="D66" s="22">
        <v>0.85199999999999998</v>
      </c>
      <c r="E66" s="44" t="s">
        <v>160</v>
      </c>
      <c r="F66" s="5" t="s">
        <v>161</v>
      </c>
      <c r="G66" s="5" t="s">
        <v>163</v>
      </c>
      <c r="H66" s="5" t="s">
        <v>166</v>
      </c>
      <c r="I66" s="64">
        <v>1</v>
      </c>
      <c r="K66" s="64">
        <v>1</v>
      </c>
      <c r="L66" s="61" t="s">
        <v>448</v>
      </c>
      <c r="M66" s="64">
        <v>2</v>
      </c>
      <c r="O66" s="64">
        <v>1</v>
      </c>
      <c r="Q66" s="64">
        <v>1</v>
      </c>
      <c r="R66" s="64" t="s">
        <v>201</v>
      </c>
      <c r="S66" s="64">
        <v>3</v>
      </c>
      <c r="U66" s="64">
        <v>1</v>
      </c>
      <c r="W66" s="64">
        <v>1</v>
      </c>
      <c r="Y66" s="64">
        <v>1</v>
      </c>
      <c r="Z66" s="64">
        <v>1</v>
      </c>
      <c r="AA66" s="64">
        <v>1</v>
      </c>
      <c r="AC66" s="64">
        <v>1</v>
      </c>
      <c r="AE66" s="64">
        <v>1</v>
      </c>
      <c r="AF66" s="61" t="s">
        <v>448</v>
      </c>
      <c r="AG66" s="65">
        <v>3</v>
      </c>
      <c r="AH66" s="65"/>
      <c r="AI66" s="64">
        <v>3</v>
      </c>
      <c r="AK66" s="64">
        <v>1</v>
      </c>
      <c r="AM66" s="64">
        <v>3</v>
      </c>
      <c r="AO66" s="58">
        <v>1</v>
      </c>
      <c r="AQ66" s="44">
        <f t="shared" si="14"/>
        <v>14</v>
      </c>
      <c r="AR66" s="43" t="str">
        <f t="shared" si="10"/>
        <v>L</v>
      </c>
      <c r="AS66" s="44">
        <f t="shared" si="11"/>
        <v>11</v>
      </c>
      <c r="AT66" s="43" t="str">
        <f t="shared" si="12"/>
        <v>M</v>
      </c>
      <c r="AU66" s="43" t="str">
        <f t="shared" si="13"/>
        <v xml:space="preserve">Maintain Low Prioritiy </v>
      </c>
    </row>
    <row r="67" spans="1:47" ht="90" x14ac:dyDescent="0.25">
      <c r="A67" s="44" t="s">
        <v>45</v>
      </c>
      <c r="B67" s="44" t="s">
        <v>46</v>
      </c>
      <c r="C67" s="22">
        <v>0</v>
      </c>
      <c r="D67" s="22">
        <v>0.40400000000000003</v>
      </c>
      <c r="E67" s="44" t="s">
        <v>160</v>
      </c>
      <c r="F67" s="5" t="s">
        <v>161</v>
      </c>
      <c r="G67" s="5" t="s">
        <v>163</v>
      </c>
      <c r="H67" s="5" t="s">
        <v>166</v>
      </c>
      <c r="I67" s="64">
        <v>1</v>
      </c>
      <c r="K67" s="64">
        <v>3</v>
      </c>
      <c r="L67" s="61" t="s">
        <v>456</v>
      </c>
      <c r="M67" s="64">
        <v>2</v>
      </c>
      <c r="O67" s="64">
        <v>1</v>
      </c>
      <c r="Q67" s="64">
        <v>1</v>
      </c>
      <c r="S67" s="64">
        <v>3</v>
      </c>
      <c r="U67" s="64">
        <v>1</v>
      </c>
      <c r="W67" s="64">
        <v>1</v>
      </c>
      <c r="Y67" s="64">
        <v>1</v>
      </c>
      <c r="Z67" s="64">
        <v>1</v>
      </c>
      <c r="AA67" s="64">
        <v>1</v>
      </c>
      <c r="AC67" s="64">
        <v>1</v>
      </c>
      <c r="AE67" s="64">
        <v>1</v>
      </c>
      <c r="AF67" s="61" t="s">
        <v>456</v>
      </c>
      <c r="AG67" s="65">
        <v>1</v>
      </c>
      <c r="AH67" s="65"/>
      <c r="AI67" s="64">
        <v>3</v>
      </c>
      <c r="AJ67" s="64" t="s">
        <v>506</v>
      </c>
      <c r="AK67" s="64">
        <v>1</v>
      </c>
      <c r="AM67" s="64">
        <v>3</v>
      </c>
      <c r="AO67" s="58">
        <v>1</v>
      </c>
      <c r="AQ67" s="44">
        <f t="shared" si="14"/>
        <v>16</v>
      </c>
      <c r="AR67" s="43" t="str">
        <f t="shared" si="10"/>
        <v>L</v>
      </c>
      <c r="AS67" s="44">
        <f t="shared" si="11"/>
        <v>9</v>
      </c>
      <c r="AT67" s="43" t="str">
        <f t="shared" si="12"/>
        <v>L</v>
      </c>
      <c r="AU67" s="43" t="str">
        <f t="shared" si="13"/>
        <v>Mitigate Close</v>
      </c>
    </row>
    <row r="68" spans="1:47" ht="90" x14ac:dyDescent="0.25">
      <c r="A68" s="44" t="s">
        <v>126</v>
      </c>
      <c r="B68" s="44" t="s">
        <v>127</v>
      </c>
      <c r="C68" s="22">
        <v>0</v>
      </c>
      <c r="D68" s="22">
        <v>0.28899999999999998</v>
      </c>
      <c r="E68" s="44" t="s">
        <v>160</v>
      </c>
      <c r="F68" s="5" t="s">
        <v>161</v>
      </c>
      <c r="G68" s="5" t="s">
        <v>163</v>
      </c>
      <c r="H68" s="5" t="s">
        <v>166</v>
      </c>
      <c r="I68" s="64">
        <v>1</v>
      </c>
      <c r="K68" s="64">
        <v>3</v>
      </c>
      <c r="L68" s="61" t="s">
        <v>456</v>
      </c>
      <c r="M68" s="64">
        <v>2</v>
      </c>
      <c r="O68" s="64">
        <v>1</v>
      </c>
      <c r="Q68" s="64">
        <v>1</v>
      </c>
      <c r="R68" s="64" t="s">
        <v>550</v>
      </c>
      <c r="S68" s="64">
        <v>3</v>
      </c>
      <c r="U68" s="64">
        <v>1</v>
      </c>
      <c r="W68" s="64">
        <v>1</v>
      </c>
      <c r="Y68" s="64">
        <v>1</v>
      </c>
      <c r="Z68" s="64">
        <v>1</v>
      </c>
      <c r="AA68" s="64">
        <v>1</v>
      </c>
      <c r="AC68" s="64">
        <v>1</v>
      </c>
      <c r="AE68" s="64">
        <v>1</v>
      </c>
      <c r="AF68" s="61" t="s">
        <v>456</v>
      </c>
      <c r="AG68" s="65">
        <v>1</v>
      </c>
      <c r="AH68" s="65"/>
      <c r="AI68" s="64">
        <v>3</v>
      </c>
      <c r="AJ68" s="64" t="s">
        <v>506</v>
      </c>
      <c r="AK68" s="64">
        <v>1</v>
      </c>
      <c r="AM68" s="64">
        <v>3</v>
      </c>
      <c r="AO68" s="58">
        <v>1</v>
      </c>
      <c r="AQ68" s="44">
        <f t="shared" si="14"/>
        <v>16</v>
      </c>
      <c r="AR68" s="43" t="str">
        <f t="shared" si="10"/>
        <v>L</v>
      </c>
      <c r="AS68" s="44">
        <f t="shared" si="11"/>
        <v>9</v>
      </c>
      <c r="AT68" s="43" t="str">
        <f t="shared" si="12"/>
        <v>L</v>
      </c>
      <c r="AU68" s="43" t="str">
        <f t="shared" si="13"/>
        <v>Mitigate Close</v>
      </c>
    </row>
    <row r="69" spans="1:47" ht="75" x14ac:dyDescent="0.25">
      <c r="A69" s="44" t="s">
        <v>106</v>
      </c>
      <c r="B69" s="44" t="s">
        <v>107</v>
      </c>
      <c r="C69" s="22">
        <v>0</v>
      </c>
      <c r="D69" s="22">
        <v>0.70799999999999996</v>
      </c>
      <c r="E69" s="44" t="s">
        <v>160</v>
      </c>
      <c r="F69" s="5" t="s">
        <v>161</v>
      </c>
      <c r="G69" s="5" t="s">
        <v>163</v>
      </c>
      <c r="H69" s="5" t="s">
        <v>166</v>
      </c>
      <c r="I69" s="64">
        <v>3</v>
      </c>
      <c r="J69" s="64" t="s">
        <v>420</v>
      </c>
      <c r="K69" s="64">
        <v>3</v>
      </c>
      <c r="L69" s="61" t="s">
        <v>458</v>
      </c>
      <c r="M69" s="64">
        <v>2</v>
      </c>
      <c r="O69" s="64">
        <v>1</v>
      </c>
      <c r="Q69" s="64">
        <v>1</v>
      </c>
      <c r="S69" s="64">
        <v>3</v>
      </c>
      <c r="U69" s="64">
        <v>2</v>
      </c>
      <c r="W69" s="64">
        <v>2</v>
      </c>
      <c r="Y69" s="64">
        <v>1</v>
      </c>
      <c r="Z69" s="64">
        <v>2</v>
      </c>
      <c r="AA69" s="64">
        <v>1</v>
      </c>
      <c r="AC69" s="64">
        <v>1</v>
      </c>
      <c r="AE69" s="64">
        <v>1</v>
      </c>
      <c r="AF69" s="61" t="s">
        <v>458</v>
      </c>
      <c r="AG69" s="65">
        <v>3</v>
      </c>
      <c r="AH69" s="65"/>
      <c r="AI69" s="64">
        <v>2</v>
      </c>
      <c r="AK69" s="64">
        <v>1</v>
      </c>
      <c r="AL69" s="64" t="s">
        <v>476</v>
      </c>
      <c r="AM69" s="64">
        <v>3</v>
      </c>
      <c r="AN69" s="64" t="s">
        <v>525</v>
      </c>
      <c r="AO69" s="58">
        <v>3</v>
      </c>
      <c r="AP69" s="54" t="s">
        <v>533</v>
      </c>
      <c r="AQ69" s="44">
        <f t="shared" si="14"/>
        <v>19</v>
      </c>
      <c r="AR69" s="43" t="str">
        <f t="shared" si="10"/>
        <v>L</v>
      </c>
      <c r="AS69" s="44">
        <f t="shared" si="11"/>
        <v>12</v>
      </c>
      <c r="AT69" s="43" t="str">
        <f t="shared" si="12"/>
        <v>M</v>
      </c>
      <c r="AU69" s="43" t="str">
        <f t="shared" si="13"/>
        <v xml:space="preserve">Maintain Low Prioritiy </v>
      </c>
    </row>
    <row r="70" spans="1:47" ht="90" x14ac:dyDescent="0.25">
      <c r="A70" s="44" t="s">
        <v>128</v>
      </c>
      <c r="B70" s="44" t="s">
        <v>129</v>
      </c>
      <c r="C70" s="22">
        <v>0</v>
      </c>
      <c r="D70" s="22">
        <v>0.63500000000000001</v>
      </c>
      <c r="E70" s="44" t="s">
        <v>160</v>
      </c>
      <c r="F70" s="5" t="s">
        <v>161</v>
      </c>
      <c r="G70" s="5" t="s">
        <v>163</v>
      </c>
      <c r="H70" s="5" t="s">
        <v>166</v>
      </c>
      <c r="I70" s="64">
        <v>3</v>
      </c>
      <c r="J70" s="64" t="s">
        <v>421</v>
      </c>
      <c r="K70" s="64">
        <v>3</v>
      </c>
      <c r="L70" s="61" t="s">
        <v>459</v>
      </c>
      <c r="M70" s="64">
        <v>2</v>
      </c>
      <c r="O70" s="64">
        <v>1</v>
      </c>
      <c r="Q70" s="64">
        <v>1</v>
      </c>
      <c r="R70" s="64" t="s">
        <v>203</v>
      </c>
      <c r="S70" s="64">
        <v>3</v>
      </c>
      <c r="T70" s="64" t="s">
        <v>491</v>
      </c>
      <c r="U70" s="64">
        <v>2</v>
      </c>
      <c r="V70" s="64" t="s">
        <v>491</v>
      </c>
      <c r="W70" s="64">
        <v>2</v>
      </c>
      <c r="Y70" s="64">
        <v>1</v>
      </c>
      <c r="Z70" s="64">
        <v>1</v>
      </c>
      <c r="AA70" s="64">
        <v>1</v>
      </c>
      <c r="AC70" s="64">
        <v>1</v>
      </c>
      <c r="AE70" s="64">
        <v>1</v>
      </c>
      <c r="AF70" s="61" t="s">
        <v>459</v>
      </c>
      <c r="AG70" s="65">
        <v>1</v>
      </c>
      <c r="AH70" s="65"/>
      <c r="AI70" s="64">
        <v>2</v>
      </c>
      <c r="AK70" s="64">
        <v>1</v>
      </c>
      <c r="AM70" s="64">
        <v>3</v>
      </c>
      <c r="AO70" s="58">
        <v>1</v>
      </c>
      <c r="AQ70" s="44">
        <f t="shared" si="14"/>
        <v>18</v>
      </c>
      <c r="AR70" s="43" t="str">
        <f t="shared" si="10"/>
        <v>L</v>
      </c>
      <c r="AS70" s="44">
        <f t="shared" si="11"/>
        <v>8</v>
      </c>
      <c r="AT70" s="43" t="str">
        <f t="shared" si="12"/>
        <v>L</v>
      </c>
      <c r="AU70" s="43" t="str">
        <f t="shared" si="13"/>
        <v>Mitigate Close</v>
      </c>
    </row>
    <row r="71" spans="1:47" ht="90" x14ac:dyDescent="0.25">
      <c r="A71" s="44" t="s">
        <v>84</v>
      </c>
      <c r="B71" s="44" t="s">
        <v>85</v>
      </c>
      <c r="C71" s="22">
        <v>0</v>
      </c>
      <c r="D71" s="22">
        <v>22.751999999999999</v>
      </c>
      <c r="E71" s="44" t="s">
        <v>160</v>
      </c>
      <c r="F71" s="5" t="s">
        <v>164</v>
      </c>
      <c r="G71" s="5" t="s">
        <v>164</v>
      </c>
      <c r="H71" s="5" t="s">
        <v>170</v>
      </c>
      <c r="I71" s="64">
        <v>3</v>
      </c>
      <c r="J71" s="64" t="s">
        <v>422</v>
      </c>
      <c r="K71" s="64">
        <v>3</v>
      </c>
      <c r="L71" s="61" t="s">
        <v>460</v>
      </c>
      <c r="M71" s="64">
        <v>2</v>
      </c>
      <c r="N71" s="64" t="s">
        <v>482</v>
      </c>
      <c r="O71" s="64">
        <v>1</v>
      </c>
      <c r="Q71" s="64">
        <v>2</v>
      </c>
      <c r="S71" s="64">
        <v>3</v>
      </c>
      <c r="U71" s="64">
        <v>2</v>
      </c>
      <c r="W71" s="64">
        <v>2</v>
      </c>
      <c r="Y71" s="64">
        <v>3</v>
      </c>
      <c r="Z71" s="64">
        <v>3</v>
      </c>
      <c r="AA71" s="64">
        <v>3</v>
      </c>
      <c r="AC71" s="64">
        <v>3</v>
      </c>
      <c r="AE71" s="64">
        <v>1</v>
      </c>
      <c r="AF71" s="61" t="s">
        <v>460</v>
      </c>
      <c r="AG71" s="65">
        <v>3</v>
      </c>
      <c r="AH71" s="65"/>
      <c r="AI71" s="64">
        <v>3</v>
      </c>
      <c r="AK71" s="64">
        <v>3</v>
      </c>
      <c r="AL71" s="64" t="s">
        <v>477</v>
      </c>
      <c r="AM71" s="64">
        <v>3</v>
      </c>
      <c r="AN71" s="64" t="s">
        <v>526</v>
      </c>
      <c r="AO71" s="58">
        <v>3</v>
      </c>
      <c r="AP71" s="54" t="s">
        <v>533</v>
      </c>
      <c r="AQ71" s="44">
        <f t="shared" si="14"/>
        <v>27</v>
      </c>
      <c r="AR71" s="43" t="str">
        <f t="shared" si="10"/>
        <v>M</v>
      </c>
      <c r="AS71" s="44">
        <f t="shared" si="11"/>
        <v>15</v>
      </c>
      <c r="AT71" s="43" t="str">
        <f t="shared" si="12"/>
        <v>H</v>
      </c>
      <c r="AU71" s="43" t="str">
        <f t="shared" si="13"/>
        <v>Maintain 2nd Priority</v>
      </c>
    </row>
    <row r="72" spans="1:47" ht="45" x14ac:dyDescent="0.25">
      <c r="A72" s="44" t="s">
        <v>130</v>
      </c>
      <c r="B72" s="44" t="s">
        <v>131</v>
      </c>
      <c r="C72" s="22">
        <v>0</v>
      </c>
      <c r="D72" s="22">
        <v>0.59499999999999997</v>
      </c>
      <c r="E72" s="44" t="s">
        <v>160</v>
      </c>
      <c r="F72" s="5" t="s">
        <v>161</v>
      </c>
      <c r="G72" s="5" t="s">
        <v>161</v>
      </c>
      <c r="H72" s="5" t="s">
        <v>166</v>
      </c>
      <c r="I72" s="64">
        <v>1</v>
      </c>
      <c r="K72" s="64">
        <v>1</v>
      </c>
      <c r="L72" s="61" t="s">
        <v>436</v>
      </c>
      <c r="M72" s="64">
        <v>1</v>
      </c>
      <c r="O72" s="64">
        <v>1</v>
      </c>
      <c r="Q72" s="64">
        <v>1</v>
      </c>
      <c r="S72" s="64">
        <v>3</v>
      </c>
      <c r="U72" s="64">
        <v>1</v>
      </c>
      <c r="W72" s="64">
        <v>2</v>
      </c>
      <c r="Y72" s="64">
        <v>1</v>
      </c>
      <c r="Z72" s="64">
        <v>1</v>
      </c>
      <c r="AA72" s="64">
        <v>1</v>
      </c>
      <c r="AC72" s="64">
        <v>1</v>
      </c>
      <c r="AE72" s="64">
        <v>1</v>
      </c>
      <c r="AF72" s="61" t="s">
        <v>436</v>
      </c>
      <c r="AG72" s="65">
        <v>1</v>
      </c>
      <c r="AH72" s="65"/>
      <c r="AI72" s="64">
        <v>3</v>
      </c>
      <c r="AK72" s="64">
        <v>2</v>
      </c>
      <c r="AM72" s="64">
        <v>3</v>
      </c>
      <c r="AN72" s="64" t="s">
        <v>526</v>
      </c>
      <c r="AO72" s="58">
        <v>1</v>
      </c>
      <c r="AQ72" s="44">
        <f t="shared" si="14"/>
        <v>14</v>
      </c>
      <c r="AR72" s="43" t="str">
        <f t="shared" si="10"/>
        <v>L</v>
      </c>
      <c r="AS72" s="44">
        <f t="shared" si="11"/>
        <v>10</v>
      </c>
      <c r="AT72" s="43" t="str">
        <f t="shared" si="12"/>
        <v>M</v>
      </c>
      <c r="AU72" s="43" t="str">
        <f t="shared" si="13"/>
        <v xml:space="preserve">Maintain Low Prioritiy </v>
      </c>
    </row>
    <row r="73" spans="1:47" ht="90" x14ac:dyDescent="0.25">
      <c r="A73" s="44" t="s">
        <v>168</v>
      </c>
      <c r="B73" s="44" t="s">
        <v>169</v>
      </c>
      <c r="C73" s="22">
        <v>0</v>
      </c>
      <c r="D73" s="22">
        <v>0.06</v>
      </c>
      <c r="E73" s="44" t="s">
        <v>160</v>
      </c>
      <c r="F73" s="5" t="s">
        <v>165</v>
      </c>
      <c r="G73" s="5" t="s">
        <v>165</v>
      </c>
      <c r="H73" s="5" t="s">
        <v>167</v>
      </c>
      <c r="I73" s="64">
        <v>3</v>
      </c>
      <c r="J73" s="64" t="s">
        <v>423</v>
      </c>
      <c r="K73" s="64">
        <v>2</v>
      </c>
      <c r="L73" s="57" t="s">
        <v>461</v>
      </c>
      <c r="M73" s="64">
        <v>2</v>
      </c>
      <c r="O73" s="64">
        <v>1</v>
      </c>
      <c r="Q73" s="64">
        <v>1</v>
      </c>
      <c r="S73" s="64">
        <v>3</v>
      </c>
      <c r="U73" s="64">
        <v>2</v>
      </c>
      <c r="W73" s="64">
        <v>1</v>
      </c>
      <c r="Y73" s="64">
        <v>1</v>
      </c>
      <c r="Z73" s="64">
        <v>1</v>
      </c>
      <c r="AA73" s="64">
        <v>1</v>
      </c>
      <c r="AC73" s="64">
        <v>1</v>
      </c>
      <c r="AE73" s="64">
        <v>1</v>
      </c>
      <c r="AF73" s="57" t="s">
        <v>461</v>
      </c>
      <c r="AG73" s="65">
        <v>1</v>
      </c>
      <c r="AH73" s="65"/>
      <c r="AI73" s="64">
        <v>1</v>
      </c>
      <c r="AK73" s="64">
        <v>1</v>
      </c>
      <c r="AL73" s="64" t="s">
        <v>478</v>
      </c>
      <c r="AM73" s="64">
        <v>3</v>
      </c>
      <c r="AN73" s="64" t="s">
        <v>526</v>
      </c>
      <c r="AO73" s="58">
        <v>1</v>
      </c>
      <c r="AQ73" s="44">
        <f t="shared" si="14"/>
        <v>16</v>
      </c>
      <c r="AR73" s="43" t="str">
        <f t="shared" si="10"/>
        <v>L</v>
      </c>
      <c r="AS73" s="44">
        <f t="shared" si="11"/>
        <v>7</v>
      </c>
      <c r="AT73" s="43" t="str">
        <f t="shared" si="12"/>
        <v>L</v>
      </c>
      <c r="AU73" s="43" t="str">
        <f t="shared" si="13"/>
        <v>Mitigate Close</v>
      </c>
    </row>
    <row r="74" spans="1:47" ht="30" x14ac:dyDescent="0.25">
      <c r="A74" s="44" t="s">
        <v>47</v>
      </c>
      <c r="B74" s="44" t="s">
        <v>48</v>
      </c>
      <c r="C74" s="22">
        <v>0</v>
      </c>
      <c r="D74" s="22">
        <v>12.606999999999999</v>
      </c>
      <c r="E74" s="44" t="s">
        <v>160</v>
      </c>
      <c r="F74" s="5" t="s">
        <v>161</v>
      </c>
      <c r="G74" s="5" t="s">
        <v>161</v>
      </c>
      <c r="H74" s="5" t="s">
        <v>166</v>
      </c>
      <c r="I74" s="64">
        <v>3</v>
      </c>
      <c r="J74" s="64" t="s">
        <v>424</v>
      </c>
      <c r="K74" s="64">
        <v>3</v>
      </c>
      <c r="L74" s="61" t="s">
        <v>462</v>
      </c>
      <c r="M74" s="64">
        <v>2</v>
      </c>
      <c r="O74" s="64">
        <v>1</v>
      </c>
      <c r="Q74" s="64">
        <v>3</v>
      </c>
      <c r="S74" s="64">
        <v>3</v>
      </c>
      <c r="U74" s="64">
        <v>3</v>
      </c>
      <c r="W74" s="64">
        <v>3</v>
      </c>
      <c r="Y74" s="64">
        <v>3</v>
      </c>
      <c r="Z74" s="64">
        <v>3</v>
      </c>
      <c r="AA74" s="64">
        <v>3</v>
      </c>
      <c r="AC74" s="64">
        <v>3</v>
      </c>
      <c r="AE74" s="64">
        <v>1</v>
      </c>
      <c r="AF74" s="61" t="s">
        <v>462</v>
      </c>
      <c r="AG74" s="65">
        <v>3</v>
      </c>
      <c r="AH74" s="65"/>
      <c r="AI74" s="64">
        <v>3</v>
      </c>
      <c r="AK74" s="64">
        <v>3</v>
      </c>
      <c r="AM74" s="64">
        <v>3</v>
      </c>
      <c r="AN74" s="64" t="s">
        <v>525</v>
      </c>
      <c r="AO74" s="58">
        <v>3</v>
      </c>
      <c r="AP74" s="64" t="s">
        <v>534</v>
      </c>
      <c r="AQ74" s="44">
        <f t="shared" si="14"/>
        <v>30</v>
      </c>
      <c r="AR74" s="43" t="str">
        <f t="shared" si="10"/>
        <v>H</v>
      </c>
      <c r="AS74" s="44">
        <f t="shared" si="11"/>
        <v>15</v>
      </c>
      <c r="AT74" s="43" t="str">
        <f t="shared" si="12"/>
        <v>H</v>
      </c>
      <c r="AU74" s="43" t="str">
        <f t="shared" si="13"/>
        <v>Maintain High Priority</v>
      </c>
    </row>
    <row r="75" spans="1:47" ht="45" x14ac:dyDescent="0.25">
      <c r="A75" s="44" t="s">
        <v>80</v>
      </c>
      <c r="B75" s="44" t="s">
        <v>81</v>
      </c>
      <c r="C75" s="22">
        <v>0</v>
      </c>
      <c r="D75" s="22">
        <v>1.7190000000000001</v>
      </c>
      <c r="E75" s="44" t="s">
        <v>160</v>
      </c>
      <c r="F75" s="5" t="s">
        <v>163</v>
      </c>
      <c r="G75" s="5" t="s">
        <v>163</v>
      </c>
      <c r="H75" s="5" t="s">
        <v>166</v>
      </c>
      <c r="I75" s="64">
        <v>3</v>
      </c>
      <c r="J75" s="64" t="s">
        <v>425</v>
      </c>
      <c r="K75" s="64">
        <v>1</v>
      </c>
      <c r="L75" s="61" t="s">
        <v>436</v>
      </c>
      <c r="M75" s="64">
        <v>2</v>
      </c>
      <c r="O75" s="64">
        <v>1</v>
      </c>
      <c r="Q75" s="64">
        <v>1</v>
      </c>
      <c r="R75" s="64" t="s">
        <v>550</v>
      </c>
      <c r="S75" s="64">
        <v>3</v>
      </c>
      <c r="U75" s="64">
        <v>2</v>
      </c>
      <c r="W75" s="64">
        <v>2</v>
      </c>
      <c r="Y75" s="64">
        <v>2</v>
      </c>
      <c r="Z75" s="64">
        <v>2</v>
      </c>
      <c r="AA75" s="64">
        <v>1</v>
      </c>
      <c r="AC75" s="64">
        <v>1</v>
      </c>
      <c r="AE75" s="64">
        <v>1</v>
      </c>
      <c r="AF75" s="61" t="s">
        <v>436</v>
      </c>
      <c r="AG75" s="65">
        <v>1</v>
      </c>
      <c r="AH75" s="65"/>
      <c r="AI75" s="64">
        <v>3</v>
      </c>
      <c r="AK75" s="64">
        <v>1</v>
      </c>
      <c r="AM75" s="64">
        <v>3</v>
      </c>
      <c r="AN75" s="64" t="s">
        <v>527</v>
      </c>
      <c r="AO75" s="58">
        <v>1</v>
      </c>
      <c r="AQ75" s="44">
        <f t="shared" si="14"/>
        <v>18</v>
      </c>
      <c r="AR75" s="43" t="str">
        <f t="shared" si="10"/>
        <v>L</v>
      </c>
      <c r="AS75" s="44">
        <f t="shared" si="11"/>
        <v>9</v>
      </c>
      <c r="AT75" s="43" t="str">
        <f t="shared" si="12"/>
        <v>L</v>
      </c>
      <c r="AU75" s="43" t="str">
        <f t="shared" si="13"/>
        <v>Mitigate Close</v>
      </c>
    </row>
    <row r="76" spans="1:47" ht="45" x14ac:dyDescent="0.25">
      <c r="A76" s="44" t="s">
        <v>152</v>
      </c>
      <c r="B76" s="44" t="s">
        <v>153</v>
      </c>
      <c r="C76" s="22">
        <v>0</v>
      </c>
      <c r="D76" s="22">
        <v>1.462</v>
      </c>
      <c r="E76" s="44" t="s">
        <v>160</v>
      </c>
      <c r="F76" s="5" t="s">
        <v>161</v>
      </c>
      <c r="G76" s="5" t="s">
        <v>163</v>
      </c>
      <c r="H76" s="5" t="s">
        <v>166</v>
      </c>
      <c r="I76" s="64">
        <v>3</v>
      </c>
      <c r="J76" s="64" t="s">
        <v>425</v>
      </c>
      <c r="K76" s="64">
        <v>1</v>
      </c>
      <c r="L76" s="61" t="s">
        <v>436</v>
      </c>
      <c r="M76" s="64">
        <v>1</v>
      </c>
      <c r="O76" s="64">
        <v>1</v>
      </c>
      <c r="Q76" s="64">
        <v>1</v>
      </c>
      <c r="R76" s="64" t="s">
        <v>201</v>
      </c>
      <c r="S76" s="64">
        <v>3</v>
      </c>
      <c r="U76" s="64">
        <v>2</v>
      </c>
      <c r="W76" s="64">
        <v>1</v>
      </c>
      <c r="Y76" s="64">
        <v>1</v>
      </c>
      <c r="Z76" s="64">
        <v>2</v>
      </c>
      <c r="AA76" s="64">
        <v>1</v>
      </c>
      <c r="AC76" s="64">
        <v>1</v>
      </c>
      <c r="AE76" s="64">
        <v>1</v>
      </c>
      <c r="AF76" s="61" t="s">
        <v>436</v>
      </c>
      <c r="AG76" s="65">
        <v>3</v>
      </c>
      <c r="AH76" s="65"/>
      <c r="AI76" s="64">
        <v>2</v>
      </c>
      <c r="AK76" s="64">
        <v>2</v>
      </c>
      <c r="AM76" s="64">
        <v>3</v>
      </c>
      <c r="AN76" s="64" t="s">
        <v>528</v>
      </c>
      <c r="AO76" s="58">
        <v>1</v>
      </c>
      <c r="AQ76" s="44">
        <f t="shared" si="14"/>
        <v>15</v>
      </c>
      <c r="AR76" s="43" t="str">
        <f t="shared" ref="AR76:AR85" si="15">IF(AND(AQ76&gt;=12,AQ76&lt;=20),"L",IF(AND(AQ76&gt;=21,AQ76&lt;=28),"M",IF(AND(AQ76&gt;=29,AQ76&lt;=36),"H","")))</f>
        <v>L</v>
      </c>
      <c r="AS76" s="44">
        <f t="shared" ref="AS76:AS85" si="16">SUM(AF76:AP76)</f>
        <v>11</v>
      </c>
      <c r="AT76" s="43" t="str">
        <f t="shared" ref="AT76:AT85" si="17">IF(AND(AS76&gt;=6,AS76&lt;=9),"L",IF(AND(AS76&gt;=10,AS76&lt;=13),"M",IF(AND(AS76&gt;=14,AS76&lt;=18),"H","")))</f>
        <v>M</v>
      </c>
      <c r="AU76" s="43" t="str">
        <f t="shared" ref="AU76:AU85" si="18">IF(AND(AQ76&gt;=12,AQ76&lt;=20, AS76&gt;=6,AS76&lt;=9),"Mitigate Close",IF(AND(AQ76&gt;=12,AQ76&lt;=20, AS76&gt;=10,AS76&lt;=13),"Maintain Low Prioritiy ",IF(AND(AQ76&gt;=12,AQ76&lt;=20, AS76&gt;=14,AS76&lt;=18),"Maintain Low Prioritiy",IF(AND(AQ76&gt;=21,AQ76&lt;=28, AS76&gt;=6,AS76&lt;=9),"Restrict or Close",IF(AND(AQ76&gt;=21,AQ76&lt;=28, AS76&gt;=10,AS76&lt;=13),"Mitigate Maintain",IF(AND(AQ76&gt;=21,AQ76&lt;=28, AS76&gt;=14,AS76&lt;=18),"Maintain 2nd Priority",IF(AND(AQ76&gt;=29,AQ76&lt;=36, AS76&gt;=6,AS76&lt;=9),"Decommission or Close",IF(AND(AQ76&gt;=29,AQ76&lt;=36, AS76&gt;=10,AS76&lt;=13),"Mitigate or Restrict",IF(AND(AQ76&gt;=29,AQ76&lt;=36, AS76&gt;=14,AS76&lt;=18),"Maintain High Priority"," ")))))))))</f>
        <v xml:space="preserve">Maintain Low Prioritiy </v>
      </c>
    </row>
    <row r="77" spans="1:47" ht="75" x14ac:dyDescent="0.25">
      <c r="A77" s="44" t="s">
        <v>132</v>
      </c>
      <c r="B77" s="44" t="s">
        <v>133</v>
      </c>
      <c r="C77" s="22">
        <v>0</v>
      </c>
      <c r="D77" s="22">
        <v>0.246</v>
      </c>
      <c r="E77" s="44" t="s">
        <v>160</v>
      </c>
      <c r="F77" s="5" t="s">
        <v>163</v>
      </c>
      <c r="G77" s="5" t="s">
        <v>163</v>
      </c>
      <c r="H77" s="5" t="s">
        <v>166</v>
      </c>
      <c r="I77" s="64">
        <v>1</v>
      </c>
      <c r="K77" s="64">
        <v>1</v>
      </c>
      <c r="L77" s="61" t="s">
        <v>463</v>
      </c>
      <c r="M77" s="64">
        <v>2</v>
      </c>
      <c r="O77" s="64">
        <v>1</v>
      </c>
      <c r="Q77" s="64">
        <v>1</v>
      </c>
      <c r="R77" s="64" t="s">
        <v>203</v>
      </c>
      <c r="S77" s="64">
        <v>3</v>
      </c>
      <c r="U77" s="64">
        <v>1</v>
      </c>
      <c r="W77" s="64">
        <v>2</v>
      </c>
      <c r="Y77" s="64">
        <v>1</v>
      </c>
      <c r="Z77" s="64">
        <v>1</v>
      </c>
      <c r="AA77" s="64">
        <v>1</v>
      </c>
      <c r="AB77" s="64" t="s">
        <v>500</v>
      </c>
      <c r="AC77" s="64">
        <v>1</v>
      </c>
      <c r="AE77" s="64">
        <v>1</v>
      </c>
      <c r="AF77" s="61" t="s">
        <v>463</v>
      </c>
      <c r="AG77" s="65">
        <v>3</v>
      </c>
      <c r="AH77" s="65"/>
      <c r="AI77" s="64">
        <v>2</v>
      </c>
      <c r="AK77" s="64">
        <v>1</v>
      </c>
      <c r="AM77" s="64">
        <v>3</v>
      </c>
      <c r="AN77" s="64" t="s">
        <v>527</v>
      </c>
      <c r="AO77" s="58">
        <v>1</v>
      </c>
      <c r="AQ77" s="44">
        <f t="shared" si="14"/>
        <v>15</v>
      </c>
      <c r="AR77" s="43" t="str">
        <f t="shared" si="15"/>
        <v>L</v>
      </c>
      <c r="AS77" s="44">
        <f t="shared" si="16"/>
        <v>10</v>
      </c>
      <c r="AT77" s="43" t="str">
        <f t="shared" si="17"/>
        <v>M</v>
      </c>
      <c r="AU77" s="43" t="str">
        <f t="shared" si="18"/>
        <v xml:space="preserve">Maintain Low Prioritiy </v>
      </c>
    </row>
    <row r="78" spans="1:47" ht="90" x14ac:dyDescent="0.25">
      <c r="A78" s="44" t="s">
        <v>134</v>
      </c>
      <c r="B78" s="44" t="s">
        <v>135</v>
      </c>
      <c r="C78" s="22">
        <v>0</v>
      </c>
      <c r="D78" s="22">
        <v>2.2080000000000002</v>
      </c>
      <c r="E78" s="44" t="s">
        <v>160</v>
      </c>
      <c r="F78" s="5" t="s">
        <v>161</v>
      </c>
      <c r="G78" s="5" t="s">
        <v>163</v>
      </c>
      <c r="H78" s="5" t="s">
        <v>166</v>
      </c>
      <c r="I78" s="64">
        <v>3</v>
      </c>
      <c r="J78" s="64" t="s">
        <v>426</v>
      </c>
      <c r="K78" s="64">
        <v>3</v>
      </c>
      <c r="L78" s="61" t="s">
        <v>464</v>
      </c>
      <c r="M78" s="64">
        <v>2</v>
      </c>
      <c r="O78" s="64">
        <v>1</v>
      </c>
      <c r="Q78" s="64">
        <v>2</v>
      </c>
      <c r="R78" s="64" t="s">
        <v>201</v>
      </c>
      <c r="S78" s="64">
        <v>3</v>
      </c>
      <c r="U78" s="64">
        <v>1</v>
      </c>
      <c r="W78" s="64">
        <v>2</v>
      </c>
      <c r="Y78" s="64">
        <v>2</v>
      </c>
      <c r="Z78" s="64">
        <v>2</v>
      </c>
      <c r="AA78" s="64">
        <v>3</v>
      </c>
      <c r="AC78" s="64">
        <v>3</v>
      </c>
      <c r="AD78" s="64" t="s">
        <v>503</v>
      </c>
      <c r="AE78" s="64">
        <v>1</v>
      </c>
      <c r="AF78" s="61" t="s">
        <v>464</v>
      </c>
      <c r="AG78" s="65">
        <v>1</v>
      </c>
      <c r="AH78" s="65"/>
      <c r="AI78" s="64">
        <v>2</v>
      </c>
      <c r="AK78" s="64">
        <v>2</v>
      </c>
      <c r="AM78" s="64">
        <v>3</v>
      </c>
      <c r="AO78" s="58">
        <v>3</v>
      </c>
      <c r="AP78" s="64" t="s">
        <v>534</v>
      </c>
      <c r="AQ78" s="44">
        <f t="shared" si="14"/>
        <v>24</v>
      </c>
      <c r="AR78" s="43" t="str">
        <f t="shared" si="15"/>
        <v>M</v>
      </c>
      <c r="AS78" s="44">
        <f t="shared" si="16"/>
        <v>11</v>
      </c>
      <c r="AT78" s="43" t="str">
        <f t="shared" si="17"/>
        <v>M</v>
      </c>
      <c r="AU78" s="43" t="str">
        <f t="shared" si="18"/>
        <v>Mitigate Maintain</v>
      </c>
    </row>
    <row r="79" spans="1:47" ht="90" x14ac:dyDescent="0.25">
      <c r="A79" s="44" t="s">
        <v>136</v>
      </c>
      <c r="B79" s="44" t="s">
        <v>137</v>
      </c>
      <c r="C79" s="22">
        <v>0</v>
      </c>
      <c r="D79" s="22">
        <v>0.316</v>
      </c>
      <c r="E79" s="44" t="s">
        <v>160</v>
      </c>
      <c r="F79" s="5" t="s">
        <v>161</v>
      </c>
      <c r="G79" s="5" t="s">
        <v>163</v>
      </c>
      <c r="H79" s="5" t="s">
        <v>166</v>
      </c>
      <c r="I79" s="64">
        <v>1</v>
      </c>
      <c r="K79" s="64">
        <v>1</v>
      </c>
      <c r="L79" s="61" t="s">
        <v>465</v>
      </c>
      <c r="M79" s="64">
        <v>2</v>
      </c>
      <c r="O79" s="64">
        <v>1</v>
      </c>
      <c r="Q79" s="64">
        <v>2</v>
      </c>
      <c r="R79" s="64" t="s">
        <v>550</v>
      </c>
      <c r="S79" s="64">
        <v>3</v>
      </c>
      <c r="U79" s="64">
        <v>1</v>
      </c>
      <c r="W79" s="64">
        <v>2</v>
      </c>
      <c r="Y79" s="64">
        <v>1</v>
      </c>
      <c r="Z79" s="64">
        <v>2</v>
      </c>
      <c r="AA79" s="64">
        <v>2</v>
      </c>
      <c r="AC79" s="64">
        <v>1</v>
      </c>
      <c r="AE79" s="64">
        <v>1</v>
      </c>
      <c r="AF79" s="61" t="s">
        <v>465</v>
      </c>
      <c r="AG79" s="65">
        <v>1</v>
      </c>
      <c r="AH79" s="65"/>
      <c r="AI79" s="64">
        <v>2</v>
      </c>
      <c r="AK79" s="64">
        <v>1</v>
      </c>
      <c r="AL79" s="64" t="s">
        <v>479</v>
      </c>
      <c r="AM79" s="64">
        <v>3</v>
      </c>
      <c r="AO79" s="58">
        <v>1</v>
      </c>
      <c r="AQ79" s="44">
        <f t="shared" si="14"/>
        <v>18</v>
      </c>
      <c r="AR79" s="43" t="str">
        <f t="shared" si="15"/>
        <v>L</v>
      </c>
      <c r="AS79" s="44">
        <f t="shared" si="16"/>
        <v>8</v>
      </c>
      <c r="AT79" s="43" t="str">
        <f t="shared" si="17"/>
        <v>L</v>
      </c>
      <c r="AU79" s="43" t="str">
        <f t="shared" si="18"/>
        <v>Mitigate Close</v>
      </c>
    </row>
    <row r="80" spans="1:47" ht="75" x14ac:dyDescent="0.25">
      <c r="A80" s="44" t="s">
        <v>138</v>
      </c>
      <c r="B80" s="44" t="s">
        <v>139</v>
      </c>
      <c r="C80" s="22">
        <v>0</v>
      </c>
      <c r="D80" s="22">
        <v>0.19600000000000001</v>
      </c>
      <c r="E80" s="44" t="s">
        <v>160</v>
      </c>
      <c r="F80" s="5" t="s">
        <v>161</v>
      </c>
      <c r="G80" s="5" t="s">
        <v>163</v>
      </c>
      <c r="H80" s="5" t="s">
        <v>166</v>
      </c>
      <c r="I80" s="64">
        <v>1</v>
      </c>
      <c r="K80" s="64">
        <v>1</v>
      </c>
      <c r="L80" s="61" t="s">
        <v>466</v>
      </c>
      <c r="M80" s="64">
        <v>2</v>
      </c>
      <c r="O80" s="64">
        <v>1</v>
      </c>
      <c r="Q80" s="64">
        <v>2</v>
      </c>
      <c r="R80" s="64" t="s">
        <v>201</v>
      </c>
      <c r="S80" s="64">
        <v>3</v>
      </c>
      <c r="U80" s="64">
        <v>1</v>
      </c>
      <c r="W80" s="64">
        <v>2</v>
      </c>
      <c r="Y80" s="64">
        <v>1</v>
      </c>
      <c r="Z80" s="64">
        <v>2</v>
      </c>
      <c r="AA80" s="64">
        <v>1</v>
      </c>
      <c r="AC80" s="64">
        <v>1</v>
      </c>
      <c r="AE80" s="64">
        <v>1</v>
      </c>
      <c r="AF80" s="61" t="s">
        <v>466</v>
      </c>
      <c r="AG80" s="65">
        <v>1</v>
      </c>
      <c r="AH80" s="65"/>
      <c r="AI80" s="64">
        <v>2</v>
      </c>
      <c r="AK80" s="64">
        <v>1</v>
      </c>
      <c r="AM80" s="64">
        <v>3</v>
      </c>
      <c r="AO80" s="58">
        <v>1</v>
      </c>
      <c r="AQ80" s="44">
        <f t="shared" si="14"/>
        <v>17</v>
      </c>
      <c r="AR80" s="43" t="str">
        <f t="shared" si="15"/>
        <v>L</v>
      </c>
      <c r="AS80" s="44">
        <f t="shared" si="16"/>
        <v>8</v>
      </c>
      <c r="AT80" s="43" t="str">
        <f t="shared" si="17"/>
        <v>L</v>
      </c>
      <c r="AU80" s="43" t="str">
        <f t="shared" si="18"/>
        <v>Mitigate Close</v>
      </c>
    </row>
    <row r="81" spans="1:47" ht="60" x14ac:dyDescent="0.25">
      <c r="A81" s="44" t="s">
        <v>140</v>
      </c>
      <c r="B81" s="44" t="s">
        <v>141</v>
      </c>
      <c r="C81" s="22">
        <v>0</v>
      </c>
      <c r="D81" s="22">
        <v>0.495</v>
      </c>
      <c r="E81" s="44" t="s">
        <v>160</v>
      </c>
      <c r="F81" s="5" t="s">
        <v>161</v>
      </c>
      <c r="G81" s="5" t="s">
        <v>163</v>
      </c>
      <c r="H81" s="5" t="s">
        <v>166</v>
      </c>
      <c r="I81" s="64">
        <v>1</v>
      </c>
      <c r="K81" s="64">
        <v>1</v>
      </c>
      <c r="L81" s="61" t="s">
        <v>467</v>
      </c>
      <c r="M81" s="64">
        <v>2</v>
      </c>
      <c r="O81" s="64">
        <v>1</v>
      </c>
      <c r="Q81" s="64">
        <v>1</v>
      </c>
      <c r="R81" s="64" t="s">
        <v>201</v>
      </c>
      <c r="S81" s="64">
        <v>3</v>
      </c>
      <c r="U81" s="64">
        <v>1</v>
      </c>
      <c r="W81" s="64">
        <v>2</v>
      </c>
      <c r="Y81" s="64">
        <v>2</v>
      </c>
      <c r="Z81" s="64">
        <v>2</v>
      </c>
      <c r="AA81" s="64">
        <v>1</v>
      </c>
      <c r="AC81" s="64">
        <v>1</v>
      </c>
      <c r="AE81" s="64">
        <v>1</v>
      </c>
      <c r="AF81" s="61" t="s">
        <v>467</v>
      </c>
      <c r="AG81" s="65">
        <v>1</v>
      </c>
      <c r="AH81" s="65"/>
      <c r="AI81" s="64">
        <v>2</v>
      </c>
      <c r="AK81" s="64">
        <v>1</v>
      </c>
      <c r="AL81" s="64" t="s">
        <v>480</v>
      </c>
      <c r="AM81" s="64">
        <v>3</v>
      </c>
      <c r="AO81" s="58">
        <v>3</v>
      </c>
      <c r="AP81" s="64" t="s">
        <v>534</v>
      </c>
      <c r="AQ81" s="44">
        <f t="shared" si="14"/>
        <v>17</v>
      </c>
      <c r="AR81" s="43" t="str">
        <f t="shared" si="15"/>
        <v>L</v>
      </c>
      <c r="AS81" s="44">
        <f t="shared" si="16"/>
        <v>10</v>
      </c>
      <c r="AT81" s="43" t="str">
        <f t="shared" si="17"/>
        <v>M</v>
      </c>
      <c r="AU81" s="43" t="str">
        <f t="shared" si="18"/>
        <v xml:space="preserve">Maintain Low Prioritiy </v>
      </c>
    </row>
    <row r="82" spans="1:47" ht="90" x14ac:dyDescent="0.25">
      <c r="A82" s="44" t="s">
        <v>142</v>
      </c>
      <c r="B82" s="44" t="s">
        <v>135</v>
      </c>
      <c r="C82" s="22">
        <v>0</v>
      </c>
      <c r="D82" s="22">
        <v>0.185</v>
      </c>
      <c r="E82" s="44" t="s">
        <v>160</v>
      </c>
      <c r="F82" s="5" t="s">
        <v>161</v>
      </c>
      <c r="G82" s="5" t="s">
        <v>163</v>
      </c>
      <c r="H82" s="5" t="s">
        <v>166</v>
      </c>
      <c r="I82" s="64">
        <v>1</v>
      </c>
      <c r="K82" s="64">
        <v>3</v>
      </c>
      <c r="L82" s="61" t="s">
        <v>464</v>
      </c>
      <c r="M82" s="64">
        <v>2</v>
      </c>
      <c r="O82" s="64">
        <v>1</v>
      </c>
      <c r="Q82" s="64">
        <v>1</v>
      </c>
      <c r="S82" s="64">
        <v>3</v>
      </c>
      <c r="U82" s="64">
        <v>1</v>
      </c>
      <c r="W82" s="64">
        <v>1</v>
      </c>
      <c r="Y82" s="64">
        <v>1</v>
      </c>
      <c r="Z82" s="64">
        <v>1</v>
      </c>
      <c r="AA82" s="64">
        <v>1</v>
      </c>
      <c r="AC82" s="64">
        <v>1</v>
      </c>
      <c r="AE82" s="64">
        <v>1</v>
      </c>
      <c r="AF82" s="61" t="s">
        <v>464</v>
      </c>
      <c r="AG82" s="65">
        <v>1</v>
      </c>
      <c r="AH82" s="65"/>
      <c r="AI82" s="64">
        <v>2</v>
      </c>
      <c r="AK82" s="64">
        <v>1</v>
      </c>
      <c r="AM82" s="64">
        <v>3</v>
      </c>
      <c r="AO82" s="58">
        <v>3</v>
      </c>
      <c r="AP82" s="64" t="s">
        <v>534</v>
      </c>
      <c r="AQ82" s="44">
        <f t="shared" si="14"/>
        <v>16</v>
      </c>
      <c r="AR82" s="43" t="str">
        <f t="shared" si="15"/>
        <v>L</v>
      </c>
      <c r="AS82" s="44">
        <f t="shared" si="16"/>
        <v>10</v>
      </c>
      <c r="AT82" s="43" t="str">
        <f t="shared" si="17"/>
        <v>M</v>
      </c>
      <c r="AU82" s="43" t="str">
        <f t="shared" si="18"/>
        <v xml:space="preserve">Maintain Low Prioritiy </v>
      </c>
    </row>
    <row r="83" spans="1:47" ht="60" x14ac:dyDescent="0.25">
      <c r="A83" s="44" t="s">
        <v>109</v>
      </c>
      <c r="B83" s="44" t="s">
        <v>110</v>
      </c>
      <c r="C83" s="22">
        <v>0</v>
      </c>
      <c r="D83" s="22">
        <v>0.89510000000000001</v>
      </c>
      <c r="E83" s="44" t="s">
        <v>160</v>
      </c>
      <c r="F83" s="5" t="s">
        <v>161</v>
      </c>
      <c r="G83" s="5" t="s">
        <v>161</v>
      </c>
      <c r="H83" s="5" t="s">
        <v>166</v>
      </c>
      <c r="I83" s="64">
        <v>1</v>
      </c>
      <c r="K83" s="64">
        <v>3</v>
      </c>
      <c r="L83" s="61" t="s">
        <v>467</v>
      </c>
      <c r="M83" s="64">
        <v>2</v>
      </c>
      <c r="O83" s="64">
        <v>1</v>
      </c>
      <c r="Q83" s="64">
        <v>1</v>
      </c>
      <c r="R83" s="64" t="s">
        <v>201</v>
      </c>
      <c r="S83" s="64">
        <v>3</v>
      </c>
      <c r="U83" s="64">
        <v>1</v>
      </c>
      <c r="W83" s="64">
        <v>1</v>
      </c>
      <c r="Y83" s="64">
        <v>1</v>
      </c>
      <c r="Z83" s="64">
        <v>1</v>
      </c>
      <c r="AA83" s="64">
        <v>1</v>
      </c>
      <c r="AC83" s="64">
        <v>1</v>
      </c>
      <c r="AE83" s="64">
        <v>1</v>
      </c>
      <c r="AF83" s="61" t="s">
        <v>467</v>
      </c>
      <c r="AG83" s="65">
        <v>1</v>
      </c>
      <c r="AH83" s="65"/>
      <c r="AI83" s="64">
        <v>2</v>
      </c>
      <c r="AK83" s="64">
        <v>2</v>
      </c>
      <c r="AL83" s="64" t="s">
        <v>481</v>
      </c>
      <c r="AM83" s="64">
        <v>3</v>
      </c>
      <c r="AO83" s="58">
        <v>1</v>
      </c>
      <c r="AQ83" s="44">
        <f t="shared" si="14"/>
        <v>16</v>
      </c>
      <c r="AR83" s="43" t="str">
        <f t="shared" si="15"/>
        <v>L</v>
      </c>
      <c r="AS83" s="44">
        <f t="shared" si="16"/>
        <v>9</v>
      </c>
      <c r="AT83" s="43" t="str">
        <f t="shared" si="17"/>
        <v>L</v>
      </c>
      <c r="AU83" s="43" t="str">
        <f t="shared" si="18"/>
        <v>Mitigate Close</v>
      </c>
    </row>
    <row r="84" spans="1:47" ht="60" x14ac:dyDescent="0.25">
      <c r="A84" s="44" t="s">
        <v>143</v>
      </c>
      <c r="B84" s="44" t="s">
        <v>144</v>
      </c>
      <c r="C84" s="22">
        <v>0</v>
      </c>
      <c r="D84" s="22">
        <v>2.399</v>
      </c>
      <c r="E84" s="44" t="s">
        <v>160</v>
      </c>
      <c r="F84" s="5" t="s">
        <v>161</v>
      </c>
      <c r="G84" s="5" t="s">
        <v>161</v>
      </c>
      <c r="H84" s="5" t="s">
        <v>166</v>
      </c>
      <c r="I84" s="64">
        <v>1</v>
      </c>
      <c r="K84" s="64">
        <v>3</v>
      </c>
      <c r="L84" s="61" t="s">
        <v>468</v>
      </c>
      <c r="M84" s="64">
        <v>1</v>
      </c>
      <c r="O84" s="64">
        <v>1</v>
      </c>
      <c r="Q84" s="64">
        <v>1</v>
      </c>
      <c r="S84" s="64">
        <v>3</v>
      </c>
      <c r="U84" s="64">
        <v>2</v>
      </c>
      <c r="W84" s="64">
        <v>1</v>
      </c>
      <c r="Y84" s="64">
        <v>1</v>
      </c>
      <c r="Z84" s="64">
        <v>2</v>
      </c>
      <c r="AA84" s="64">
        <v>3</v>
      </c>
      <c r="AC84" s="64">
        <v>1</v>
      </c>
      <c r="AE84" s="64">
        <v>1</v>
      </c>
      <c r="AF84" s="61" t="s">
        <v>468</v>
      </c>
      <c r="AG84" s="65">
        <v>3</v>
      </c>
      <c r="AH84" s="65"/>
      <c r="AI84" s="64">
        <v>2</v>
      </c>
      <c r="AK84" s="64">
        <v>2</v>
      </c>
      <c r="AM84" s="64">
        <v>3</v>
      </c>
      <c r="AO84" s="58">
        <v>1</v>
      </c>
      <c r="AQ84" s="44">
        <f t="shared" si="14"/>
        <v>19</v>
      </c>
      <c r="AR84" s="43" t="str">
        <f t="shared" si="15"/>
        <v>L</v>
      </c>
      <c r="AS84" s="44">
        <f t="shared" si="16"/>
        <v>11</v>
      </c>
      <c r="AT84" s="43" t="str">
        <f t="shared" si="17"/>
        <v>M</v>
      </c>
      <c r="AU84" s="43" t="str">
        <f t="shared" si="18"/>
        <v xml:space="preserve">Maintain Low Prioritiy </v>
      </c>
    </row>
    <row r="85" spans="1:47" ht="45" x14ac:dyDescent="0.25">
      <c r="A85" s="44" t="s">
        <v>145</v>
      </c>
      <c r="B85" s="44" t="s">
        <v>146</v>
      </c>
      <c r="C85" s="22">
        <v>0</v>
      </c>
      <c r="D85" s="22">
        <v>0.27800000000000002</v>
      </c>
      <c r="E85" s="44" t="s">
        <v>160</v>
      </c>
      <c r="F85" s="5" t="s">
        <v>161</v>
      </c>
      <c r="G85" s="5" t="s">
        <v>161</v>
      </c>
      <c r="H85" s="5" t="s">
        <v>166</v>
      </c>
      <c r="I85" s="64">
        <v>1</v>
      </c>
      <c r="K85" s="64">
        <v>1</v>
      </c>
      <c r="L85" s="61" t="s">
        <v>436</v>
      </c>
      <c r="M85" s="64">
        <v>1</v>
      </c>
      <c r="O85" s="64">
        <v>1</v>
      </c>
      <c r="Q85" s="64">
        <v>1</v>
      </c>
      <c r="R85" s="64" t="s">
        <v>201</v>
      </c>
      <c r="S85" s="64">
        <v>3</v>
      </c>
      <c r="U85" s="64">
        <v>1</v>
      </c>
      <c r="W85" s="64">
        <v>1</v>
      </c>
      <c r="Y85" s="64">
        <v>1</v>
      </c>
      <c r="Z85" s="64">
        <v>1</v>
      </c>
      <c r="AA85" s="64">
        <v>1</v>
      </c>
      <c r="AC85" s="64">
        <v>1</v>
      </c>
      <c r="AE85" s="64">
        <v>1</v>
      </c>
      <c r="AF85" s="61" t="s">
        <v>436</v>
      </c>
      <c r="AG85" s="65">
        <v>1</v>
      </c>
      <c r="AH85" s="65"/>
      <c r="AI85" s="64">
        <v>2</v>
      </c>
      <c r="AK85" s="64">
        <v>1</v>
      </c>
      <c r="AM85" s="64">
        <v>3</v>
      </c>
      <c r="AO85" s="58">
        <v>1</v>
      </c>
      <c r="AQ85" s="44">
        <f t="shared" si="14"/>
        <v>13</v>
      </c>
      <c r="AR85" s="43" t="str">
        <f t="shared" si="15"/>
        <v>L</v>
      </c>
      <c r="AS85" s="44">
        <f t="shared" si="16"/>
        <v>8</v>
      </c>
      <c r="AT85" s="43" t="str">
        <f t="shared" si="17"/>
        <v>L</v>
      </c>
      <c r="AU85" s="43" t="str">
        <f t="shared" si="18"/>
        <v>Mitigate Close</v>
      </c>
    </row>
    <row r="86" spans="1:47" ht="60" x14ac:dyDescent="0.25">
      <c r="A86" s="44" t="s">
        <v>147</v>
      </c>
      <c r="B86" s="44" t="s">
        <v>148</v>
      </c>
      <c r="C86" s="22">
        <v>0</v>
      </c>
      <c r="D86" s="22">
        <v>0.69699999999999995</v>
      </c>
      <c r="E86" s="44" t="s">
        <v>160</v>
      </c>
      <c r="F86" s="5" t="s">
        <v>161</v>
      </c>
      <c r="G86" s="5" t="s">
        <v>163</v>
      </c>
      <c r="H86" s="5" t="s">
        <v>166</v>
      </c>
      <c r="I86" s="64">
        <v>1</v>
      </c>
      <c r="K86" s="64">
        <v>3</v>
      </c>
      <c r="L86" s="61" t="s">
        <v>468</v>
      </c>
      <c r="M86" s="64">
        <v>2</v>
      </c>
      <c r="O86" s="64">
        <v>1</v>
      </c>
      <c r="Q86" s="64">
        <v>1</v>
      </c>
      <c r="S86" s="64">
        <v>3</v>
      </c>
      <c r="U86" s="64">
        <v>1</v>
      </c>
      <c r="W86" s="64">
        <v>1</v>
      </c>
      <c r="Y86" s="64">
        <v>1</v>
      </c>
      <c r="Z86" s="64">
        <v>1</v>
      </c>
      <c r="AA86" s="64">
        <v>1</v>
      </c>
      <c r="AC86" s="64">
        <v>1</v>
      </c>
      <c r="AE86" s="64">
        <v>1</v>
      </c>
      <c r="AF86" s="61" t="s">
        <v>468</v>
      </c>
      <c r="AG86" s="65">
        <v>1</v>
      </c>
      <c r="AH86" s="65"/>
      <c r="AI86" s="64">
        <v>2</v>
      </c>
      <c r="AK86" s="64">
        <v>1</v>
      </c>
      <c r="AM86" s="64">
        <v>3</v>
      </c>
      <c r="AO86" s="58">
        <v>1</v>
      </c>
      <c r="AQ86" s="44">
        <f t="shared" ref="AQ86:AQ95" si="19">SUM(J86:AD86)</f>
        <v>16</v>
      </c>
      <c r="AR86" s="43" t="str">
        <f t="shared" ref="AR86:AR95" si="20">IF(AND(AQ86&gt;=12,AQ86&lt;=20),"L",IF(AND(AQ86&gt;=21,AQ86&lt;=28),"M",IF(AND(AQ86&gt;=29,AQ86&lt;=36),"H","")))</f>
        <v>L</v>
      </c>
      <c r="AS86" s="44">
        <f t="shared" ref="AS86:AS95" si="21">SUM(AF86:AP86)</f>
        <v>8</v>
      </c>
      <c r="AT86" s="43" t="str">
        <f t="shared" ref="AT86:AT95" si="22">IF(AND(AS86&gt;=6,AS86&lt;=9),"L",IF(AND(AS86&gt;=10,AS86&lt;=13),"M",IF(AND(AS86&gt;=14,AS86&lt;=18),"H","")))</f>
        <v>L</v>
      </c>
      <c r="AU86" s="43" t="str">
        <f t="shared" ref="AU86:AU95" si="23">IF(AND(AQ86&gt;=12,AQ86&lt;=20, AS86&gt;=6,AS86&lt;=9),"Mitigate Close",IF(AND(AQ86&gt;=12,AQ86&lt;=20, AS86&gt;=10,AS86&lt;=13),"Maintain Low Prioritiy ",IF(AND(AQ86&gt;=12,AQ86&lt;=20, AS86&gt;=14,AS86&lt;=18),"Maintain Low Prioritiy",IF(AND(AQ86&gt;=21,AQ86&lt;=28, AS86&gt;=6,AS86&lt;=9),"Restrict or Close",IF(AND(AQ86&gt;=21,AQ86&lt;=28, AS86&gt;=10,AS86&lt;=13),"Mitigate Maintain",IF(AND(AQ86&gt;=21,AQ86&lt;=28, AS86&gt;=14,AS86&lt;=18),"Maintain 2nd Priority",IF(AND(AQ86&gt;=29,AQ86&lt;=36, AS86&gt;=6,AS86&lt;=9),"Decommission or Close",IF(AND(AQ86&gt;=29,AQ86&lt;=36, AS86&gt;=10,AS86&lt;=13),"Mitigate or Restrict",IF(AND(AQ86&gt;=29,AQ86&lt;=36, AS86&gt;=14,AS86&lt;=18),"Maintain High Priority"," ")))))))))</f>
        <v>Mitigate Close</v>
      </c>
    </row>
    <row r="87" spans="1:47" x14ac:dyDescent="0.25">
      <c r="A87" s="32" t="s">
        <v>378</v>
      </c>
      <c r="B87" s="44" t="s">
        <v>382</v>
      </c>
      <c r="C87" s="22">
        <v>0</v>
      </c>
      <c r="D87" s="43">
        <v>0.20148025927620339</v>
      </c>
      <c r="E87" s="44" t="s">
        <v>160</v>
      </c>
      <c r="G87" s="39" t="s">
        <v>383</v>
      </c>
      <c r="I87" s="64">
        <v>2</v>
      </c>
      <c r="J87" s="64" t="s">
        <v>427</v>
      </c>
      <c r="K87" s="64">
        <v>1</v>
      </c>
      <c r="L87" s="51" t="s">
        <v>469</v>
      </c>
      <c r="M87" s="64">
        <v>2</v>
      </c>
      <c r="O87" s="64">
        <v>1</v>
      </c>
      <c r="Q87" s="64">
        <v>2</v>
      </c>
      <c r="S87" s="64">
        <v>3</v>
      </c>
      <c r="U87" s="64">
        <v>3</v>
      </c>
      <c r="W87" s="64">
        <v>1</v>
      </c>
      <c r="Y87" s="64">
        <v>1</v>
      </c>
      <c r="Z87" s="64">
        <v>1</v>
      </c>
      <c r="AA87" s="64">
        <v>1</v>
      </c>
      <c r="AC87" s="64">
        <v>1</v>
      </c>
      <c r="AE87" s="64">
        <v>1</v>
      </c>
      <c r="AF87" s="51" t="s">
        <v>469</v>
      </c>
      <c r="AG87" s="65">
        <v>1</v>
      </c>
      <c r="AH87" s="65"/>
      <c r="AK87" s="64">
        <v>1</v>
      </c>
      <c r="AN87" s="64" t="s">
        <v>529</v>
      </c>
      <c r="AO87" s="58">
        <v>1</v>
      </c>
      <c r="AQ87" s="44">
        <f t="shared" si="19"/>
        <v>17</v>
      </c>
      <c r="AR87" s="43" t="str">
        <f t="shared" si="20"/>
        <v>L</v>
      </c>
      <c r="AS87" s="44">
        <f t="shared" si="21"/>
        <v>3</v>
      </c>
      <c r="AT87" s="43" t="str">
        <f t="shared" si="22"/>
        <v/>
      </c>
      <c r="AU87" s="43" t="str">
        <f t="shared" si="23"/>
        <v xml:space="preserve"> </v>
      </c>
    </row>
    <row r="88" spans="1:47" ht="75" x14ac:dyDescent="0.25">
      <c r="A88" s="32" t="s">
        <v>380</v>
      </c>
      <c r="B88" s="44" t="s">
        <v>381</v>
      </c>
      <c r="C88" s="22">
        <v>0</v>
      </c>
      <c r="D88" s="43">
        <v>0.31746255778908755</v>
      </c>
      <c r="E88" s="44" t="s">
        <v>160</v>
      </c>
      <c r="G88" s="39" t="s">
        <v>383</v>
      </c>
      <c r="I88" s="64">
        <v>3</v>
      </c>
      <c r="J88" s="64" t="s">
        <v>427</v>
      </c>
      <c r="K88" s="64">
        <v>1</v>
      </c>
      <c r="L88" s="61" t="s">
        <v>470</v>
      </c>
      <c r="M88" s="64">
        <v>3</v>
      </c>
      <c r="O88" s="64">
        <v>1</v>
      </c>
      <c r="Q88" s="64">
        <v>2</v>
      </c>
      <c r="S88" s="64">
        <v>3</v>
      </c>
      <c r="U88" s="64">
        <v>2</v>
      </c>
      <c r="W88" s="64">
        <v>1</v>
      </c>
      <c r="Y88" s="64">
        <v>1</v>
      </c>
      <c r="Z88" s="64">
        <v>1</v>
      </c>
      <c r="AA88" s="64">
        <v>1</v>
      </c>
      <c r="AB88" s="64" t="s">
        <v>501</v>
      </c>
      <c r="AC88" s="64">
        <v>1</v>
      </c>
      <c r="AE88" s="64">
        <v>1</v>
      </c>
      <c r="AF88" s="61" t="s">
        <v>470</v>
      </c>
      <c r="AG88" s="65">
        <v>1</v>
      </c>
      <c r="AH88" s="65"/>
      <c r="AK88" s="64">
        <v>1</v>
      </c>
      <c r="AM88" s="64">
        <v>1</v>
      </c>
      <c r="AN88" s="64" t="s">
        <v>530</v>
      </c>
      <c r="AO88" s="58">
        <v>1</v>
      </c>
      <c r="AQ88" s="44">
        <f t="shared" si="19"/>
        <v>17</v>
      </c>
      <c r="AR88" s="43" t="str">
        <f t="shared" si="20"/>
        <v>L</v>
      </c>
      <c r="AS88" s="44">
        <f t="shared" si="21"/>
        <v>4</v>
      </c>
      <c r="AT88" s="43" t="str">
        <f t="shared" si="22"/>
        <v/>
      </c>
      <c r="AU88" s="43" t="str">
        <f t="shared" si="23"/>
        <v xml:space="preserve"> </v>
      </c>
    </row>
    <row r="89" spans="1:47" ht="45" x14ac:dyDescent="0.25">
      <c r="A89" s="44" t="s">
        <v>108</v>
      </c>
      <c r="B89" s="44" t="s">
        <v>384</v>
      </c>
      <c r="C89" s="22">
        <v>0</v>
      </c>
      <c r="D89" s="22">
        <v>0.22109999999999999</v>
      </c>
      <c r="E89" s="44" t="s">
        <v>160</v>
      </c>
      <c r="F89" s="5"/>
      <c r="H89" s="5" t="s">
        <v>166</v>
      </c>
      <c r="K89" s="64" t="s">
        <v>405</v>
      </c>
      <c r="L89" s="61" t="s">
        <v>436</v>
      </c>
      <c r="M89" s="64">
        <v>3</v>
      </c>
      <c r="O89" s="64">
        <v>1</v>
      </c>
      <c r="Q89" s="64">
        <v>2</v>
      </c>
      <c r="S89" s="64">
        <v>1</v>
      </c>
      <c r="U89" s="64">
        <v>1</v>
      </c>
      <c r="W89" s="64">
        <v>1</v>
      </c>
      <c r="Y89" s="64">
        <v>1</v>
      </c>
      <c r="Z89" s="64">
        <v>1</v>
      </c>
      <c r="AA89" s="64">
        <v>1</v>
      </c>
      <c r="AB89" s="64" t="s">
        <v>502</v>
      </c>
      <c r="AC89" s="64">
        <v>1</v>
      </c>
      <c r="AE89" s="64">
        <v>1</v>
      </c>
      <c r="AF89" s="61" t="s">
        <v>436</v>
      </c>
      <c r="AG89" s="65">
        <v>1</v>
      </c>
      <c r="AH89" s="65"/>
      <c r="AK89" s="64">
        <v>1</v>
      </c>
      <c r="AN89" s="64" t="s">
        <v>531</v>
      </c>
      <c r="AO89" s="58">
        <v>1</v>
      </c>
      <c r="AQ89" s="44">
        <f t="shared" si="19"/>
        <v>13</v>
      </c>
      <c r="AR89" s="43" t="str">
        <f t="shared" si="20"/>
        <v>L</v>
      </c>
      <c r="AS89" s="44">
        <f t="shared" si="21"/>
        <v>3</v>
      </c>
      <c r="AT89" s="43" t="str">
        <f t="shared" si="22"/>
        <v/>
      </c>
      <c r="AU89" s="43" t="str">
        <f t="shared" si="23"/>
        <v xml:space="preserve"> </v>
      </c>
    </row>
    <row r="90" spans="1:47" ht="45" x14ac:dyDescent="0.25">
      <c r="A90" s="32" t="s">
        <v>379</v>
      </c>
      <c r="B90" s="44" t="s">
        <v>382</v>
      </c>
      <c r="C90" s="22">
        <v>0</v>
      </c>
      <c r="D90" s="43">
        <v>0.22248980064591403</v>
      </c>
      <c r="E90" s="44" t="s">
        <v>160</v>
      </c>
      <c r="G90" s="39" t="s">
        <v>383</v>
      </c>
      <c r="J90" s="64" t="s">
        <v>422</v>
      </c>
      <c r="K90" s="64">
        <v>1</v>
      </c>
      <c r="L90" s="61" t="s">
        <v>436</v>
      </c>
      <c r="M90" s="64">
        <v>2</v>
      </c>
      <c r="O90" s="64">
        <v>1</v>
      </c>
      <c r="Q90" s="64">
        <v>2</v>
      </c>
      <c r="S90" s="64">
        <v>1</v>
      </c>
      <c r="U90" s="64">
        <v>1</v>
      </c>
      <c r="W90" s="64">
        <v>1</v>
      </c>
      <c r="Y90" s="64">
        <v>1</v>
      </c>
      <c r="Z90" s="64">
        <v>1</v>
      </c>
      <c r="AA90" s="64">
        <v>1</v>
      </c>
      <c r="AB90" s="64" t="s">
        <v>502</v>
      </c>
      <c r="AC90" s="64">
        <v>1</v>
      </c>
      <c r="AE90" s="64">
        <v>1</v>
      </c>
      <c r="AF90" s="61" t="s">
        <v>436</v>
      </c>
      <c r="AG90" s="65">
        <v>1</v>
      </c>
      <c r="AH90" s="65"/>
      <c r="AK90" s="64">
        <v>1</v>
      </c>
      <c r="AN90" s="64" t="s">
        <v>532</v>
      </c>
      <c r="AO90" s="58">
        <v>1</v>
      </c>
      <c r="AQ90" s="44">
        <f t="shared" si="19"/>
        <v>13</v>
      </c>
      <c r="AR90" s="43" t="str">
        <f t="shared" si="20"/>
        <v>L</v>
      </c>
      <c r="AS90" s="44">
        <f t="shared" si="21"/>
        <v>3</v>
      </c>
      <c r="AT90" s="43" t="str">
        <f t="shared" si="22"/>
        <v/>
      </c>
      <c r="AU90" s="43" t="str">
        <f t="shared" si="23"/>
        <v xml:space="preserve"> </v>
      </c>
    </row>
    <row r="91" spans="1:47" ht="45" x14ac:dyDescent="0.25">
      <c r="A91" s="32" t="s">
        <v>377</v>
      </c>
      <c r="B91" s="44" t="s">
        <v>382</v>
      </c>
      <c r="C91" s="22">
        <v>0</v>
      </c>
      <c r="D91" s="43">
        <v>0.13541138700127833</v>
      </c>
      <c r="E91" s="44" t="s">
        <v>160</v>
      </c>
      <c r="G91" s="39" t="s">
        <v>383</v>
      </c>
      <c r="I91" s="64">
        <v>1</v>
      </c>
      <c r="J91" s="64" t="s">
        <v>428</v>
      </c>
      <c r="K91" s="64">
        <v>1</v>
      </c>
      <c r="L91" s="61" t="s">
        <v>436</v>
      </c>
      <c r="M91" s="64">
        <v>2</v>
      </c>
      <c r="O91" s="64">
        <v>1</v>
      </c>
      <c r="Q91" s="64">
        <v>2</v>
      </c>
      <c r="S91" s="64">
        <v>1</v>
      </c>
      <c r="U91" s="64">
        <v>1</v>
      </c>
      <c r="W91" s="64">
        <v>1</v>
      </c>
      <c r="Y91" s="64">
        <v>1</v>
      </c>
      <c r="Z91" s="64">
        <v>1</v>
      </c>
      <c r="AA91" s="64">
        <v>1</v>
      </c>
      <c r="AB91" s="64" t="s">
        <v>502</v>
      </c>
      <c r="AC91" s="64">
        <v>1</v>
      </c>
      <c r="AE91" s="64">
        <v>1</v>
      </c>
      <c r="AF91" s="61" t="s">
        <v>436</v>
      </c>
      <c r="AG91" s="65">
        <v>1</v>
      </c>
      <c r="AH91" s="65"/>
      <c r="AK91" s="64">
        <v>1</v>
      </c>
      <c r="AM91" s="64">
        <v>3</v>
      </c>
      <c r="AN91" s="64" t="s">
        <v>529</v>
      </c>
      <c r="AO91" s="58">
        <v>1</v>
      </c>
      <c r="AQ91" s="44">
        <f t="shared" si="19"/>
        <v>13</v>
      </c>
      <c r="AR91" s="43" t="str">
        <f t="shared" si="20"/>
        <v>L</v>
      </c>
      <c r="AS91" s="44">
        <f t="shared" si="21"/>
        <v>6</v>
      </c>
      <c r="AT91" s="43" t="str">
        <f t="shared" si="22"/>
        <v>L</v>
      </c>
      <c r="AU91" s="43" t="str">
        <f t="shared" si="23"/>
        <v>Mitigate Close</v>
      </c>
    </row>
    <row r="92" spans="1:47" x14ac:dyDescent="0.25">
      <c r="A92" s="32" t="s">
        <v>377</v>
      </c>
      <c r="B92" s="44" t="s">
        <v>382</v>
      </c>
      <c r="C92" s="22">
        <v>0</v>
      </c>
      <c r="D92" s="43">
        <v>2.469317065081086E-2</v>
      </c>
      <c r="E92" s="44" t="s">
        <v>160</v>
      </c>
      <c r="G92" s="39" t="s">
        <v>383</v>
      </c>
      <c r="I92" s="64">
        <v>1</v>
      </c>
      <c r="K92" s="64">
        <v>1</v>
      </c>
      <c r="L92" s="51" t="s">
        <v>469</v>
      </c>
      <c r="M92" s="64">
        <v>3</v>
      </c>
      <c r="O92" s="64">
        <v>1</v>
      </c>
      <c r="Q92" s="64">
        <v>2</v>
      </c>
      <c r="S92" s="64">
        <v>1</v>
      </c>
      <c r="U92" s="64">
        <v>1</v>
      </c>
      <c r="W92" s="64">
        <v>1</v>
      </c>
      <c r="Y92" s="64">
        <v>1</v>
      </c>
      <c r="Z92" s="64">
        <v>1</v>
      </c>
      <c r="AA92" s="64">
        <v>1</v>
      </c>
      <c r="AB92" s="64" t="s">
        <v>502</v>
      </c>
      <c r="AC92" s="64">
        <v>1</v>
      </c>
      <c r="AE92" s="64">
        <v>1</v>
      </c>
      <c r="AF92" s="51" t="s">
        <v>469</v>
      </c>
      <c r="AG92" s="65">
        <v>1</v>
      </c>
      <c r="AH92" s="65"/>
      <c r="AK92" s="64">
        <v>1</v>
      </c>
      <c r="AN92" s="64" t="s">
        <v>529</v>
      </c>
      <c r="AO92" s="58">
        <v>1</v>
      </c>
      <c r="AQ92" s="44">
        <f t="shared" si="19"/>
        <v>14</v>
      </c>
      <c r="AR92" s="43" t="str">
        <f t="shared" si="20"/>
        <v>L</v>
      </c>
      <c r="AS92" s="44">
        <f t="shared" si="21"/>
        <v>3</v>
      </c>
      <c r="AT92" s="43" t="str">
        <f t="shared" si="22"/>
        <v/>
      </c>
      <c r="AU92" s="43" t="str">
        <f t="shared" si="23"/>
        <v xml:space="preserve"> </v>
      </c>
    </row>
    <row r="93" spans="1:47" x14ac:dyDescent="0.25">
      <c r="A93" s="32" t="s">
        <v>376</v>
      </c>
      <c r="B93" s="44" t="s">
        <v>382</v>
      </c>
      <c r="C93" s="22">
        <v>0</v>
      </c>
      <c r="D93" s="43">
        <v>1.1866916083573162E-2</v>
      </c>
      <c r="E93" s="44" t="s">
        <v>160</v>
      </c>
      <c r="G93" s="39" t="s">
        <v>383</v>
      </c>
      <c r="J93" s="64" t="s">
        <v>427</v>
      </c>
      <c r="K93" s="64">
        <v>1</v>
      </c>
      <c r="L93" s="51" t="s">
        <v>469</v>
      </c>
      <c r="M93" s="64">
        <v>3</v>
      </c>
      <c r="O93" s="64">
        <v>1</v>
      </c>
      <c r="Q93" s="64">
        <v>2</v>
      </c>
      <c r="S93" s="64">
        <v>1</v>
      </c>
      <c r="U93" s="64">
        <v>1</v>
      </c>
      <c r="W93" s="64">
        <v>1</v>
      </c>
      <c r="AC93" s="64">
        <v>1</v>
      </c>
      <c r="AE93" s="64">
        <v>1</v>
      </c>
      <c r="AF93" s="51" t="s">
        <v>469</v>
      </c>
      <c r="AG93" s="65">
        <v>1</v>
      </c>
      <c r="AH93" s="65"/>
      <c r="AK93" s="64">
        <v>1</v>
      </c>
      <c r="AM93" s="64">
        <v>1</v>
      </c>
      <c r="AN93" s="64" t="s">
        <v>529</v>
      </c>
      <c r="AO93" s="58">
        <v>1</v>
      </c>
      <c r="AQ93" s="44">
        <f t="shared" si="19"/>
        <v>11</v>
      </c>
      <c r="AR93" s="43" t="str">
        <f t="shared" si="20"/>
        <v/>
      </c>
      <c r="AS93" s="44">
        <f t="shared" si="21"/>
        <v>4</v>
      </c>
      <c r="AT93" s="43" t="str">
        <f t="shared" si="22"/>
        <v/>
      </c>
      <c r="AU93" s="43" t="str">
        <f t="shared" si="23"/>
        <v xml:space="preserve"> </v>
      </c>
    </row>
    <row r="94" spans="1:47" x14ac:dyDescent="0.25">
      <c r="A94" s="32" t="s">
        <v>376</v>
      </c>
      <c r="B94" s="44" t="s">
        <v>382</v>
      </c>
      <c r="C94" s="22">
        <v>0</v>
      </c>
      <c r="D94" s="43">
        <v>3.9135585485241493E-2</v>
      </c>
      <c r="E94" s="44" t="s">
        <v>160</v>
      </c>
      <c r="G94" s="39" t="s">
        <v>383</v>
      </c>
      <c r="J94" s="64" t="s">
        <v>427</v>
      </c>
      <c r="K94" s="64">
        <v>1</v>
      </c>
      <c r="L94" s="51" t="s">
        <v>469</v>
      </c>
      <c r="M94" s="64">
        <v>3</v>
      </c>
      <c r="O94" s="64">
        <v>1</v>
      </c>
      <c r="Q94" s="64">
        <v>2</v>
      </c>
      <c r="S94" s="64">
        <v>1</v>
      </c>
      <c r="U94" s="64">
        <v>1</v>
      </c>
      <c r="W94" s="64">
        <v>1</v>
      </c>
      <c r="AC94" s="64">
        <v>1</v>
      </c>
      <c r="AE94" s="64">
        <v>1</v>
      </c>
      <c r="AF94" s="51" t="s">
        <v>469</v>
      </c>
      <c r="AG94" s="65">
        <v>1</v>
      </c>
      <c r="AH94" s="65"/>
      <c r="AK94" s="64">
        <v>1</v>
      </c>
      <c r="AN94" s="64" t="s">
        <v>529</v>
      </c>
      <c r="AO94" s="58">
        <v>1</v>
      </c>
      <c r="AQ94" s="44">
        <f t="shared" si="19"/>
        <v>11</v>
      </c>
      <c r="AR94" s="43" t="str">
        <f t="shared" si="20"/>
        <v/>
      </c>
      <c r="AS94" s="44">
        <f t="shared" si="21"/>
        <v>3</v>
      </c>
      <c r="AT94" s="43" t="str">
        <f t="shared" si="22"/>
        <v/>
      </c>
      <c r="AU94" s="43" t="str">
        <f t="shared" si="23"/>
        <v xml:space="preserve"> </v>
      </c>
    </row>
    <row r="95" spans="1:47" x14ac:dyDescent="0.25">
      <c r="A95" s="44" t="s">
        <v>406</v>
      </c>
      <c r="K95" s="64">
        <v>3</v>
      </c>
      <c r="L95" s="69" t="s">
        <v>471</v>
      </c>
      <c r="R95" s="64" t="s">
        <v>484</v>
      </c>
      <c r="AE95" s="64">
        <v>3</v>
      </c>
      <c r="AF95" s="69" t="s">
        <v>471</v>
      </c>
      <c r="AQ95" s="44">
        <f t="shared" si="19"/>
        <v>3</v>
      </c>
      <c r="AR95" s="43" t="str">
        <f t="shared" si="20"/>
        <v/>
      </c>
      <c r="AS95" s="44">
        <f t="shared" si="21"/>
        <v>0</v>
      </c>
      <c r="AT95" s="43" t="str">
        <f t="shared" si="22"/>
        <v/>
      </c>
      <c r="AU95" s="43" t="str">
        <f t="shared" si="23"/>
        <v xml:space="preserve"> </v>
      </c>
    </row>
    <row r="96" spans="1:47" x14ac:dyDescent="0.25">
      <c r="AQ96" s="44"/>
      <c r="AS96" s="44"/>
    </row>
    <row r="97" spans="43:45" x14ac:dyDescent="0.25">
      <c r="AQ97" s="44"/>
      <c r="AS97" s="44"/>
    </row>
    <row r="98" spans="43:45" x14ac:dyDescent="0.25">
      <c r="AQ98" s="44"/>
      <c r="AS98" s="44"/>
    </row>
    <row r="99" spans="43:45" x14ac:dyDescent="0.25">
      <c r="AQ99" s="44"/>
      <c r="AS99" s="44"/>
    </row>
    <row r="100" spans="43:45" x14ac:dyDescent="0.25">
      <c r="AQ100" s="44"/>
      <c r="AS100" s="44"/>
    </row>
    <row r="101" spans="43:45" x14ac:dyDescent="0.25">
      <c r="AQ101" s="44"/>
      <c r="AS101" s="44"/>
    </row>
    <row r="102" spans="43:45" x14ac:dyDescent="0.25">
      <c r="AQ102" s="44"/>
      <c r="AS102" s="44"/>
    </row>
    <row r="103" spans="43:45" x14ac:dyDescent="0.25">
      <c r="AQ103" s="44"/>
      <c r="AS103" s="44"/>
    </row>
    <row r="104" spans="43:45" x14ac:dyDescent="0.25">
      <c r="AQ104" s="44"/>
      <c r="AS104" s="44"/>
    </row>
    <row r="105" spans="43:45" x14ac:dyDescent="0.25">
      <c r="AQ105" s="44"/>
      <c r="AS105" s="44"/>
    </row>
    <row r="106" spans="43:45" x14ac:dyDescent="0.25">
      <c r="AQ106" s="44"/>
      <c r="AS106" s="44"/>
    </row>
    <row r="107" spans="43:45" x14ac:dyDescent="0.25">
      <c r="AQ107" s="44"/>
      <c r="AS107" s="44"/>
    </row>
    <row r="108" spans="43:45" x14ac:dyDescent="0.25">
      <c r="AQ108" s="44"/>
      <c r="AS108" s="44"/>
    </row>
    <row r="109" spans="43:45" x14ac:dyDescent="0.25">
      <c r="AQ109" s="44"/>
      <c r="AS109" s="44"/>
    </row>
    <row r="110" spans="43:45" x14ac:dyDescent="0.25">
      <c r="AQ110" s="44"/>
      <c r="AS110" s="44"/>
    </row>
    <row r="111" spans="43:45" x14ac:dyDescent="0.25">
      <c r="AQ111" s="44"/>
      <c r="AS111" s="44"/>
    </row>
    <row r="112" spans="43:45" x14ac:dyDescent="0.25">
      <c r="AQ112" s="44"/>
      <c r="AS112" s="44"/>
    </row>
    <row r="113" spans="35:45" x14ac:dyDescent="0.25">
      <c r="AQ113" s="44"/>
      <c r="AS113" s="44"/>
    </row>
    <row r="114" spans="35:45" x14ac:dyDescent="0.25">
      <c r="AQ114" s="44"/>
      <c r="AS114" s="44"/>
    </row>
    <row r="115" spans="35:45" x14ac:dyDescent="0.25">
      <c r="AQ115" s="44"/>
      <c r="AS115" s="44"/>
    </row>
    <row r="116" spans="35:45" x14ac:dyDescent="0.25">
      <c r="AQ116" s="44"/>
      <c r="AS116" s="44"/>
    </row>
    <row r="117" spans="35:45" x14ac:dyDescent="0.25">
      <c r="AQ117" s="44"/>
      <c r="AS117" s="44"/>
    </row>
    <row r="118" spans="35:45" x14ac:dyDescent="0.25">
      <c r="AQ118" s="44"/>
      <c r="AS118" s="44"/>
    </row>
    <row r="119" spans="35:45" x14ac:dyDescent="0.25">
      <c r="AQ119" s="44"/>
      <c r="AS119" s="44"/>
    </row>
    <row r="120" spans="35:45" x14ac:dyDescent="0.25">
      <c r="AQ120" s="44"/>
      <c r="AS120" s="44"/>
    </row>
    <row r="121" spans="35:45" x14ac:dyDescent="0.25">
      <c r="AQ121" s="44"/>
      <c r="AS121" s="44"/>
    </row>
    <row r="122" spans="35:45" x14ac:dyDescent="0.25">
      <c r="AI122" s="50"/>
      <c r="AJ122" s="50"/>
      <c r="AQ122" s="44"/>
      <c r="AS122" s="44"/>
    </row>
    <row r="123" spans="35:45" x14ac:dyDescent="0.25">
      <c r="AQ123" s="44"/>
      <c r="AS123" s="44"/>
    </row>
    <row r="124" spans="35:45" x14ac:dyDescent="0.25">
      <c r="AQ124" s="44"/>
      <c r="AS124" s="44"/>
    </row>
    <row r="125" spans="35:45" x14ac:dyDescent="0.25">
      <c r="AQ125" s="44"/>
      <c r="AS125" s="44"/>
    </row>
    <row r="126" spans="35:45" x14ac:dyDescent="0.25">
      <c r="AQ126" s="44"/>
      <c r="AS126" s="44"/>
    </row>
    <row r="127" spans="35:45" x14ac:dyDescent="0.25">
      <c r="AQ127" s="44"/>
      <c r="AS127" s="44"/>
    </row>
    <row r="128" spans="35:45" x14ac:dyDescent="0.25">
      <c r="AQ128" s="44"/>
      <c r="AS128" s="44"/>
    </row>
    <row r="129" spans="43:45" x14ac:dyDescent="0.25">
      <c r="AQ129" s="44"/>
      <c r="AS129" s="44"/>
    </row>
    <row r="130" spans="43:45" x14ac:dyDescent="0.25">
      <c r="AQ130" s="44"/>
      <c r="AS130" s="44"/>
    </row>
    <row r="131" spans="43:45" x14ac:dyDescent="0.25">
      <c r="AQ131" s="44"/>
      <c r="AS131" s="44"/>
    </row>
    <row r="132" spans="43:45" x14ac:dyDescent="0.25">
      <c r="AQ132" s="44"/>
      <c r="AS132" s="44"/>
    </row>
    <row r="133" spans="43:45" x14ac:dyDescent="0.25">
      <c r="AQ133" s="44"/>
      <c r="AS133" s="44"/>
    </row>
    <row r="134" spans="43:45" x14ac:dyDescent="0.25">
      <c r="AQ134" s="44"/>
      <c r="AS134" s="44"/>
    </row>
    <row r="135" spans="43:45" x14ac:dyDescent="0.25">
      <c r="AQ135" s="44"/>
      <c r="AS135" s="44"/>
    </row>
    <row r="136" spans="43:45" x14ac:dyDescent="0.25">
      <c r="AQ136" s="44"/>
      <c r="AS136" s="44"/>
    </row>
    <row r="137" spans="43:45" x14ac:dyDescent="0.25">
      <c r="AQ137" s="44"/>
      <c r="AS137" s="44"/>
    </row>
    <row r="138" spans="43:45" x14ac:dyDescent="0.25">
      <c r="AQ138" s="44"/>
      <c r="AS138" s="44"/>
    </row>
    <row r="139" spans="43:45" x14ac:dyDescent="0.25">
      <c r="AQ139" s="44"/>
      <c r="AS139" s="44"/>
    </row>
    <row r="140" spans="43:45" x14ac:dyDescent="0.25">
      <c r="AQ140" s="44"/>
      <c r="AS140" s="44"/>
    </row>
    <row r="141" spans="43:45" x14ac:dyDescent="0.25">
      <c r="AQ141" s="44"/>
      <c r="AS141" s="44"/>
    </row>
    <row r="142" spans="43:45" x14ac:dyDescent="0.25">
      <c r="AQ142" s="44"/>
      <c r="AS142" s="44"/>
    </row>
    <row r="143" spans="43:45" x14ac:dyDescent="0.25">
      <c r="AQ143" s="44"/>
      <c r="AS143" s="44"/>
    </row>
    <row r="144" spans="43:45" x14ac:dyDescent="0.25">
      <c r="AQ144" s="44"/>
      <c r="AS144" s="44"/>
    </row>
    <row r="145" spans="35:45" x14ac:dyDescent="0.25">
      <c r="AQ145" s="44"/>
      <c r="AS145" s="44"/>
    </row>
    <row r="146" spans="35:45" x14ac:dyDescent="0.25">
      <c r="AQ146" s="44"/>
      <c r="AS146" s="44"/>
    </row>
    <row r="147" spans="35:45" x14ac:dyDescent="0.25">
      <c r="AQ147" s="44"/>
      <c r="AS147" s="44"/>
    </row>
    <row r="148" spans="35:45" x14ac:dyDescent="0.25">
      <c r="AQ148" s="44"/>
      <c r="AS148" s="44"/>
    </row>
    <row r="149" spans="35:45" x14ac:dyDescent="0.25">
      <c r="AQ149" s="44"/>
      <c r="AS149" s="44"/>
    </row>
    <row r="150" spans="35:45" x14ac:dyDescent="0.25">
      <c r="AQ150" s="44"/>
      <c r="AS150" s="44"/>
    </row>
    <row r="151" spans="35:45" x14ac:dyDescent="0.25">
      <c r="AQ151" s="44"/>
      <c r="AS151" s="44"/>
    </row>
    <row r="152" spans="35:45" x14ac:dyDescent="0.25">
      <c r="AQ152" s="44"/>
      <c r="AS152" s="44"/>
    </row>
    <row r="153" spans="35:45" x14ac:dyDescent="0.25">
      <c r="AQ153" s="44"/>
      <c r="AS153" s="44"/>
    </row>
    <row r="154" spans="35:45" x14ac:dyDescent="0.25">
      <c r="AQ154" s="44"/>
      <c r="AS154" s="44"/>
    </row>
    <row r="155" spans="35:45" x14ac:dyDescent="0.25">
      <c r="AQ155" s="44"/>
      <c r="AS155" s="44"/>
    </row>
    <row r="156" spans="35:45" x14ac:dyDescent="0.25">
      <c r="AQ156" s="44"/>
      <c r="AS156" s="44"/>
    </row>
    <row r="157" spans="35:45" x14ac:dyDescent="0.25">
      <c r="AQ157" s="44"/>
      <c r="AS157" s="44"/>
    </row>
    <row r="158" spans="35:45" x14ac:dyDescent="0.25">
      <c r="AQ158" s="44"/>
      <c r="AS158" s="44"/>
    </row>
    <row r="159" spans="35:45" x14ac:dyDescent="0.25">
      <c r="AQ159" s="44"/>
      <c r="AS159" s="44"/>
    </row>
    <row r="160" spans="35:45" x14ac:dyDescent="0.25">
      <c r="AI160" s="50"/>
      <c r="AJ160" s="50"/>
      <c r="AQ160" s="44"/>
      <c r="AS160" s="44"/>
    </row>
    <row r="161" spans="43:45" x14ac:dyDescent="0.25">
      <c r="AQ161" s="44"/>
      <c r="AS161" s="44"/>
    </row>
    <row r="162" spans="43:45" x14ac:dyDescent="0.25">
      <c r="AQ162" s="44"/>
      <c r="AS162" s="44"/>
    </row>
    <row r="163" spans="43:45" x14ac:dyDescent="0.25">
      <c r="AQ163" s="44"/>
      <c r="AS163" s="44"/>
    </row>
    <row r="164" spans="43:45" x14ac:dyDescent="0.25">
      <c r="AQ164" s="44"/>
      <c r="AS164" s="44"/>
    </row>
    <row r="165" spans="43:45" x14ac:dyDescent="0.25">
      <c r="AQ165" s="44"/>
      <c r="AS165" s="44"/>
    </row>
    <row r="166" spans="43:45" x14ac:dyDescent="0.25">
      <c r="AQ166" s="44"/>
      <c r="AS166" s="44"/>
    </row>
    <row r="167" spans="43:45" x14ac:dyDescent="0.25">
      <c r="AQ167" s="44"/>
      <c r="AS167" s="44"/>
    </row>
    <row r="168" spans="43:45" x14ac:dyDescent="0.25">
      <c r="AQ168" s="44"/>
      <c r="AS168" s="44"/>
    </row>
    <row r="169" spans="43:45" x14ac:dyDescent="0.25">
      <c r="AQ169" s="44"/>
      <c r="AS169" s="44"/>
    </row>
    <row r="170" spans="43:45" x14ac:dyDescent="0.25">
      <c r="AQ170" s="44"/>
      <c r="AS170" s="44"/>
    </row>
    <row r="171" spans="43:45" x14ac:dyDescent="0.25">
      <c r="AQ171" s="44"/>
      <c r="AS171" s="44"/>
    </row>
    <row r="172" spans="43:45" x14ac:dyDescent="0.25">
      <c r="AQ172" s="44"/>
      <c r="AS172" s="44"/>
    </row>
    <row r="173" spans="43:45" x14ac:dyDescent="0.25">
      <c r="AQ173" s="44"/>
      <c r="AS173" s="44"/>
    </row>
    <row r="174" spans="43:45" x14ac:dyDescent="0.25">
      <c r="AQ174" s="44"/>
      <c r="AS174" s="44"/>
    </row>
    <row r="175" spans="43:45" x14ac:dyDescent="0.25">
      <c r="AQ175" s="44"/>
      <c r="AS175" s="44"/>
    </row>
    <row r="176" spans="43:45" x14ac:dyDescent="0.25">
      <c r="AQ176" s="44"/>
      <c r="AS176" s="44"/>
    </row>
    <row r="177" spans="43:45" x14ac:dyDescent="0.25">
      <c r="AQ177" s="44"/>
      <c r="AS177" s="44"/>
    </row>
    <row r="178" spans="43:45" x14ac:dyDescent="0.25">
      <c r="AQ178" s="44"/>
      <c r="AS178" s="44"/>
    </row>
    <row r="179" spans="43:45" x14ac:dyDescent="0.25">
      <c r="AQ179" s="44"/>
      <c r="AS179" s="44"/>
    </row>
    <row r="180" spans="43:45" x14ac:dyDescent="0.25">
      <c r="AQ180" s="44"/>
      <c r="AS180" s="44"/>
    </row>
    <row r="181" spans="43:45" x14ac:dyDescent="0.25">
      <c r="AQ181" s="44"/>
      <c r="AS181" s="44"/>
    </row>
    <row r="182" spans="43:45" x14ac:dyDescent="0.25">
      <c r="AQ182" s="44"/>
      <c r="AS182" s="44"/>
    </row>
    <row r="183" spans="43:45" x14ac:dyDescent="0.25">
      <c r="AQ183" s="44"/>
      <c r="AS183" s="44"/>
    </row>
    <row r="184" spans="43:45" x14ac:dyDescent="0.25">
      <c r="AQ184" s="44"/>
      <c r="AS184" s="44"/>
    </row>
    <row r="185" spans="43:45" x14ac:dyDescent="0.25">
      <c r="AQ185" s="44"/>
      <c r="AS185" s="44"/>
    </row>
    <row r="186" spans="43:45" x14ac:dyDescent="0.25">
      <c r="AQ186" s="44"/>
      <c r="AS186" s="44"/>
    </row>
    <row r="187" spans="43:45" x14ac:dyDescent="0.25">
      <c r="AQ187" s="44"/>
      <c r="AS187" s="44"/>
    </row>
    <row r="188" spans="43:45" x14ac:dyDescent="0.25">
      <c r="AQ188" s="44"/>
      <c r="AS188" s="44"/>
    </row>
    <row r="189" spans="43:45" x14ac:dyDescent="0.25">
      <c r="AQ189" s="44"/>
      <c r="AS189" s="44"/>
    </row>
    <row r="190" spans="43:45" x14ac:dyDescent="0.25">
      <c r="AQ190" s="44"/>
      <c r="AS190" s="44"/>
    </row>
    <row r="191" spans="43:45" x14ac:dyDescent="0.25">
      <c r="AQ191" s="44"/>
      <c r="AS191" s="44"/>
    </row>
    <row r="192" spans="43:45" x14ac:dyDescent="0.25">
      <c r="AQ192" s="44"/>
      <c r="AS192" s="44"/>
    </row>
    <row r="193" spans="35:45" x14ac:dyDescent="0.25">
      <c r="AQ193" s="44"/>
      <c r="AS193" s="44"/>
    </row>
    <row r="194" spans="35:45" x14ac:dyDescent="0.25">
      <c r="AQ194" s="44"/>
      <c r="AS194" s="44"/>
    </row>
    <row r="195" spans="35:45" x14ac:dyDescent="0.25">
      <c r="AQ195" s="44"/>
      <c r="AS195" s="44"/>
    </row>
    <row r="196" spans="35:45" x14ac:dyDescent="0.25">
      <c r="AQ196" s="44"/>
      <c r="AS196" s="44"/>
    </row>
    <row r="197" spans="35:45" x14ac:dyDescent="0.25">
      <c r="AQ197" s="44"/>
      <c r="AS197" s="44"/>
    </row>
    <row r="198" spans="35:45" x14ac:dyDescent="0.25">
      <c r="AQ198" s="44"/>
      <c r="AS198" s="44"/>
    </row>
    <row r="199" spans="35:45" x14ac:dyDescent="0.25">
      <c r="AQ199" s="44"/>
      <c r="AS199" s="44"/>
    </row>
    <row r="200" spans="35:45" x14ac:dyDescent="0.25">
      <c r="AQ200" s="44"/>
      <c r="AS200" s="44"/>
    </row>
    <row r="201" spans="35:45" x14ac:dyDescent="0.25">
      <c r="AQ201" s="44"/>
      <c r="AS201" s="44"/>
    </row>
    <row r="202" spans="35:45" x14ac:dyDescent="0.25">
      <c r="AQ202" s="44"/>
      <c r="AS202" s="44"/>
    </row>
    <row r="203" spans="35:45" x14ac:dyDescent="0.25">
      <c r="AI203" s="50"/>
      <c r="AJ203" s="50"/>
      <c r="AQ203" s="44"/>
      <c r="AS203" s="44"/>
    </row>
    <row r="204" spans="35:45" x14ac:dyDescent="0.25">
      <c r="AQ204" s="44"/>
      <c r="AS204" s="44"/>
    </row>
    <row r="205" spans="35:45" x14ac:dyDescent="0.25">
      <c r="AQ205" s="44"/>
      <c r="AS205" s="44"/>
    </row>
    <row r="206" spans="35:45" x14ac:dyDescent="0.25">
      <c r="AQ206" s="44"/>
      <c r="AS206" s="44"/>
    </row>
    <row r="207" spans="35:45" x14ac:dyDescent="0.25">
      <c r="AQ207" s="44"/>
      <c r="AS207" s="44"/>
    </row>
    <row r="208" spans="35:45" x14ac:dyDescent="0.25">
      <c r="AQ208" s="44"/>
      <c r="AS208" s="44"/>
    </row>
    <row r="209" spans="35:45" x14ac:dyDescent="0.25">
      <c r="AI209" s="50"/>
      <c r="AJ209" s="50"/>
      <c r="AQ209" s="44"/>
      <c r="AS209" s="44"/>
    </row>
    <row r="210" spans="35:45" x14ac:dyDescent="0.25">
      <c r="AQ210" s="44"/>
      <c r="AS210" s="44"/>
    </row>
    <row r="211" spans="35:45" x14ac:dyDescent="0.25">
      <c r="AI211" s="50"/>
      <c r="AJ211" s="50"/>
      <c r="AQ211" s="44"/>
      <c r="AS211" s="44"/>
    </row>
    <row r="212" spans="35:45" x14ac:dyDescent="0.25">
      <c r="AQ212" s="44"/>
      <c r="AS212" s="44"/>
    </row>
    <row r="213" spans="35:45" x14ac:dyDescent="0.25">
      <c r="AQ213" s="44"/>
      <c r="AS213" s="44"/>
    </row>
    <row r="214" spans="35:45" x14ac:dyDescent="0.25">
      <c r="AI214" s="50"/>
      <c r="AJ214" s="50"/>
      <c r="AQ214" s="44"/>
      <c r="AS214" s="44"/>
    </row>
    <row r="215" spans="35:45" x14ac:dyDescent="0.25">
      <c r="AQ215" s="44"/>
      <c r="AS215" s="44"/>
    </row>
    <row r="216" spans="35:45" x14ac:dyDescent="0.25">
      <c r="AI216" s="50"/>
      <c r="AJ216" s="50"/>
      <c r="AQ216" s="44"/>
      <c r="AS216" s="44"/>
    </row>
    <row r="217" spans="35:45" x14ac:dyDescent="0.25">
      <c r="AI217" s="50"/>
      <c r="AJ217" s="50"/>
      <c r="AQ217" s="44"/>
      <c r="AS217" s="44"/>
    </row>
    <row r="218" spans="35:45" x14ac:dyDescent="0.25">
      <c r="AI218" s="50"/>
      <c r="AJ218" s="50"/>
      <c r="AQ218" s="44"/>
      <c r="AS218" s="44"/>
    </row>
    <row r="219" spans="35:45" x14ac:dyDescent="0.25">
      <c r="AQ219" s="44"/>
      <c r="AS219" s="44"/>
    </row>
    <row r="220" spans="35:45" x14ac:dyDescent="0.25">
      <c r="AQ220" s="44"/>
      <c r="AS220" s="44"/>
    </row>
    <row r="221" spans="35:45" x14ac:dyDescent="0.25">
      <c r="AQ221" s="44"/>
      <c r="AS221" s="44"/>
    </row>
    <row r="222" spans="35:45" x14ac:dyDescent="0.25">
      <c r="AQ222" s="44"/>
      <c r="AS222" s="44"/>
    </row>
    <row r="223" spans="35:45" x14ac:dyDescent="0.25">
      <c r="AQ223" s="44"/>
      <c r="AS223" s="44"/>
    </row>
    <row r="224" spans="35:45" x14ac:dyDescent="0.25">
      <c r="AQ224" s="44"/>
      <c r="AS224" s="44"/>
    </row>
    <row r="225" spans="35:45" x14ac:dyDescent="0.25">
      <c r="AQ225" s="44"/>
      <c r="AS225" s="44"/>
    </row>
    <row r="226" spans="35:45" x14ac:dyDescent="0.25">
      <c r="AI226" s="50"/>
      <c r="AJ226" s="50"/>
      <c r="AQ226" s="44"/>
      <c r="AS226" s="44"/>
    </row>
    <row r="227" spans="35:45" x14ac:dyDescent="0.25">
      <c r="AQ227" s="44"/>
      <c r="AS227" s="44"/>
    </row>
    <row r="228" spans="35:45" x14ac:dyDescent="0.25">
      <c r="AQ228" s="44"/>
      <c r="AS228" s="44"/>
    </row>
    <row r="229" spans="35:45" x14ac:dyDescent="0.25">
      <c r="AQ229" s="44"/>
      <c r="AS229" s="44"/>
    </row>
    <row r="230" spans="35:45" x14ac:dyDescent="0.25">
      <c r="AQ230" s="44"/>
      <c r="AS230" s="44"/>
    </row>
    <row r="231" spans="35:45" x14ac:dyDescent="0.25">
      <c r="AQ231" s="44"/>
      <c r="AS231" s="44"/>
    </row>
    <row r="232" spans="35:45" x14ac:dyDescent="0.25">
      <c r="AQ232" s="44"/>
      <c r="AS232" s="44"/>
    </row>
    <row r="233" spans="35:45" x14ac:dyDescent="0.25">
      <c r="AQ233" s="44"/>
      <c r="AS233" s="44"/>
    </row>
    <row r="234" spans="35:45" x14ac:dyDescent="0.25">
      <c r="AQ234" s="44"/>
      <c r="AS234" s="44"/>
    </row>
    <row r="235" spans="35:45" x14ac:dyDescent="0.25">
      <c r="AQ235" s="44"/>
      <c r="AS235" s="44"/>
    </row>
    <row r="236" spans="35:45" x14ac:dyDescent="0.25">
      <c r="AQ236" s="44"/>
      <c r="AS236" s="44"/>
    </row>
    <row r="237" spans="35:45" x14ac:dyDescent="0.25">
      <c r="AQ237" s="44"/>
      <c r="AS237" s="44"/>
    </row>
    <row r="238" spans="35:45" x14ac:dyDescent="0.25">
      <c r="AI238" s="50"/>
      <c r="AJ238" s="50"/>
      <c r="AQ238" s="44"/>
      <c r="AS238" s="44"/>
    </row>
    <row r="239" spans="35:45" x14ac:dyDescent="0.25">
      <c r="AQ239" s="44"/>
      <c r="AS239" s="44"/>
    </row>
    <row r="240" spans="35:45" x14ac:dyDescent="0.25">
      <c r="AQ240" s="44"/>
      <c r="AS240" s="44"/>
    </row>
    <row r="241" spans="35:45" x14ac:dyDescent="0.25">
      <c r="AQ241" s="44"/>
      <c r="AS241" s="44"/>
    </row>
    <row r="242" spans="35:45" x14ac:dyDescent="0.25">
      <c r="AI242" s="50"/>
      <c r="AJ242" s="50"/>
      <c r="AQ242" s="44"/>
      <c r="AS242" s="44"/>
    </row>
    <row r="243" spans="35:45" x14ac:dyDescent="0.25">
      <c r="AQ243" s="44"/>
      <c r="AS243" s="44"/>
    </row>
    <row r="244" spans="35:45" x14ac:dyDescent="0.25">
      <c r="AI244" s="50"/>
      <c r="AJ244" s="50"/>
      <c r="AQ244" s="44"/>
      <c r="AS244" s="44"/>
    </row>
    <row r="245" spans="35:45" x14ac:dyDescent="0.25">
      <c r="AQ245" s="44"/>
      <c r="AS245" s="44"/>
    </row>
    <row r="246" spans="35:45" x14ac:dyDescent="0.25">
      <c r="AQ246" s="44"/>
      <c r="AS246" s="44"/>
    </row>
    <row r="247" spans="35:45" x14ac:dyDescent="0.25">
      <c r="AQ247" s="44"/>
      <c r="AS247" s="44"/>
    </row>
    <row r="248" spans="35:45" x14ac:dyDescent="0.25">
      <c r="AQ248" s="44"/>
      <c r="AS248" s="44"/>
    </row>
    <row r="249" spans="35:45" x14ac:dyDescent="0.25">
      <c r="AQ249" s="44"/>
      <c r="AS249" s="44"/>
    </row>
    <row r="250" spans="35:45" x14ac:dyDescent="0.25">
      <c r="AQ250" s="44"/>
      <c r="AS250" s="44"/>
    </row>
    <row r="251" spans="35:45" x14ac:dyDescent="0.25">
      <c r="AQ251" s="44"/>
      <c r="AS251" s="44"/>
    </row>
    <row r="252" spans="35:45" x14ac:dyDescent="0.25">
      <c r="AQ252" s="44"/>
      <c r="AS252" s="44"/>
    </row>
    <row r="253" spans="35:45" x14ac:dyDescent="0.25">
      <c r="AQ253" s="44"/>
      <c r="AS253" s="44"/>
    </row>
    <row r="254" spans="35:45" x14ac:dyDescent="0.25">
      <c r="AQ254" s="44"/>
      <c r="AS254" s="44"/>
    </row>
    <row r="255" spans="35:45" x14ac:dyDescent="0.25">
      <c r="AQ255" s="44"/>
      <c r="AS255" s="44"/>
    </row>
    <row r="256" spans="35:45" x14ac:dyDescent="0.25">
      <c r="AI256" s="50"/>
      <c r="AJ256" s="50"/>
      <c r="AQ256" s="44"/>
      <c r="AS256" s="44"/>
    </row>
    <row r="257" spans="35:45" x14ac:dyDescent="0.25">
      <c r="AQ257" s="44"/>
      <c r="AS257" s="44"/>
    </row>
    <row r="258" spans="35:45" x14ac:dyDescent="0.25">
      <c r="AQ258" s="44"/>
      <c r="AS258" s="44"/>
    </row>
    <row r="259" spans="35:45" x14ac:dyDescent="0.25">
      <c r="AQ259" s="44"/>
      <c r="AS259" s="44"/>
    </row>
    <row r="260" spans="35:45" x14ac:dyDescent="0.25">
      <c r="AQ260" s="44"/>
      <c r="AS260" s="44"/>
    </row>
    <row r="261" spans="35:45" x14ac:dyDescent="0.25">
      <c r="AQ261" s="44"/>
      <c r="AS261" s="44"/>
    </row>
    <row r="262" spans="35:45" x14ac:dyDescent="0.25">
      <c r="AI262" s="50"/>
      <c r="AJ262" s="50"/>
      <c r="AQ262" s="44"/>
      <c r="AS262" s="44"/>
    </row>
    <row r="263" spans="35:45" x14ac:dyDescent="0.25">
      <c r="AQ263" s="44"/>
      <c r="AS263" s="44"/>
    </row>
    <row r="264" spans="35:45" x14ac:dyDescent="0.25">
      <c r="AQ264" s="44"/>
      <c r="AS264" s="44"/>
    </row>
    <row r="265" spans="35:45" x14ac:dyDescent="0.25">
      <c r="AI265" s="50"/>
      <c r="AJ265" s="50"/>
      <c r="AQ265" s="44"/>
      <c r="AS265" s="44"/>
    </row>
    <row r="266" spans="35:45" x14ac:dyDescent="0.25">
      <c r="AQ266" s="44"/>
      <c r="AS266" s="44"/>
    </row>
    <row r="267" spans="35:45" x14ac:dyDescent="0.25">
      <c r="AQ267" s="44"/>
      <c r="AS267" s="44"/>
    </row>
    <row r="268" spans="35:45" x14ac:dyDescent="0.25">
      <c r="AQ268" s="44"/>
      <c r="AS268" s="44"/>
    </row>
    <row r="269" spans="35:45" x14ac:dyDescent="0.25">
      <c r="AQ269" s="44"/>
      <c r="AS269" s="44"/>
    </row>
    <row r="270" spans="35:45" x14ac:dyDescent="0.25">
      <c r="AQ270" s="44"/>
      <c r="AS270" s="44"/>
    </row>
    <row r="271" spans="35:45" x14ac:dyDescent="0.25">
      <c r="AQ271" s="44"/>
      <c r="AS271" s="44"/>
    </row>
    <row r="272" spans="35:45" x14ac:dyDescent="0.25">
      <c r="AQ272" s="44"/>
      <c r="AS272" s="44"/>
    </row>
    <row r="273" spans="35:45" x14ac:dyDescent="0.25">
      <c r="AQ273" s="44"/>
      <c r="AS273" s="44"/>
    </row>
    <row r="274" spans="35:45" x14ac:dyDescent="0.25">
      <c r="AQ274" s="44"/>
      <c r="AS274" s="44"/>
    </row>
    <row r="275" spans="35:45" x14ac:dyDescent="0.25">
      <c r="AQ275" s="44"/>
      <c r="AS275" s="44"/>
    </row>
    <row r="276" spans="35:45" x14ac:dyDescent="0.25">
      <c r="AQ276" s="44"/>
      <c r="AS276" s="44"/>
    </row>
    <row r="277" spans="35:45" x14ac:dyDescent="0.25">
      <c r="AI277" s="50"/>
      <c r="AJ277" s="50"/>
      <c r="AQ277" s="44"/>
      <c r="AS277" s="44"/>
    </row>
    <row r="278" spans="35:45" x14ac:dyDescent="0.25">
      <c r="AQ278" s="44"/>
      <c r="AS278" s="44"/>
    </row>
    <row r="279" spans="35:45" x14ac:dyDescent="0.25">
      <c r="AQ279" s="44"/>
      <c r="AS279" s="44"/>
    </row>
    <row r="280" spans="35:45" x14ac:dyDescent="0.25">
      <c r="AI280" s="50"/>
      <c r="AJ280" s="50"/>
      <c r="AQ280" s="44"/>
      <c r="AS280" s="44"/>
    </row>
    <row r="281" spans="35:45" x14ac:dyDescent="0.25">
      <c r="AQ281" s="44"/>
      <c r="AS281" s="44"/>
    </row>
    <row r="282" spans="35:45" x14ac:dyDescent="0.25">
      <c r="AI282" s="50"/>
      <c r="AJ282" s="50"/>
      <c r="AQ282" s="44"/>
      <c r="AS282" s="44"/>
    </row>
    <row r="283" spans="35:45" x14ac:dyDescent="0.25">
      <c r="AQ283" s="44"/>
      <c r="AS283" s="44"/>
    </row>
    <row r="284" spans="35:45" x14ac:dyDescent="0.25">
      <c r="AI284" s="50"/>
      <c r="AJ284" s="50"/>
      <c r="AQ284" s="44"/>
      <c r="AS284" s="44"/>
    </row>
    <row r="285" spans="35:45" x14ac:dyDescent="0.25">
      <c r="AQ285" s="44"/>
      <c r="AS285" s="44"/>
    </row>
    <row r="286" spans="35:45" x14ac:dyDescent="0.25">
      <c r="AQ286" s="44"/>
      <c r="AS286" s="44"/>
    </row>
    <row r="287" spans="35:45" x14ac:dyDescent="0.25">
      <c r="AQ287" s="44"/>
      <c r="AS287" s="44"/>
    </row>
    <row r="288" spans="35:45" x14ac:dyDescent="0.25">
      <c r="AQ288" s="44"/>
      <c r="AS288" s="44"/>
    </row>
    <row r="289" spans="35:45" x14ac:dyDescent="0.25">
      <c r="AQ289" s="44"/>
      <c r="AS289" s="44"/>
    </row>
    <row r="290" spans="35:45" x14ac:dyDescent="0.25">
      <c r="AQ290" s="44"/>
      <c r="AS290" s="44"/>
    </row>
    <row r="291" spans="35:45" x14ac:dyDescent="0.25">
      <c r="AQ291" s="44"/>
      <c r="AS291" s="44"/>
    </row>
    <row r="292" spans="35:45" x14ac:dyDescent="0.25">
      <c r="AQ292" s="44"/>
      <c r="AS292" s="44"/>
    </row>
    <row r="293" spans="35:45" x14ac:dyDescent="0.25">
      <c r="AQ293" s="44"/>
      <c r="AS293" s="44"/>
    </row>
    <row r="294" spans="35:45" x14ac:dyDescent="0.25">
      <c r="AQ294" s="44"/>
      <c r="AS294" s="44"/>
    </row>
    <row r="295" spans="35:45" x14ac:dyDescent="0.25">
      <c r="AQ295" s="44"/>
      <c r="AS295" s="44"/>
    </row>
    <row r="296" spans="35:45" x14ac:dyDescent="0.25">
      <c r="AI296" s="50"/>
      <c r="AJ296" s="50"/>
      <c r="AQ296" s="44"/>
      <c r="AS296" s="44"/>
    </row>
    <row r="297" spans="35:45" x14ac:dyDescent="0.25">
      <c r="AQ297" s="44"/>
      <c r="AS297" s="44"/>
    </row>
    <row r="298" spans="35:45" x14ac:dyDescent="0.25">
      <c r="AQ298" s="44"/>
      <c r="AS298" s="44"/>
    </row>
    <row r="299" spans="35:45" x14ac:dyDescent="0.25">
      <c r="AQ299" s="44"/>
      <c r="AS299" s="44"/>
    </row>
    <row r="300" spans="35:45" x14ac:dyDescent="0.25">
      <c r="AQ300" s="44"/>
      <c r="AS300" s="44"/>
    </row>
    <row r="301" spans="35:45" x14ac:dyDescent="0.25">
      <c r="AI301" s="50"/>
      <c r="AJ301" s="50"/>
      <c r="AQ301" s="44"/>
      <c r="AS301" s="44"/>
    </row>
    <row r="302" spans="35:45" x14ac:dyDescent="0.25">
      <c r="AQ302" s="44"/>
      <c r="AS302" s="44"/>
    </row>
    <row r="303" spans="35:45" x14ac:dyDescent="0.25">
      <c r="AQ303" s="44"/>
      <c r="AS303" s="44"/>
    </row>
    <row r="304" spans="35:45" x14ac:dyDescent="0.25">
      <c r="AI304" s="50"/>
      <c r="AJ304" s="50"/>
      <c r="AQ304" s="44"/>
      <c r="AS304" s="44"/>
    </row>
    <row r="305" spans="35:45" x14ac:dyDescent="0.25">
      <c r="AQ305" s="44"/>
      <c r="AS305" s="44"/>
    </row>
    <row r="306" spans="35:45" x14ac:dyDescent="0.25">
      <c r="AI306" s="50"/>
      <c r="AJ306" s="50"/>
      <c r="AQ306" s="44"/>
      <c r="AS306" s="44"/>
    </row>
    <row r="307" spans="35:45" x14ac:dyDescent="0.25">
      <c r="AQ307" s="44"/>
      <c r="AS307" s="44"/>
    </row>
    <row r="308" spans="35:45" x14ac:dyDescent="0.25">
      <c r="AQ308" s="44"/>
      <c r="AS308" s="44"/>
    </row>
    <row r="309" spans="35:45" x14ac:dyDescent="0.25">
      <c r="AQ309" s="44"/>
      <c r="AS309" s="44"/>
    </row>
    <row r="310" spans="35:45" x14ac:dyDescent="0.25">
      <c r="AQ310" s="44"/>
      <c r="AS310" s="44"/>
    </row>
    <row r="311" spans="35:45" x14ac:dyDescent="0.25">
      <c r="AQ311" s="44"/>
      <c r="AS311" s="44"/>
    </row>
    <row r="312" spans="35:45" x14ac:dyDescent="0.25">
      <c r="AQ312" s="44"/>
      <c r="AS312" s="44"/>
    </row>
    <row r="313" spans="35:45" x14ac:dyDescent="0.25">
      <c r="AQ313" s="44"/>
      <c r="AS313" s="44"/>
    </row>
    <row r="314" spans="35:45" x14ac:dyDescent="0.25">
      <c r="AQ314" s="44"/>
      <c r="AS314" s="44"/>
    </row>
    <row r="315" spans="35:45" x14ac:dyDescent="0.25">
      <c r="AQ315" s="44"/>
      <c r="AS315" s="44"/>
    </row>
    <row r="316" spans="35:45" x14ac:dyDescent="0.25">
      <c r="AQ316" s="44"/>
      <c r="AS316" s="44"/>
    </row>
    <row r="317" spans="35:45" x14ac:dyDescent="0.25">
      <c r="AQ317" s="44"/>
      <c r="AS317" s="44"/>
    </row>
    <row r="318" spans="35:45" x14ac:dyDescent="0.25">
      <c r="AQ318" s="44"/>
      <c r="AS318" s="44"/>
    </row>
    <row r="319" spans="35:45" x14ac:dyDescent="0.25">
      <c r="AQ319" s="44"/>
      <c r="AS319" s="44"/>
    </row>
    <row r="320" spans="35:45" x14ac:dyDescent="0.25">
      <c r="AQ320" s="44"/>
      <c r="AS320" s="44"/>
    </row>
    <row r="321" spans="35:45" x14ac:dyDescent="0.25">
      <c r="AQ321" s="44"/>
      <c r="AS321" s="44"/>
    </row>
    <row r="322" spans="35:45" x14ac:dyDescent="0.25">
      <c r="AQ322" s="44"/>
      <c r="AS322" s="44"/>
    </row>
    <row r="323" spans="35:45" x14ac:dyDescent="0.25">
      <c r="AI323" s="50"/>
      <c r="AJ323" s="50"/>
      <c r="AQ323" s="44"/>
      <c r="AS323" s="44"/>
    </row>
    <row r="324" spans="35:45" x14ac:dyDescent="0.25">
      <c r="AQ324" s="44"/>
      <c r="AS324" s="44"/>
    </row>
    <row r="325" spans="35:45" x14ac:dyDescent="0.25">
      <c r="AQ325" s="44"/>
      <c r="AS325" s="44"/>
    </row>
    <row r="326" spans="35:45" x14ac:dyDescent="0.25">
      <c r="AQ326" s="44"/>
      <c r="AS326" s="44"/>
    </row>
    <row r="327" spans="35:45" x14ac:dyDescent="0.25">
      <c r="AI327" s="50"/>
      <c r="AJ327" s="50"/>
      <c r="AQ327" s="44"/>
      <c r="AS327" s="44"/>
    </row>
    <row r="328" spans="35:45" x14ac:dyDescent="0.25">
      <c r="AQ328" s="44"/>
      <c r="AS328" s="44"/>
    </row>
    <row r="329" spans="35:45" x14ac:dyDescent="0.25">
      <c r="AQ329" s="44"/>
      <c r="AS329" s="44"/>
    </row>
    <row r="330" spans="35:45" x14ac:dyDescent="0.25">
      <c r="AQ330" s="44"/>
      <c r="AS330" s="44"/>
    </row>
    <row r="331" spans="35:45" x14ac:dyDescent="0.25">
      <c r="AQ331" s="44"/>
      <c r="AS331" s="44"/>
    </row>
    <row r="332" spans="35:45" x14ac:dyDescent="0.25">
      <c r="AQ332" s="44"/>
      <c r="AS332" s="44"/>
    </row>
    <row r="333" spans="35:45" x14ac:dyDescent="0.25">
      <c r="AQ333" s="44"/>
      <c r="AS333" s="44"/>
    </row>
    <row r="334" spans="35:45" x14ac:dyDescent="0.25">
      <c r="AQ334" s="44"/>
      <c r="AS334" s="44"/>
    </row>
    <row r="335" spans="35:45" x14ac:dyDescent="0.25">
      <c r="AQ335" s="44"/>
      <c r="AS335" s="44"/>
    </row>
    <row r="336" spans="35:45" x14ac:dyDescent="0.25">
      <c r="AQ336" s="44"/>
      <c r="AS336" s="44"/>
    </row>
    <row r="337" spans="15:45" x14ac:dyDescent="0.25">
      <c r="AQ337" s="44"/>
      <c r="AS337" s="44"/>
    </row>
    <row r="338" spans="15:45" x14ac:dyDescent="0.25">
      <c r="AQ338" s="44"/>
      <c r="AS338" s="44"/>
    </row>
    <row r="339" spans="15:45" x14ac:dyDescent="0.25">
      <c r="AQ339" s="44"/>
      <c r="AS339" s="44"/>
    </row>
    <row r="340" spans="15:45" x14ac:dyDescent="0.25">
      <c r="AQ340" s="44"/>
      <c r="AS340" s="44"/>
    </row>
    <row r="341" spans="15:45" x14ac:dyDescent="0.25">
      <c r="AQ341" s="44"/>
      <c r="AS341" s="44"/>
    </row>
    <row r="342" spans="15:45" x14ac:dyDescent="0.25">
      <c r="AQ342" s="44"/>
      <c r="AS342" s="44"/>
    </row>
    <row r="343" spans="15:45" x14ac:dyDescent="0.25">
      <c r="AQ343" s="44"/>
      <c r="AS343" s="44"/>
    </row>
    <row r="344" spans="15:45" x14ac:dyDescent="0.25">
      <c r="AQ344" s="44"/>
      <c r="AS344" s="44"/>
    </row>
    <row r="345" spans="15:45" x14ac:dyDescent="0.25">
      <c r="AQ345" s="44"/>
      <c r="AS345" s="44"/>
    </row>
    <row r="346" spans="15:45" x14ac:dyDescent="0.25">
      <c r="AQ346" s="44"/>
      <c r="AS346" s="44"/>
    </row>
    <row r="347" spans="15:45" x14ac:dyDescent="0.25">
      <c r="O347" s="50"/>
      <c r="P347" s="50"/>
      <c r="Q347" s="50"/>
      <c r="R347" s="50"/>
      <c r="S347" s="50"/>
      <c r="T347" s="50"/>
      <c r="U347" s="50"/>
      <c r="V347" s="50"/>
      <c r="AQ347" s="44"/>
      <c r="AS347" s="44"/>
    </row>
    <row r="348" spans="15:45" x14ac:dyDescent="0.25">
      <c r="AQ348" s="44"/>
      <c r="AS348" s="44"/>
    </row>
    <row r="349" spans="15:45" x14ac:dyDescent="0.25">
      <c r="AQ349" s="44"/>
      <c r="AS349" s="44"/>
    </row>
    <row r="350" spans="15:45" x14ac:dyDescent="0.25">
      <c r="AQ350" s="44"/>
      <c r="AS350" s="44"/>
    </row>
    <row r="351" spans="15:45" x14ac:dyDescent="0.25">
      <c r="AQ351" s="44"/>
      <c r="AS351" s="44"/>
    </row>
    <row r="352" spans="15:45" x14ac:dyDescent="0.25">
      <c r="AQ352" s="44"/>
      <c r="AS352" s="44"/>
    </row>
    <row r="353" spans="35:45" x14ac:dyDescent="0.25">
      <c r="AQ353" s="44"/>
      <c r="AS353" s="44"/>
    </row>
    <row r="354" spans="35:45" x14ac:dyDescent="0.25">
      <c r="AQ354" s="44"/>
      <c r="AS354" s="44"/>
    </row>
    <row r="355" spans="35:45" x14ac:dyDescent="0.25">
      <c r="AQ355" s="44"/>
      <c r="AS355" s="44"/>
    </row>
    <row r="356" spans="35:45" x14ac:dyDescent="0.25">
      <c r="AI356" s="50"/>
      <c r="AJ356" s="50"/>
      <c r="AQ356" s="44"/>
      <c r="AS356" s="44"/>
    </row>
    <row r="357" spans="35:45" x14ac:dyDescent="0.25">
      <c r="AQ357" s="44"/>
      <c r="AS357" s="44"/>
    </row>
    <row r="358" spans="35:45" x14ac:dyDescent="0.25">
      <c r="AQ358" s="44"/>
      <c r="AS358" s="44"/>
    </row>
    <row r="359" spans="35:45" x14ac:dyDescent="0.25">
      <c r="AQ359" s="44"/>
      <c r="AS359" s="44"/>
    </row>
    <row r="360" spans="35:45" x14ac:dyDescent="0.25">
      <c r="AI360" s="50"/>
      <c r="AJ360" s="50"/>
      <c r="AQ360" s="44"/>
      <c r="AS360" s="44"/>
    </row>
    <row r="361" spans="35:45" x14ac:dyDescent="0.25">
      <c r="AQ361" s="44"/>
      <c r="AS361" s="44"/>
    </row>
    <row r="362" spans="35:45" x14ac:dyDescent="0.25">
      <c r="AQ362" s="44"/>
      <c r="AS362" s="44"/>
    </row>
    <row r="363" spans="35:45" x14ac:dyDescent="0.25">
      <c r="AQ363" s="44"/>
      <c r="AS363" s="44"/>
    </row>
    <row r="364" spans="35:45" x14ac:dyDescent="0.25">
      <c r="AQ364" s="44"/>
      <c r="AS364" s="44"/>
    </row>
    <row r="365" spans="35:45" x14ac:dyDescent="0.25">
      <c r="AQ365" s="44"/>
      <c r="AS365" s="44"/>
    </row>
    <row r="366" spans="35:45" x14ac:dyDescent="0.25">
      <c r="AQ366" s="44"/>
      <c r="AS366" s="44"/>
    </row>
    <row r="367" spans="35:45" x14ac:dyDescent="0.25">
      <c r="AQ367" s="44"/>
      <c r="AS367" s="44"/>
    </row>
    <row r="368" spans="35:45" x14ac:dyDescent="0.25">
      <c r="AQ368" s="44"/>
      <c r="AS368" s="44"/>
    </row>
    <row r="369" spans="43:45" x14ac:dyDescent="0.25">
      <c r="AQ369" s="44"/>
      <c r="AS369" s="44"/>
    </row>
    <row r="370" spans="43:45" x14ac:dyDescent="0.25">
      <c r="AQ370" s="44"/>
      <c r="AS370" s="44"/>
    </row>
    <row r="371" spans="43:45" x14ac:dyDescent="0.25">
      <c r="AQ371" s="44"/>
      <c r="AS371" s="44"/>
    </row>
    <row r="372" spans="43:45" x14ac:dyDescent="0.25">
      <c r="AQ372" s="44"/>
      <c r="AS372" s="44"/>
    </row>
    <row r="373" spans="43:45" x14ac:dyDescent="0.25">
      <c r="AQ373" s="44"/>
      <c r="AS373" s="44"/>
    </row>
    <row r="374" spans="43:45" x14ac:dyDescent="0.25">
      <c r="AQ374" s="44"/>
      <c r="AS374" s="44"/>
    </row>
    <row r="375" spans="43:45" x14ac:dyDescent="0.25">
      <c r="AQ375" s="44"/>
      <c r="AS375" s="44"/>
    </row>
    <row r="376" spans="43:45" x14ac:dyDescent="0.25">
      <c r="AQ376" s="44"/>
      <c r="AS376" s="44"/>
    </row>
    <row r="377" spans="43:45" x14ac:dyDescent="0.25">
      <c r="AQ377" s="44"/>
      <c r="AS377" s="44"/>
    </row>
    <row r="378" spans="43:45" x14ac:dyDescent="0.25">
      <c r="AQ378" s="44"/>
      <c r="AS378" s="44"/>
    </row>
    <row r="379" spans="43:45" x14ac:dyDescent="0.25">
      <c r="AQ379" s="44"/>
      <c r="AS379" s="44"/>
    </row>
    <row r="380" spans="43:45" x14ac:dyDescent="0.25">
      <c r="AQ380" s="44"/>
      <c r="AS380" s="44"/>
    </row>
    <row r="381" spans="43:45" x14ac:dyDescent="0.25">
      <c r="AQ381" s="44"/>
      <c r="AS381" s="44"/>
    </row>
    <row r="382" spans="43:45" x14ac:dyDescent="0.25">
      <c r="AQ382" s="44"/>
      <c r="AS382" s="44"/>
    </row>
    <row r="383" spans="43:45" x14ac:dyDescent="0.25">
      <c r="AQ383" s="44"/>
      <c r="AS383" s="44"/>
    </row>
    <row r="384" spans="43:45" x14ac:dyDescent="0.25">
      <c r="AQ384" s="44"/>
      <c r="AS384" s="44"/>
    </row>
    <row r="385" spans="35:45" x14ac:dyDescent="0.25">
      <c r="AQ385" s="44"/>
      <c r="AS385" s="44"/>
    </row>
    <row r="386" spans="35:45" x14ac:dyDescent="0.25">
      <c r="AQ386" s="44"/>
      <c r="AS386" s="44"/>
    </row>
    <row r="387" spans="35:45" x14ac:dyDescent="0.25">
      <c r="AQ387" s="44"/>
      <c r="AS387" s="44"/>
    </row>
    <row r="388" spans="35:45" x14ac:dyDescent="0.25">
      <c r="AQ388" s="44"/>
      <c r="AS388" s="44"/>
    </row>
    <row r="389" spans="35:45" x14ac:dyDescent="0.25">
      <c r="AQ389" s="44"/>
      <c r="AS389" s="44"/>
    </row>
    <row r="390" spans="35:45" x14ac:dyDescent="0.25">
      <c r="AQ390" s="44"/>
      <c r="AS390" s="44"/>
    </row>
    <row r="391" spans="35:45" x14ac:dyDescent="0.25">
      <c r="AQ391" s="44"/>
      <c r="AS391" s="44"/>
    </row>
    <row r="392" spans="35:45" x14ac:dyDescent="0.25">
      <c r="AQ392" s="44"/>
      <c r="AS392" s="44"/>
    </row>
    <row r="393" spans="35:45" x14ac:dyDescent="0.25">
      <c r="AQ393" s="44"/>
      <c r="AS393" s="44"/>
    </row>
    <row r="394" spans="35:45" x14ac:dyDescent="0.25">
      <c r="AQ394" s="44"/>
      <c r="AS394" s="44"/>
    </row>
    <row r="395" spans="35:45" x14ac:dyDescent="0.25">
      <c r="AI395" s="50"/>
      <c r="AJ395" s="50"/>
      <c r="AQ395" s="44"/>
      <c r="AS395" s="44"/>
    </row>
    <row r="396" spans="35:45" x14ac:dyDescent="0.25">
      <c r="AI396" s="50"/>
      <c r="AJ396" s="50"/>
      <c r="AQ396" s="44"/>
      <c r="AS396" s="44"/>
    </row>
    <row r="397" spans="35:45" x14ac:dyDescent="0.25">
      <c r="AI397" s="50"/>
      <c r="AJ397" s="50"/>
      <c r="AQ397" s="44"/>
      <c r="AS397" s="44"/>
    </row>
    <row r="398" spans="35:45" x14ac:dyDescent="0.25">
      <c r="AQ398" s="44"/>
      <c r="AS398" s="44"/>
    </row>
    <row r="399" spans="35:45" x14ac:dyDescent="0.25">
      <c r="AQ399" s="44"/>
      <c r="AS399" s="44"/>
    </row>
    <row r="400" spans="35:45" x14ac:dyDescent="0.25">
      <c r="AQ400" s="44"/>
      <c r="AS400" s="44"/>
    </row>
    <row r="401" spans="35:45" x14ac:dyDescent="0.25">
      <c r="AQ401" s="44"/>
      <c r="AS401" s="44"/>
    </row>
    <row r="402" spans="35:45" x14ac:dyDescent="0.25">
      <c r="AQ402" s="44"/>
      <c r="AS402" s="44"/>
    </row>
    <row r="403" spans="35:45" x14ac:dyDescent="0.25">
      <c r="AQ403" s="44"/>
      <c r="AS403" s="44"/>
    </row>
    <row r="404" spans="35:45" x14ac:dyDescent="0.25">
      <c r="AQ404" s="44"/>
      <c r="AS404" s="44"/>
    </row>
    <row r="405" spans="35:45" x14ac:dyDescent="0.25">
      <c r="AQ405" s="44"/>
      <c r="AS405" s="44"/>
    </row>
    <row r="406" spans="35:45" x14ac:dyDescent="0.25">
      <c r="AQ406" s="44"/>
      <c r="AS406" s="44"/>
    </row>
    <row r="407" spans="35:45" x14ac:dyDescent="0.25">
      <c r="AQ407" s="44"/>
      <c r="AS407" s="44"/>
    </row>
    <row r="408" spans="35:45" x14ac:dyDescent="0.25">
      <c r="AQ408" s="44"/>
      <c r="AS408" s="44"/>
    </row>
    <row r="409" spans="35:45" x14ac:dyDescent="0.25">
      <c r="AQ409" s="44"/>
      <c r="AS409" s="44"/>
    </row>
    <row r="410" spans="35:45" x14ac:dyDescent="0.25">
      <c r="AQ410" s="44"/>
      <c r="AS410" s="44"/>
    </row>
    <row r="411" spans="35:45" x14ac:dyDescent="0.25">
      <c r="AQ411" s="44"/>
      <c r="AS411" s="44"/>
    </row>
    <row r="412" spans="35:45" x14ac:dyDescent="0.25">
      <c r="AI412" s="50"/>
      <c r="AJ412" s="50"/>
      <c r="AQ412" s="44"/>
      <c r="AS412" s="44"/>
    </row>
    <row r="413" spans="35:45" x14ac:dyDescent="0.25">
      <c r="AI413" s="50"/>
      <c r="AJ413" s="50"/>
      <c r="AQ413" s="44"/>
      <c r="AS413" s="44"/>
    </row>
    <row r="414" spans="35:45" x14ac:dyDescent="0.25">
      <c r="AQ414" s="44"/>
      <c r="AS414" s="44"/>
    </row>
    <row r="415" spans="35:45" x14ac:dyDescent="0.25">
      <c r="AQ415" s="44"/>
      <c r="AS415" s="44"/>
    </row>
    <row r="416" spans="35:45" x14ac:dyDescent="0.25">
      <c r="AI416" s="50"/>
      <c r="AJ416" s="50"/>
      <c r="AQ416" s="44"/>
      <c r="AS416" s="44"/>
    </row>
    <row r="417" spans="43:45" x14ac:dyDescent="0.25">
      <c r="AQ417" s="44"/>
      <c r="AS417" s="44"/>
    </row>
    <row r="418" spans="43:45" x14ac:dyDescent="0.25">
      <c r="AQ418" s="44"/>
      <c r="AS418" s="44"/>
    </row>
    <row r="419" spans="43:45" x14ac:dyDescent="0.25">
      <c r="AQ419" s="44"/>
      <c r="AS419" s="44"/>
    </row>
    <row r="420" spans="43:45" x14ac:dyDescent="0.25">
      <c r="AQ420" s="44"/>
      <c r="AS420" s="44"/>
    </row>
    <row r="421" spans="43:45" x14ac:dyDescent="0.25">
      <c r="AQ421" s="44"/>
      <c r="AS421" s="44"/>
    </row>
    <row r="422" spans="43:45" x14ac:dyDescent="0.25">
      <c r="AQ422" s="44"/>
      <c r="AS422" s="44"/>
    </row>
    <row r="423" spans="43:45" x14ac:dyDescent="0.25">
      <c r="AQ423" s="44"/>
      <c r="AS423" s="44"/>
    </row>
    <row r="424" spans="43:45" x14ac:dyDescent="0.25">
      <c r="AQ424" s="44"/>
      <c r="AS424" s="44"/>
    </row>
    <row r="425" spans="43:45" x14ac:dyDescent="0.25">
      <c r="AQ425" s="44"/>
      <c r="AS425" s="44"/>
    </row>
    <row r="426" spans="43:45" x14ac:dyDescent="0.25">
      <c r="AQ426" s="44"/>
      <c r="AS426" s="44"/>
    </row>
    <row r="427" spans="43:45" x14ac:dyDescent="0.25">
      <c r="AQ427" s="44"/>
      <c r="AS427" s="44"/>
    </row>
    <row r="428" spans="43:45" x14ac:dyDescent="0.25">
      <c r="AQ428" s="44"/>
      <c r="AS428" s="44"/>
    </row>
    <row r="429" spans="43:45" x14ac:dyDescent="0.25">
      <c r="AQ429" s="44"/>
      <c r="AS429" s="44"/>
    </row>
    <row r="430" spans="43:45" x14ac:dyDescent="0.25">
      <c r="AQ430" s="44"/>
      <c r="AS430" s="44"/>
    </row>
    <row r="431" spans="43:45" x14ac:dyDescent="0.25">
      <c r="AQ431" s="44"/>
      <c r="AS431" s="44"/>
    </row>
    <row r="432" spans="43:45" x14ac:dyDescent="0.25">
      <c r="AQ432" s="44"/>
      <c r="AS432" s="44"/>
    </row>
    <row r="433" spans="43:45" x14ac:dyDescent="0.25">
      <c r="AQ433" s="44"/>
      <c r="AS433" s="44"/>
    </row>
    <row r="434" spans="43:45" x14ac:dyDescent="0.25">
      <c r="AQ434" s="44"/>
      <c r="AS434" s="44"/>
    </row>
    <row r="435" spans="43:45" x14ac:dyDescent="0.25">
      <c r="AQ435" s="44"/>
      <c r="AS435" s="44"/>
    </row>
    <row r="436" spans="43:45" x14ac:dyDescent="0.25">
      <c r="AQ436" s="44"/>
      <c r="AS436" s="44"/>
    </row>
    <row r="437" spans="43:45" x14ac:dyDescent="0.25">
      <c r="AQ437" s="44"/>
      <c r="AS437" s="44"/>
    </row>
    <row r="438" spans="43:45" x14ac:dyDescent="0.25">
      <c r="AQ438" s="44"/>
      <c r="AS438" s="44"/>
    </row>
    <row r="439" spans="43:45" x14ac:dyDescent="0.25">
      <c r="AQ439" s="44"/>
      <c r="AS439" s="44"/>
    </row>
    <row r="440" spans="43:45" x14ac:dyDescent="0.25">
      <c r="AQ440" s="44"/>
      <c r="AS440" s="44"/>
    </row>
    <row r="441" spans="43:45" x14ac:dyDescent="0.25">
      <c r="AQ441" s="44"/>
      <c r="AS441" s="44"/>
    </row>
    <row r="442" spans="43:45" x14ac:dyDescent="0.25">
      <c r="AQ442" s="44"/>
      <c r="AS442" s="44"/>
    </row>
    <row r="443" spans="43:45" x14ac:dyDescent="0.25">
      <c r="AQ443" s="44"/>
      <c r="AS443" s="44"/>
    </row>
    <row r="444" spans="43:45" x14ac:dyDescent="0.25">
      <c r="AQ444" s="44"/>
      <c r="AS444" s="44"/>
    </row>
    <row r="445" spans="43:45" x14ac:dyDescent="0.25">
      <c r="AQ445" s="44"/>
      <c r="AS445" s="44"/>
    </row>
    <row r="446" spans="43:45" x14ac:dyDescent="0.25">
      <c r="AQ446" s="44"/>
      <c r="AS446" s="44"/>
    </row>
    <row r="447" spans="43:45" x14ac:dyDescent="0.25">
      <c r="AQ447" s="44"/>
      <c r="AS447" s="44"/>
    </row>
    <row r="448" spans="43:45" x14ac:dyDescent="0.25">
      <c r="AQ448" s="44"/>
      <c r="AS448" s="44"/>
    </row>
    <row r="449" spans="35:45" x14ac:dyDescent="0.25">
      <c r="AQ449" s="44"/>
      <c r="AS449" s="44"/>
    </row>
    <row r="450" spans="35:45" x14ac:dyDescent="0.25">
      <c r="AQ450" s="44"/>
      <c r="AS450" s="44"/>
    </row>
    <row r="451" spans="35:45" x14ac:dyDescent="0.25">
      <c r="AQ451" s="44"/>
      <c r="AS451" s="44"/>
    </row>
    <row r="452" spans="35:45" x14ac:dyDescent="0.25">
      <c r="AQ452" s="44"/>
      <c r="AS452" s="44"/>
    </row>
    <row r="453" spans="35:45" x14ac:dyDescent="0.25">
      <c r="AQ453" s="44"/>
      <c r="AS453" s="44"/>
    </row>
    <row r="454" spans="35:45" x14ac:dyDescent="0.25">
      <c r="AQ454" s="44"/>
      <c r="AS454" s="44"/>
    </row>
    <row r="455" spans="35:45" x14ac:dyDescent="0.25">
      <c r="AQ455" s="44"/>
      <c r="AS455" s="44"/>
    </row>
    <row r="456" spans="35:45" x14ac:dyDescent="0.25">
      <c r="AQ456" s="44"/>
      <c r="AS456" s="44"/>
    </row>
    <row r="457" spans="35:45" x14ac:dyDescent="0.25">
      <c r="AQ457" s="44"/>
      <c r="AS457" s="44"/>
    </row>
    <row r="458" spans="35:45" x14ac:dyDescent="0.25">
      <c r="AQ458" s="44"/>
      <c r="AS458" s="44"/>
    </row>
    <row r="459" spans="35:45" x14ac:dyDescent="0.25">
      <c r="AQ459" s="44"/>
      <c r="AS459" s="44"/>
    </row>
    <row r="460" spans="35:45" x14ac:dyDescent="0.25">
      <c r="AQ460" s="44"/>
      <c r="AS460" s="44"/>
    </row>
    <row r="461" spans="35:45" x14ac:dyDescent="0.25">
      <c r="AI461" s="50"/>
      <c r="AJ461" s="50"/>
      <c r="AQ461" s="44"/>
      <c r="AS461" s="44"/>
    </row>
    <row r="462" spans="35:45" x14ac:dyDescent="0.25">
      <c r="AQ462" s="44"/>
      <c r="AS462" s="44"/>
    </row>
    <row r="463" spans="35:45" x14ac:dyDescent="0.25">
      <c r="AQ463" s="44"/>
      <c r="AS463" s="44"/>
    </row>
    <row r="464" spans="35:45" x14ac:dyDescent="0.25">
      <c r="AI464" s="50"/>
      <c r="AJ464" s="50"/>
      <c r="AQ464" s="44"/>
      <c r="AS464" s="44"/>
    </row>
    <row r="465" spans="35:45" x14ac:dyDescent="0.25">
      <c r="AQ465" s="44"/>
      <c r="AS465" s="44"/>
    </row>
    <row r="466" spans="35:45" x14ac:dyDescent="0.25">
      <c r="AQ466" s="44"/>
      <c r="AS466" s="44"/>
    </row>
    <row r="467" spans="35:45" x14ac:dyDescent="0.25">
      <c r="AQ467" s="44"/>
      <c r="AS467" s="44"/>
    </row>
    <row r="468" spans="35:45" x14ac:dyDescent="0.25">
      <c r="AQ468" s="44"/>
      <c r="AS468" s="44"/>
    </row>
    <row r="469" spans="35:45" x14ac:dyDescent="0.25">
      <c r="AQ469" s="44"/>
      <c r="AS469" s="44"/>
    </row>
    <row r="470" spans="35:45" x14ac:dyDescent="0.25">
      <c r="AQ470" s="44"/>
      <c r="AS470" s="44"/>
    </row>
    <row r="471" spans="35:45" x14ac:dyDescent="0.25">
      <c r="AQ471" s="44"/>
      <c r="AS471" s="44"/>
    </row>
    <row r="472" spans="35:45" x14ac:dyDescent="0.25">
      <c r="AQ472" s="44"/>
      <c r="AS472" s="44"/>
    </row>
    <row r="473" spans="35:45" x14ac:dyDescent="0.25">
      <c r="AQ473" s="44"/>
      <c r="AS473" s="44"/>
    </row>
    <row r="474" spans="35:45" x14ac:dyDescent="0.25">
      <c r="AI474" s="50"/>
      <c r="AJ474" s="50"/>
      <c r="AQ474" s="44"/>
      <c r="AS474" s="44"/>
    </row>
    <row r="475" spans="35:45" x14ac:dyDescent="0.25">
      <c r="AQ475" s="44"/>
      <c r="AS475" s="44"/>
    </row>
    <row r="476" spans="35:45" x14ac:dyDescent="0.25">
      <c r="AI476" s="50"/>
      <c r="AJ476" s="50"/>
      <c r="AQ476" s="44"/>
      <c r="AS476" s="44"/>
    </row>
    <row r="477" spans="35:45" x14ac:dyDescent="0.25">
      <c r="AQ477" s="44"/>
      <c r="AS477" s="44"/>
    </row>
    <row r="478" spans="35:45" x14ac:dyDescent="0.25">
      <c r="AQ478" s="44"/>
      <c r="AS478" s="44"/>
    </row>
    <row r="479" spans="35:45" x14ac:dyDescent="0.25">
      <c r="AQ479" s="44"/>
      <c r="AS479" s="44"/>
    </row>
    <row r="480" spans="35:45" x14ac:dyDescent="0.25">
      <c r="AQ480" s="44"/>
      <c r="AS480" s="44"/>
    </row>
    <row r="481" spans="43:45" x14ac:dyDescent="0.25">
      <c r="AQ481" s="44"/>
      <c r="AS481" s="44"/>
    </row>
    <row r="482" spans="43:45" x14ac:dyDescent="0.25">
      <c r="AQ482" s="44"/>
      <c r="AS482" s="44"/>
    </row>
    <row r="483" spans="43:45" x14ac:dyDescent="0.25">
      <c r="AQ483" s="44"/>
      <c r="AS483" s="44"/>
    </row>
    <row r="484" spans="43:45" x14ac:dyDescent="0.25">
      <c r="AQ484" s="44"/>
      <c r="AS484" s="44"/>
    </row>
    <row r="485" spans="43:45" x14ac:dyDescent="0.25">
      <c r="AQ485" s="44"/>
      <c r="AS485" s="44"/>
    </row>
    <row r="486" spans="43:45" x14ac:dyDescent="0.25">
      <c r="AQ486" s="44"/>
      <c r="AS486" s="44"/>
    </row>
    <row r="487" spans="43:45" x14ac:dyDescent="0.25">
      <c r="AQ487" s="44"/>
      <c r="AS487" s="44"/>
    </row>
    <row r="488" spans="43:45" x14ac:dyDescent="0.25">
      <c r="AQ488" s="44"/>
      <c r="AS488" s="44"/>
    </row>
    <row r="489" spans="43:45" x14ac:dyDescent="0.25">
      <c r="AQ489" s="44"/>
      <c r="AS489" s="44"/>
    </row>
    <row r="490" spans="43:45" x14ac:dyDescent="0.25">
      <c r="AQ490" s="44"/>
      <c r="AS490" s="44"/>
    </row>
    <row r="491" spans="43:45" x14ac:dyDescent="0.25">
      <c r="AQ491" s="44"/>
      <c r="AS491" s="44"/>
    </row>
    <row r="492" spans="43:45" x14ac:dyDescent="0.25">
      <c r="AQ492" s="44"/>
      <c r="AS492" s="44"/>
    </row>
    <row r="493" spans="43:45" x14ac:dyDescent="0.25">
      <c r="AQ493" s="44"/>
      <c r="AS493" s="44"/>
    </row>
    <row r="494" spans="43:45" x14ac:dyDescent="0.25">
      <c r="AQ494" s="44"/>
      <c r="AS494" s="44"/>
    </row>
    <row r="495" spans="43:45" x14ac:dyDescent="0.25">
      <c r="AQ495" s="44"/>
      <c r="AS495" s="44"/>
    </row>
    <row r="496" spans="43:45" x14ac:dyDescent="0.25">
      <c r="AQ496" s="44"/>
      <c r="AS496" s="44"/>
    </row>
    <row r="497" spans="43:45" x14ac:dyDescent="0.25">
      <c r="AQ497" s="44"/>
      <c r="AS497" s="44"/>
    </row>
    <row r="498" spans="43:45" x14ac:dyDescent="0.25">
      <c r="AQ498" s="44"/>
      <c r="AS498" s="44"/>
    </row>
    <row r="499" spans="43:45" x14ac:dyDescent="0.25">
      <c r="AQ499" s="44"/>
      <c r="AS499" s="44"/>
    </row>
    <row r="500" spans="43:45" x14ac:dyDescent="0.25">
      <c r="AQ500" s="44"/>
      <c r="AS500" s="44"/>
    </row>
    <row r="501" spans="43:45" x14ac:dyDescent="0.25">
      <c r="AQ501" s="44"/>
      <c r="AS501" s="44"/>
    </row>
    <row r="502" spans="43:45" x14ac:dyDescent="0.25">
      <c r="AQ502" s="44"/>
      <c r="AS502" s="44"/>
    </row>
    <row r="503" spans="43:45" x14ac:dyDescent="0.25">
      <c r="AQ503" s="44"/>
      <c r="AS503" s="44"/>
    </row>
    <row r="504" spans="43:45" x14ac:dyDescent="0.25">
      <c r="AQ504" s="44"/>
      <c r="AS504" s="44"/>
    </row>
    <row r="505" spans="43:45" x14ac:dyDescent="0.25">
      <c r="AQ505" s="44"/>
      <c r="AS505" s="44"/>
    </row>
    <row r="506" spans="43:45" x14ac:dyDescent="0.25">
      <c r="AQ506" s="44"/>
      <c r="AS506" s="44"/>
    </row>
    <row r="507" spans="43:45" x14ac:dyDescent="0.25">
      <c r="AQ507" s="44"/>
      <c r="AS507" s="44"/>
    </row>
    <row r="508" spans="43:45" x14ac:dyDescent="0.25">
      <c r="AQ508" s="44"/>
      <c r="AS508" s="44"/>
    </row>
    <row r="509" spans="43:45" x14ac:dyDescent="0.25">
      <c r="AQ509" s="44"/>
      <c r="AS509" s="44"/>
    </row>
    <row r="510" spans="43:45" x14ac:dyDescent="0.25">
      <c r="AQ510" s="44"/>
      <c r="AS510" s="44"/>
    </row>
    <row r="511" spans="43:45" x14ac:dyDescent="0.25">
      <c r="AQ511" s="44"/>
      <c r="AS511" s="44"/>
    </row>
    <row r="512" spans="43:45" x14ac:dyDescent="0.25">
      <c r="AQ512" s="44"/>
      <c r="AS512" s="44"/>
    </row>
    <row r="513" spans="43:45" x14ac:dyDescent="0.25">
      <c r="AQ513" s="44"/>
      <c r="AS513" s="44"/>
    </row>
    <row r="514" spans="43:45" x14ac:dyDescent="0.25">
      <c r="AQ514" s="44"/>
      <c r="AS514" s="44"/>
    </row>
    <row r="515" spans="43:45" x14ac:dyDescent="0.25">
      <c r="AQ515" s="44"/>
      <c r="AS515" s="44"/>
    </row>
    <row r="516" spans="43:45" x14ac:dyDescent="0.25">
      <c r="AQ516" s="44"/>
      <c r="AS516" s="44"/>
    </row>
    <row r="517" spans="43:45" x14ac:dyDescent="0.25">
      <c r="AQ517" s="44"/>
      <c r="AS517" s="44"/>
    </row>
    <row r="518" spans="43:45" x14ac:dyDescent="0.25">
      <c r="AQ518" s="44"/>
      <c r="AS518" s="44"/>
    </row>
    <row r="519" spans="43:45" x14ac:dyDescent="0.25">
      <c r="AQ519" s="44"/>
      <c r="AS519" s="44"/>
    </row>
    <row r="520" spans="43:45" x14ac:dyDescent="0.25">
      <c r="AQ520" s="44"/>
      <c r="AS520" s="44"/>
    </row>
    <row r="521" spans="43:45" x14ac:dyDescent="0.25">
      <c r="AQ521" s="44"/>
      <c r="AS521" s="44"/>
    </row>
    <row r="522" spans="43:45" x14ac:dyDescent="0.25">
      <c r="AQ522" s="44"/>
      <c r="AS522" s="44"/>
    </row>
    <row r="523" spans="43:45" x14ac:dyDescent="0.25">
      <c r="AQ523" s="44"/>
      <c r="AS523" s="44"/>
    </row>
    <row r="524" spans="43:45" x14ac:dyDescent="0.25">
      <c r="AQ524" s="44"/>
      <c r="AS524" s="44"/>
    </row>
    <row r="525" spans="43:45" x14ac:dyDescent="0.25">
      <c r="AQ525" s="44"/>
      <c r="AS525" s="44"/>
    </row>
    <row r="526" spans="43:45" x14ac:dyDescent="0.25">
      <c r="AQ526" s="44"/>
      <c r="AS526" s="44"/>
    </row>
    <row r="527" spans="43:45" x14ac:dyDescent="0.25">
      <c r="AQ527" s="44"/>
      <c r="AS527" s="44"/>
    </row>
    <row r="528" spans="43:45" x14ac:dyDescent="0.25">
      <c r="AQ528" s="44"/>
      <c r="AS528" s="44"/>
    </row>
    <row r="529" spans="43:45" x14ac:dyDescent="0.25">
      <c r="AQ529" s="44"/>
      <c r="AS529" s="44"/>
    </row>
    <row r="530" spans="43:45" x14ac:dyDescent="0.25">
      <c r="AQ530" s="44"/>
      <c r="AS530" s="44"/>
    </row>
    <row r="531" spans="43:45" x14ac:dyDescent="0.25">
      <c r="AQ531" s="44"/>
      <c r="AS531" s="44"/>
    </row>
    <row r="532" spans="43:45" x14ac:dyDescent="0.25">
      <c r="AQ532" s="44"/>
      <c r="AS532" s="44"/>
    </row>
    <row r="533" spans="43:45" x14ac:dyDescent="0.25">
      <c r="AQ533" s="44"/>
      <c r="AS533" s="44"/>
    </row>
    <row r="534" spans="43:45" x14ac:dyDescent="0.25">
      <c r="AQ534" s="44"/>
      <c r="AS534" s="44"/>
    </row>
    <row r="535" spans="43:45" x14ac:dyDescent="0.25">
      <c r="AQ535" s="44"/>
      <c r="AS535" s="44"/>
    </row>
    <row r="536" spans="43:45" x14ac:dyDescent="0.25">
      <c r="AQ536" s="44"/>
      <c r="AS536" s="44"/>
    </row>
    <row r="537" spans="43:45" x14ac:dyDescent="0.25">
      <c r="AQ537" s="44"/>
      <c r="AS537" s="44"/>
    </row>
    <row r="538" spans="43:45" x14ac:dyDescent="0.25">
      <c r="AQ538" s="44"/>
      <c r="AS538" s="44"/>
    </row>
    <row r="539" spans="43:45" x14ac:dyDescent="0.25">
      <c r="AQ539" s="44"/>
      <c r="AS539" s="44"/>
    </row>
    <row r="540" spans="43:45" x14ac:dyDescent="0.25">
      <c r="AQ540" s="44"/>
      <c r="AS540" s="44"/>
    </row>
    <row r="541" spans="43:45" x14ac:dyDescent="0.25">
      <c r="AQ541" s="44"/>
      <c r="AS541" s="44"/>
    </row>
    <row r="542" spans="43:45" x14ac:dyDescent="0.25">
      <c r="AQ542" s="44"/>
      <c r="AS542" s="44"/>
    </row>
    <row r="543" spans="43:45" x14ac:dyDescent="0.25">
      <c r="AQ543" s="44"/>
      <c r="AS543" s="44"/>
    </row>
    <row r="544" spans="43:45" x14ac:dyDescent="0.25">
      <c r="AQ544" s="44"/>
      <c r="AS544" s="44"/>
    </row>
    <row r="545" spans="43:45" x14ac:dyDescent="0.25">
      <c r="AQ545" s="44"/>
      <c r="AS545" s="44"/>
    </row>
    <row r="546" spans="43:45" x14ac:dyDescent="0.25">
      <c r="AQ546" s="44"/>
      <c r="AS546" s="44"/>
    </row>
    <row r="547" spans="43:45" x14ac:dyDescent="0.25">
      <c r="AQ547" s="44"/>
      <c r="AS547" s="44"/>
    </row>
    <row r="548" spans="43:45" x14ac:dyDescent="0.25">
      <c r="AQ548" s="44"/>
      <c r="AS548" s="44"/>
    </row>
    <row r="549" spans="43:45" x14ac:dyDescent="0.25">
      <c r="AQ549" s="44"/>
      <c r="AS549" s="44"/>
    </row>
    <row r="550" spans="43:45" x14ac:dyDescent="0.25">
      <c r="AQ550" s="44"/>
      <c r="AS550" s="44"/>
    </row>
    <row r="551" spans="43:45" x14ac:dyDescent="0.25">
      <c r="AQ551" s="44"/>
      <c r="AS551" s="44"/>
    </row>
    <row r="552" spans="43:45" x14ac:dyDescent="0.25">
      <c r="AQ552" s="44"/>
      <c r="AS552" s="44"/>
    </row>
    <row r="553" spans="43:45" x14ac:dyDescent="0.25">
      <c r="AQ553" s="44"/>
      <c r="AS553" s="44"/>
    </row>
    <row r="554" spans="43:45" x14ac:dyDescent="0.25">
      <c r="AQ554" s="44"/>
      <c r="AS554" s="44"/>
    </row>
    <row r="555" spans="43:45" x14ac:dyDescent="0.25">
      <c r="AQ555" s="44"/>
      <c r="AS555" s="44"/>
    </row>
    <row r="556" spans="43:45" x14ac:dyDescent="0.25">
      <c r="AQ556" s="44"/>
      <c r="AS556" s="44"/>
    </row>
    <row r="557" spans="43:45" x14ac:dyDescent="0.25">
      <c r="AQ557" s="44"/>
      <c r="AS557" s="44"/>
    </row>
    <row r="558" spans="43:45" x14ac:dyDescent="0.25">
      <c r="AQ558" s="44"/>
      <c r="AS558" s="44"/>
    </row>
    <row r="559" spans="43:45" x14ac:dyDescent="0.25">
      <c r="AQ559" s="44"/>
      <c r="AS559" s="44"/>
    </row>
    <row r="560" spans="43:45" x14ac:dyDescent="0.25">
      <c r="AQ560" s="44"/>
      <c r="AS560" s="44"/>
    </row>
    <row r="561" spans="43:45" x14ac:dyDescent="0.25">
      <c r="AQ561" s="44"/>
      <c r="AS561" s="44"/>
    </row>
    <row r="562" spans="43:45" x14ac:dyDescent="0.25">
      <c r="AQ562" s="44"/>
      <c r="AS562" s="44"/>
    </row>
    <row r="563" spans="43:45" x14ac:dyDescent="0.25">
      <c r="AQ563" s="44"/>
      <c r="AS563" s="44"/>
    </row>
    <row r="564" spans="43:45" x14ac:dyDescent="0.25">
      <c r="AQ564" s="44"/>
      <c r="AS564" s="44"/>
    </row>
    <row r="565" spans="43:45" x14ac:dyDescent="0.25">
      <c r="AQ565" s="44"/>
      <c r="AS565" s="44"/>
    </row>
    <row r="566" spans="43:45" x14ac:dyDescent="0.25">
      <c r="AQ566" s="44"/>
      <c r="AS566" s="44"/>
    </row>
    <row r="567" spans="43:45" x14ac:dyDescent="0.25">
      <c r="AQ567" s="44"/>
      <c r="AS567" s="44"/>
    </row>
    <row r="568" spans="43:45" x14ac:dyDescent="0.25">
      <c r="AQ568" s="44"/>
      <c r="AS568" s="44"/>
    </row>
    <row r="569" spans="43:45" x14ac:dyDescent="0.25">
      <c r="AQ569" s="44"/>
      <c r="AS569" s="44"/>
    </row>
    <row r="570" spans="43:45" x14ac:dyDescent="0.25">
      <c r="AQ570" s="44"/>
      <c r="AS570" s="44"/>
    </row>
    <row r="571" spans="43:45" x14ac:dyDescent="0.25">
      <c r="AQ571" s="44"/>
      <c r="AS571" s="44"/>
    </row>
    <row r="572" spans="43:45" x14ac:dyDescent="0.25">
      <c r="AQ572" s="44"/>
      <c r="AS572" s="44"/>
    </row>
    <row r="573" spans="43:45" x14ac:dyDescent="0.25">
      <c r="AQ573" s="44"/>
      <c r="AS573" s="44"/>
    </row>
    <row r="574" spans="43:45" x14ac:dyDescent="0.25">
      <c r="AQ574" s="44"/>
      <c r="AS574" s="44"/>
    </row>
    <row r="575" spans="43:45" x14ac:dyDescent="0.25">
      <c r="AQ575" s="44"/>
      <c r="AS575" s="44"/>
    </row>
    <row r="576" spans="43:45" x14ac:dyDescent="0.25">
      <c r="AQ576" s="44"/>
      <c r="AS576" s="44"/>
    </row>
    <row r="577" spans="43:45" x14ac:dyDescent="0.25">
      <c r="AQ577" s="44"/>
      <c r="AS577" s="44"/>
    </row>
    <row r="578" spans="43:45" x14ac:dyDescent="0.25">
      <c r="AQ578" s="44"/>
      <c r="AS578" s="44"/>
    </row>
    <row r="579" spans="43:45" x14ac:dyDescent="0.25">
      <c r="AQ579" s="44"/>
      <c r="AS579" s="44"/>
    </row>
    <row r="580" spans="43:45" x14ac:dyDescent="0.25">
      <c r="AQ580" s="44"/>
      <c r="AS580" s="44"/>
    </row>
    <row r="581" spans="43:45" x14ac:dyDescent="0.25">
      <c r="AQ581" s="44"/>
      <c r="AS581" s="44"/>
    </row>
    <row r="582" spans="43:45" x14ac:dyDescent="0.25">
      <c r="AQ582" s="44"/>
      <c r="AS582" s="44"/>
    </row>
    <row r="583" spans="43:45" x14ac:dyDescent="0.25">
      <c r="AQ583" s="44"/>
      <c r="AS583" s="44"/>
    </row>
    <row r="584" spans="43:45" x14ac:dyDescent="0.25">
      <c r="AQ584" s="44"/>
      <c r="AS584" s="44"/>
    </row>
    <row r="585" spans="43:45" x14ac:dyDescent="0.25">
      <c r="AQ585" s="44"/>
      <c r="AS585" s="44"/>
    </row>
    <row r="586" spans="43:45" x14ac:dyDescent="0.25">
      <c r="AQ586" s="44"/>
      <c r="AS586" s="44"/>
    </row>
    <row r="587" spans="43:45" x14ac:dyDescent="0.25">
      <c r="AQ587" s="44"/>
      <c r="AS587" s="44"/>
    </row>
    <row r="588" spans="43:45" x14ac:dyDescent="0.25">
      <c r="AQ588" s="44"/>
      <c r="AS588" s="44"/>
    </row>
    <row r="589" spans="43:45" x14ac:dyDescent="0.25">
      <c r="AQ589" s="44"/>
      <c r="AS589" s="44"/>
    </row>
    <row r="590" spans="43:45" x14ac:dyDescent="0.25">
      <c r="AQ590" s="44"/>
      <c r="AS590" s="44"/>
    </row>
    <row r="591" spans="43:45" x14ac:dyDescent="0.25">
      <c r="AQ591" s="44"/>
      <c r="AS591" s="44"/>
    </row>
    <row r="592" spans="43:45" x14ac:dyDescent="0.25">
      <c r="AQ592" s="44"/>
      <c r="AS592" s="44"/>
    </row>
    <row r="593" spans="43:45" x14ac:dyDescent="0.25">
      <c r="AQ593" s="44"/>
      <c r="AS593" s="44"/>
    </row>
    <row r="594" spans="43:45" x14ac:dyDescent="0.25">
      <c r="AQ594" s="44"/>
      <c r="AS594" s="44"/>
    </row>
    <row r="595" spans="43:45" x14ac:dyDescent="0.25">
      <c r="AQ595" s="44"/>
      <c r="AS595" s="44"/>
    </row>
    <row r="596" spans="43:45" x14ac:dyDescent="0.25">
      <c r="AQ596" s="44"/>
      <c r="AS596" s="44"/>
    </row>
    <row r="597" spans="43:45" x14ac:dyDescent="0.25">
      <c r="AQ597" s="44"/>
      <c r="AS597" s="44"/>
    </row>
    <row r="598" spans="43:45" x14ac:dyDescent="0.25">
      <c r="AQ598" s="44"/>
      <c r="AS598" s="44"/>
    </row>
    <row r="599" spans="43:45" x14ac:dyDescent="0.25">
      <c r="AQ599" s="44"/>
      <c r="AS599" s="44"/>
    </row>
    <row r="600" spans="43:45" x14ac:dyDescent="0.25">
      <c r="AQ600" s="44"/>
      <c r="AS600" s="44"/>
    </row>
    <row r="601" spans="43:45" x14ac:dyDescent="0.25">
      <c r="AQ601" s="44"/>
      <c r="AS601" s="44"/>
    </row>
    <row r="602" spans="43:45" x14ac:dyDescent="0.25">
      <c r="AQ602" s="44"/>
      <c r="AS602" s="44"/>
    </row>
    <row r="603" spans="43:45" x14ac:dyDescent="0.25">
      <c r="AQ603" s="44"/>
      <c r="AS603" s="44"/>
    </row>
    <row r="604" spans="43:45" x14ac:dyDescent="0.25">
      <c r="AQ604" s="44"/>
      <c r="AS604" s="44"/>
    </row>
    <row r="605" spans="43:45" x14ac:dyDescent="0.25">
      <c r="AQ605" s="44"/>
      <c r="AS605" s="44"/>
    </row>
    <row r="606" spans="43:45" x14ac:dyDescent="0.25">
      <c r="AQ606" s="44"/>
      <c r="AS606" s="44"/>
    </row>
    <row r="607" spans="43:45" x14ac:dyDescent="0.25">
      <c r="AQ607" s="44"/>
      <c r="AS607" s="44"/>
    </row>
    <row r="608" spans="43:45" x14ac:dyDescent="0.25">
      <c r="AQ608" s="44"/>
      <c r="AS608" s="44"/>
    </row>
    <row r="609" spans="43:45" x14ac:dyDescent="0.25">
      <c r="AQ609" s="44"/>
      <c r="AS609" s="44"/>
    </row>
    <row r="610" spans="43:45" x14ac:dyDescent="0.25">
      <c r="AQ610" s="44"/>
      <c r="AS610" s="44"/>
    </row>
    <row r="611" spans="43:45" x14ac:dyDescent="0.25">
      <c r="AQ611" s="44"/>
      <c r="AS611" s="44"/>
    </row>
    <row r="612" spans="43:45" x14ac:dyDescent="0.25">
      <c r="AQ612" s="44"/>
      <c r="AS612" s="44"/>
    </row>
    <row r="613" spans="43:45" x14ac:dyDescent="0.25">
      <c r="AQ613" s="44"/>
      <c r="AS613" s="44"/>
    </row>
    <row r="614" spans="43:45" x14ac:dyDescent="0.25">
      <c r="AQ614" s="44"/>
      <c r="AS614" s="44"/>
    </row>
    <row r="615" spans="43:45" x14ac:dyDescent="0.25">
      <c r="AQ615" s="44"/>
      <c r="AS615" s="44"/>
    </row>
    <row r="616" spans="43:45" x14ac:dyDescent="0.25">
      <c r="AQ616" s="44"/>
      <c r="AS616" s="44"/>
    </row>
    <row r="617" spans="43:45" x14ac:dyDescent="0.25">
      <c r="AQ617" s="44"/>
      <c r="AS617" s="44"/>
    </row>
    <row r="618" spans="43:45" x14ac:dyDescent="0.25">
      <c r="AQ618" s="44"/>
      <c r="AS618" s="44"/>
    </row>
    <row r="619" spans="43:45" x14ac:dyDescent="0.25">
      <c r="AQ619" s="44"/>
      <c r="AS619" s="44"/>
    </row>
    <row r="620" spans="43:45" x14ac:dyDescent="0.25">
      <c r="AQ620" s="44"/>
      <c r="AS620" s="44"/>
    </row>
    <row r="621" spans="43:45" x14ac:dyDescent="0.25">
      <c r="AQ621" s="44"/>
      <c r="AS621" s="44"/>
    </row>
    <row r="622" spans="43:45" x14ac:dyDescent="0.25">
      <c r="AQ622" s="44"/>
      <c r="AS622" s="44"/>
    </row>
    <row r="623" spans="43:45" x14ac:dyDescent="0.25">
      <c r="AQ623" s="44"/>
      <c r="AS623" s="44"/>
    </row>
    <row r="624" spans="43:45" x14ac:dyDescent="0.25">
      <c r="AQ624" s="44"/>
      <c r="AS624" s="44"/>
    </row>
    <row r="625" spans="43:45" x14ac:dyDescent="0.25">
      <c r="AQ625" s="44"/>
      <c r="AS625" s="44"/>
    </row>
    <row r="626" spans="43:45" x14ac:dyDescent="0.25">
      <c r="AQ626" s="44"/>
      <c r="AS626" s="44"/>
    </row>
    <row r="627" spans="43:45" x14ac:dyDescent="0.25">
      <c r="AQ627" s="44"/>
      <c r="AS627" s="44"/>
    </row>
    <row r="628" spans="43:45" x14ac:dyDescent="0.25">
      <c r="AQ628" s="44"/>
      <c r="AS628" s="44"/>
    </row>
    <row r="629" spans="43:45" x14ac:dyDescent="0.25">
      <c r="AQ629" s="44"/>
      <c r="AS629" s="44"/>
    </row>
    <row r="630" spans="43:45" x14ac:dyDescent="0.25">
      <c r="AQ630" s="44"/>
      <c r="AS630" s="44"/>
    </row>
    <row r="631" spans="43:45" x14ac:dyDescent="0.25">
      <c r="AQ631" s="44"/>
      <c r="AS631" s="44"/>
    </row>
    <row r="632" spans="43:45" x14ac:dyDescent="0.25">
      <c r="AQ632" s="44"/>
      <c r="AS632" s="44"/>
    </row>
    <row r="633" spans="43:45" x14ac:dyDescent="0.25">
      <c r="AQ633" s="44"/>
      <c r="AS633" s="44"/>
    </row>
    <row r="634" spans="43:45" x14ac:dyDescent="0.25">
      <c r="AQ634" s="44"/>
      <c r="AS634" s="44"/>
    </row>
    <row r="635" spans="43:45" x14ac:dyDescent="0.25">
      <c r="AQ635" s="44"/>
      <c r="AS635" s="44"/>
    </row>
    <row r="636" spans="43:45" x14ac:dyDescent="0.25">
      <c r="AQ636" s="44"/>
      <c r="AS636" s="44"/>
    </row>
    <row r="637" spans="43:45" x14ac:dyDescent="0.25">
      <c r="AQ637" s="44"/>
      <c r="AS637" s="44"/>
    </row>
    <row r="638" spans="43:45" x14ac:dyDescent="0.25">
      <c r="AQ638" s="44"/>
      <c r="AS638" s="44"/>
    </row>
    <row r="639" spans="43:45" x14ac:dyDescent="0.25">
      <c r="AQ639" s="44"/>
      <c r="AS639" s="44"/>
    </row>
    <row r="640" spans="43:45" x14ac:dyDescent="0.25">
      <c r="AQ640" s="44"/>
      <c r="AS640" s="44"/>
    </row>
    <row r="641" spans="43:45" x14ac:dyDescent="0.25">
      <c r="AQ641" s="44"/>
      <c r="AS641" s="44"/>
    </row>
    <row r="642" spans="43:45" x14ac:dyDescent="0.25">
      <c r="AQ642" s="44"/>
      <c r="AS642" s="44"/>
    </row>
    <row r="643" spans="43:45" x14ac:dyDescent="0.25">
      <c r="AQ643" s="44"/>
      <c r="AS643" s="44"/>
    </row>
    <row r="644" spans="43:45" x14ac:dyDescent="0.25">
      <c r="AQ644" s="44"/>
      <c r="AS644" s="44"/>
    </row>
    <row r="645" spans="43:45" x14ac:dyDescent="0.25">
      <c r="AQ645" s="44"/>
      <c r="AS645" s="44"/>
    </row>
    <row r="646" spans="43:45" x14ac:dyDescent="0.25">
      <c r="AQ646" s="44"/>
      <c r="AS646" s="44"/>
    </row>
    <row r="647" spans="43:45" x14ac:dyDescent="0.25">
      <c r="AQ647" s="44"/>
      <c r="AS647" s="44"/>
    </row>
    <row r="648" spans="43:45" x14ac:dyDescent="0.25">
      <c r="AQ648" s="44"/>
      <c r="AS648" s="44"/>
    </row>
    <row r="649" spans="43:45" x14ac:dyDescent="0.25">
      <c r="AQ649" s="44"/>
      <c r="AS649" s="44"/>
    </row>
    <row r="650" spans="43:45" x14ac:dyDescent="0.25">
      <c r="AQ650" s="44"/>
      <c r="AS650" s="44"/>
    </row>
    <row r="651" spans="43:45" x14ac:dyDescent="0.25">
      <c r="AQ651" s="44"/>
      <c r="AS651" s="44"/>
    </row>
    <row r="652" spans="43:45" x14ac:dyDescent="0.25">
      <c r="AQ652" s="44"/>
      <c r="AS652" s="44"/>
    </row>
    <row r="653" spans="43:45" x14ac:dyDescent="0.25">
      <c r="AQ653" s="44"/>
      <c r="AS653" s="44"/>
    </row>
    <row r="654" spans="43:45" x14ac:dyDescent="0.25">
      <c r="AQ654" s="44"/>
      <c r="AS654" s="44"/>
    </row>
    <row r="655" spans="43:45" x14ac:dyDescent="0.25">
      <c r="AQ655" s="44"/>
      <c r="AS655" s="44"/>
    </row>
    <row r="656" spans="43:45" x14ac:dyDescent="0.25">
      <c r="AQ656" s="44"/>
      <c r="AS656" s="44"/>
    </row>
    <row r="657" spans="43:45" x14ac:dyDescent="0.25">
      <c r="AQ657" s="44"/>
      <c r="AS657" s="44"/>
    </row>
    <row r="658" spans="43:45" x14ac:dyDescent="0.25">
      <c r="AQ658" s="44"/>
      <c r="AS658" s="44"/>
    </row>
    <row r="659" spans="43:45" x14ac:dyDescent="0.25">
      <c r="AQ659" s="44"/>
      <c r="AS659" s="44"/>
    </row>
    <row r="660" spans="43:45" x14ac:dyDescent="0.25">
      <c r="AQ660" s="44"/>
      <c r="AS660" s="44"/>
    </row>
    <row r="661" spans="43:45" x14ac:dyDescent="0.25">
      <c r="AQ661" s="44"/>
      <c r="AS661" s="44"/>
    </row>
    <row r="662" spans="43:45" x14ac:dyDescent="0.25">
      <c r="AQ662" s="44"/>
      <c r="AS662" s="44"/>
    </row>
    <row r="663" spans="43:45" x14ac:dyDescent="0.25">
      <c r="AQ663" s="44"/>
      <c r="AS663" s="44"/>
    </row>
    <row r="664" spans="43:45" x14ac:dyDescent="0.25">
      <c r="AQ664" s="44"/>
      <c r="AS664" s="44"/>
    </row>
    <row r="665" spans="43:45" x14ac:dyDescent="0.25">
      <c r="AQ665" s="44"/>
      <c r="AS665" s="44"/>
    </row>
    <row r="666" spans="43:45" x14ac:dyDescent="0.25">
      <c r="AQ666" s="44"/>
      <c r="AS666" s="44"/>
    </row>
    <row r="667" spans="43:45" x14ac:dyDescent="0.25">
      <c r="AQ667" s="44"/>
      <c r="AS667" s="44"/>
    </row>
    <row r="668" spans="43:45" x14ac:dyDescent="0.25">
      <c r="AQ668" s="44"/>
      <c r="AS668" s="44"/>
    </row>
    <row r="669" spans="43:45" x14ac:dyDescent="0.25">
      <c r="AQ669" s="44"/>
      <c r="AS669" s="44"/>
    </row>
    <row r="670" spans="43:45" x14ac:dyDescent="0.25">
      <c r="AQ670" s="44"/>
      <c r="AS670" s="44"/>
    </row>
    <row r="671" spans="43:45" x14ac:dyDescent="0.25">
      <c r="AQ671" s="44"/>
      <c r="AS671" s="44"/>
    </row>
    <row r="672" spans="43:45" x14ac:dyDescent="0.25">
      <c r="AQ672" s="44"/>
      <c r="AS672" s="44"/>
    </row>
    <row r="673" spans="43:45" x14ac:dyDescent="0.25">
      <c r="AQ673" s="44"/>
      <c r="AS673" s="44"/>
    </row>
    <row r="674" spans="43:45" x14ac:dyDescent="0.25">
      <c r="AQ674" s="44"/>
      <c r="AS674" s="44"/>
    </row>
    <row r="675" spans="43:45" x14ac:dyDescent="0.25">
      <c r="AQ675" s="44"/>
      <c r="AS675" s="44"/>
    </row>
    <row r="676" spans="43:45" x14ac:dyDescent="0.25">
      <c r="AQ676" s="44"/>
      <c r="AS676" s="44"/>
    </row>
    <row r="677" spans="43:45" x14ac:dyDescent="0.25">
      <c r="AQ677" s="44"/>
      <c r="AS677" s="44"/>
    </row>
    <row r="678" spans="43:45" x14ac:dyDescent="0.25">
      <c r="AQ678" s="44"/>
      <c r="AS678" s="44"/>
    </row>
    <row r="679" spans="43:45" x14ac:dyDescent="0.25">
      <c r="AQ679" s="44"/>
      <c r="AS679" s="44"/>
    </row>
    <row r="680" spans="43:45" x14ac:dyDescent="0.25">
      <c r="AQ680" s="44"/>
      <c r="AS680" s="44"/>
    </row>
    <row r="681" spans="43:45" x14ac:dyDescent="0.25">
      <c r="AQ681" s="44"/>
      <c r="AS681" s="44"/>
    </row>
    <row r="682" spans="43:45" x14ac:dyDescent="0.25">
      <c r="AQ682" s="44"/>
      <c r="AS682" s="44"/>
    </row>
    <row r="683" spans="43:45" x14ac:dyDescent="0.25">
      <c r="AQ683" s="44"/>
      <c r="AS683" s="44"/>
    </row>
    <row r="684" spans="43:45" x14ac:dyDescent="0.25">
      <c r="AQ684" s="44"/>
      <c r="AS684" s="44"/>
    </row>
    <row r="685" spans="43:45" x14ac:dyDescent="0.25">
      <c r="AQ685" s="44"/>
      <c r="AS685" s="44"/>
    </row>
    <row r="686" spans="43:45" x14ac:dyDescent="0.25">
      <c r="AQ686" s="44"/>
      <c r="AS686" s="44"/>
    </row>
    <row r="687" spans="43:45" x14ac:dyDescent="0.25">
      <c r="AQ687" s="44"/>
      <c r="AS687" s="44"/>
    </row>
    <row r="688" spans="43:45" x14ac:dyDescent="0.25">
      <c r="AQ688" s="44"/>
      <c r="AS688" s="44"/>
    </row>
    <row r="689" spans="43:45" x14ac:dyDescent="0.25">
      <c r="AQ689" s="44"/>
      <c r="AS689" s="44"/>
    </row>
    <row r="690" spans="43:45" x14ac:dyDescent="0.25">
      <c r="AQ690" s="44"/>
      <c r="AS690" s="44"/>
    </row>
    <row r="691" spans="43:45" x14ac:dyDescent="0.25">
      <c r="AQ691" s="44"/>
      <c r="AS691" s="44"/>
    </row>
    <row r="692" spans="43:45" x14ac:dyDescent="0.25">
      <c r="AQ692" s="44"/>
      <c r="AS692" s="44"/>
    </row>
    <row r="693" spans="43:45" x14ac:dyDescent="0.25">
      <c r="AQ693" s="44"/>
      <c r="AS693" s="44"/>
    </row>
    <row r="694" spans="43:45" x14ac:dyDescent="0.25">
      <c r="AQ694" s="44"/>
      <c r="AS694" s="44"/>
    </row>
    <row r="695" spans="43:45" x14ac:dyDescent="0.25">
      <c r="AQ695" s="44"/>
      <c r="AS695" s="44"/>
    </row>
    <row r="696" spans="43:45" x14ac:dyDescent="0.25">
      <c r="AQ696" s="44"/>
      <c r="AS696" s="44"/>
    </row>
    <row r="697" spans="43:45" x14ac:dyDescent="0.25">
      <c r="AQ697" s="44"/>
      <c r="AS697" s="44"/>
    </row>
    <row r="698" spans="43:45" x14ac:dyDescent="0.25">
      <c r="AQ698" s="44"/>
      <c r="AS698" s="44"/>
    </row>
    <row r="699" spans="43:45" x14ac:dyDescent="0.25">
      <c r="AQ699" s="44"/>
      <c r="AS699" s="44"/>
    </row>
    <row r="700" spans="43:45" x14ac:dyDescent="0.25">
      <c r="AQ700" s="44"/>
      <c r="AS700" s="44"/>
    </row>
    <row r="701" spans="43:45" x14ac:dyDescent="0.25">
      <c r="AQ701" s="44"/>
      <c r="AS701" s="44"/>
    </row>
    <row r="702" spans="43:45" x14ac:dyDescent="0.25">
      <c r="AQ702" s="44"/>
      <c r="AS702" s="44"/>
    </row>
    <row r="703" spans="43:45" x14ac:dyDescent="0.25">
      <c r="AQ703" s="44"/>
      <c r="AS703" s="44"/>
    </row>
  </sheetData>
  <autoFilter ref="A1:AX95">
    <sortState ref="A12:AV85">
      <sortCondition ref="A1:A95"/>
    </sortState>
  </autoFilter>
  <pageMargins left="0.25" right="0.25" top="0.75" bottom="0.75" header="0.3" footer="0.3"/>
  <pageSetup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3"/>
  <sheetViews>
    <sheetView workbookViewId="0">
      <pane xSplit="1" ySplit="1" topLeftCell="B2" activePane="bottomRight" state="frozen"/>
      <selection activeCell="B12" sqref="B12"/>
      <selection pane="topRight" activeCell="B12" sqref="B12"/>
      <selection pane="bottomLeft" activeCell="B12" sqref="B12"/>
      <selection pane="bottomRight"/>
    </sheetView>
  </sheetViews>
  <sheetFormatPr defaultRowHeight="15" x14ac:dyDescent="0.25"/>
  <sheetData>
    <row r="1" spans="1:14" ht="34.5" x14ac:dyDescent="0.25">
      <c r="A1" s="14" t="s">
        <v>0</v>
      </c>
      <c r="B1" s="15" t="s">
        <v>173</v>
      </c>
      <c r="C1" s="14" t="s">
        <v>174</v>
      </c>
      <c r="D1" s="14" t="s">
        <v>175</v>
      </c>
      <c r="E1" s="14" t="s">
        <v>156</v>
      </c>
      <c r="F1" s="14" t="s">
        <v>176</v>
      </c>
      <c r="G1" s="14" t="s">
        <v>177</v>
      </c>
      <c r="H1" s="14" t="s">
        <v>178</v>
      </c>
      <c r="I1" s="14" t="s">
        <v>179</v>
      </c>
      <c r="J1" s="15" t="s">
        <v>180</v>
      </c>
      <c r="K1" s="15" t="s">
        <v>181</v>
      </c>
      <c r="L1" s="15" t="s">
        <v>182</v>
      </c>
      <c r="M1" s="14" t="s">
        <v>183</v>
      </c>
      <c r="N1" s="14" t="s">
        <v>184</v>
      </c>
    </row>
    <row r="2" spans="1:14" x14ac:dyDescent="0.25">
      <c r="A2" s="16" t="s">
        <v>113</v>
      </c>
      <c r="B2" s="17">
        <v>1.21169094561</v>
      </c>
      <c r="C2" s="16" t="s">
        <v>185</v>
      </c>
      <c r="D2" s="16" t="s">
        <v>186</v>
      </c>
      <c r="E2" s="16" t="s">
        <v>187</v>
      </c>
      <c r="F2" s="16" t="s">
        <v>188</v>
      </c>
      <c r="G2" s="16" t="s">
        <v>189</v>
      </c>
      <c r="H2" s="16" t="s">
        <v>189</v>
      </c>
      <c r="I2" s="16">
        <v>4</v>
      </c>
      <c r="J2" s="16">
        <v>4</v>
      </c>
      <c r="K2" s="16">
        <v>3</v>
      </c>
      <c r="L2" s="16">
        <v>1</v>
      </c>
      <c r="M2" s="16">
        <v>5</v>
      </c>
      <c r="N2" s="16" t="s">
        <v>190</v>
      </c>
    </row>
    <row r="3" spans="1:14" x14ac:dyDescent="0.25">
      <c r="A3" s="16" t="s">
        <v>7</v>
      </c>
      <c r="B3" s="17">
        <v>0.15804263700999999</v>
      </c>
      <c r="C3" s="16" t="s">
        <v>185</v>
      </c>
      <c r="D3" s="16" t="s">
        <v>186</v>
      </c>
      <c r="E3" s="16" t="s">
        <v>187</v>
      </c>
      <c r="F3" s="16" t="s">
        <v>191</v>
      </c>
      <c r="G3" s="16" t="s">
        <v>189</v>
      </c>
      <c r="H3" s="16" t="s">
        <v>192</v>
      </c>
      <c r="I3" s="16">
        <v>3</v>
      </c>
      <c r="J3" s="16">
        <v>1</v>
      </c>
      <c r="K3" s="16">
        <v>1</v>
      </c>
      <c r="L3" s="16">
        <v>1</v>
      </c>
      <c r="M3" s="16">
        <v>3</v>
      </c>
      <c r="N3" s="16" t="s">
        <v>190</v>
      </c>
    </row>
    <row r="4" spans="1:14" x14ac:dyDescent="0.25">
      <c r="A4" s="16" t="s">
        <v>117</v>
      </c>
      <c r="B4" s="17">
        <v>0.64368252120000002</v>
      </c>
      <c r="C4" s="16" t="s">
        <v>185</v>
      </c>
      <c r="D4" s="16" t="s">
        <v>193</v>
      </c>
      <c r="E4" s="16" t="s">
        <v>187</v>
      </c>
      <c r="F4" s="16" t="s">
        <v>194</v>
      </c>
      <c r="G4" s="16" t="s">
        <v>195</v>
      </c>
      <c r="H4" s="16" t="s">
        <v>195</v>
      </c>
      <c r="I4" s="16">
        <v>5</v>
      </c>
      <c r="J4" s="16">
        <v>4</v>
      </c>
      <c r="K4" s="16">
        <v>1</v>
      </c>
      <c r="L4" s="16">
        <v>1</v>
      </c>
      <c r="M4" s="16">
        <v>4</v>
      </c>
      <c r="N4" s="16" t="s">
        <v>190</v>
      </c>
    </row>
    <row r="5" spans="1:14" x14ac:dyDescent="0.25">
      <c r="A5" s="16" t="s">
        <v>72</v>
      </c>
      <c r="B5" s="17">
        <v>0.60780842922</v>
      </c>
      <c r="C5" s="16" t="s">
        <v>185</v>
      </c>
      <c r="D5" s="16" t="s">
        <v>193</v>
      </c>
      <c r="E5" s="16" t="s">
        <v>187</v>
      </c>
      <c r="F5" s="16" t="s">
        <v>194</v>
      </c>
      <c r="G5" s="16" t="s">
        <v>196</v>
      </c>
      <c r="H5" s="16" t="s">
        <v>196</v>
      </c>
      <c r="I5" s="16">
        <v>1</v>
      </c>
      <c r="J5" s="16">
        <v>4</v>
      </c>
      <c r="K5" s="16">
        <v>1</v>
      </c>
      <c r="L5" s="16">
        <v>1</v>
      </c>
      <c r="M5" s="16">
        <v>2</v>
      </c>
      <c r="N5" s="16" t="s">
        <v>190</v>
      </c>
    </row>
    <row r="6" spans="1:14" x14ac:dyDescent="0.25">
      <c r="A6" s="16" t="s">
        <v>119</v>
      </c>
      <c r="B6" s="17">
        <v>0.29789341779</v>
      </c>
      <c r="C6" s="16" t="s">
        <v>185</v>
      </c>
      <c r="D6" s="16" t="s">
        <v>197</v>
      </c>
      <c r="E6" s="16" t="s">
        <v>187</v>
      </c>
      <c r="F6" s="16" t="s">
        <v>188</v>
      </c>
      <c r="G6" s="16" t="s">
        <v>192</v>
      </c>
      <c r="H6" s="16" t="s">
        <v>196</v>
      </c>
      <c r="I6" s="16">
        <v>3</v>
      </c>
      <c r="J6" s="16">
        <v>1</v>
      </c>
      <c r="K6" s="16">
        <v>5</v>
      </c>
      <c r="L6" s="16">
        <v>3</v>
      </c>
      <c r="M6" s="16">
        <v>3</v>
      </c>
      <c r="N6" s="16" t="s">
        <v>198</v>
      </c>
    </row>
    <row r="7" spans="1:14" x14ac:dyDescent="0.25">
      <c r="A7" s="16" t="s">
        <v>119</v>
      </c>
      <c r="B7" s="17">
        <v>1.3748804138699999</v>
      </c>
      <c r="C7" s="16" t="s">
        <v>185</v>
      </c>
      <c r="D7" s="16" t="s">
        <v>186</v>
      </c>
      <c r="E7" s="16" t="s">
        <v>187</v>
      </c>
      <c r="F7" s="16" t="s">
        <v>188</v>
      </c>
      <c r="G7" s="16" t="s">
        <v>195</v>
      </c>
      <c r="H7" s="16" t="s">
        <v>195</v>
      </c>
      <c r="I7" s="16">
        <v>4</v>
      </c>
      <c r="J7" s="16">
        <v>4</v>
      </c>
      <c r="K7" s="16">
        <v>5</v>
      </c>
      <c r="L7" s="16">
        <v>3</v>
      </c>
      <c r="M7" s="16">
        <v>5</v>
      </c>
      <c r="N7" s="16" t="s">
        <v>198</v>
      </c>
    </row>
    <row r="8" spans="1:14" x14ac:dyDescent="0.25">
      <c r="A8" s="16" t="s">
        <v>123</v>
      </c>
      <c r="B8" s="17">
        <v>3.6854482802500002</v>
      </c>
      <c r="C8" s="16" t="s">
        <v>185</v>
      </c>
      <c r="D8" s="16" t="s">
        <v>186</v>
      </c>
      <c r="E8" s="16" t="s">
        <v>187</v>
      </c>
      <c r="F8" s="16" t="s">
        <v>188</v>
      </c>
      <c r="G8" s="16" t="s">
        <v>189</v>
      </c>
      <c r="H8" s="16" t="s">
        <v>189</v>
      </c>
      <c r="I8" s="16">
        <v>4</v>
      </c>
      <c r="J8" s="16">
        <v>5</v>
      </c>
      <c r="K8" s="16">
        <v>5</v>
      </c>
      <c r="L8" s="16">
        <v>3</v>
      </c>
      <c r="M8" s="16">
        <v>5</v>
      </c>
      <c r="N8" s="16" t="s">
        <v>198</v>
      </c>
    </row>
    <row r="9" spans="1:14" x14ac:dyDescent="0.25">
      <c r="A9" s="16" t="s">
        <v>123</v>
      </c>
      <c r="B9" s="17">
        <v>0.63698910612000004</v>
      </c>
      <c r="C9" s="16" t="s">
        <v>185</v>
      </c>
      <c r="D9" s="16" t="s">
        <v>199</v>
      </c>
      <c r="E9" s="16" t="s">
        <v>200</v>
      </c>
      <c r="F9" s="16" t="s">
        <v>188</v>
      </c>
      <c r="G9" s="16" t="s">
        <v>196</v>
      </c>
      <c r="H9" s="16" t="s">
        <v>196</v>
      </c>
      <c r="I9" s="16">
        <v>4</v>
      </c>
      <c r="J9" s="16">
        <v>1</v>
      </c>
      <c r="K9" s="16">
        <v>5</v>
      </c>
      <c r="L9" s="16">
        <v>5</v>
      </c>
      <c r="M9" s="16">
        <v>4</v>
      </c>
      <c r="N9" s="16" t="s">
        <v>198</v>
      </c>
    </row>
    <row r="10" spans="1:14" x14ac:dyDescent="0.25">
      <c r="A10" s="16" t="s">
        <v>13</v>
      </c>
      <c r="B10" s="17">
        <v>1.14956501443</v>
      </c>
      <c r="C10" s="16" t="s">
        <v>185</v>
      </c>
      <c r="D10" s="16" t="s">
        <v>199</v>
      </c>
      <c r="E10" s="16" t="s">
        <v>187</v>
      </c>
      <c r="F10" s="16" t="s">
        <v>201</v>
      </c>
      <c r="G10" s="16" t="s">
        <v>196</v>
      </c>
      <c r="H10" s="16" t="s">
        <v>196</v>
      </c>
      <c r="I10" s="16">
        <v>3</v>
      </c>
      <c r="J10" s="16">
        <v>4</v>
      </c>
      <c r="K10" s="16">
        <v>5</v>
      </c>
      <c r="L10" s="16">
        <v>3</v>
      </c>
      <c r="M10" s="16">
        <v>3</v>
      </c>
      <c r="N10" s="16" t="s">
        <v>198</v>
      </c>
    </row>
    <row r="11" spans="1:14" x14ac:dyDescent="0.25">
      <c r="A11" s="16" t="s">
        <v>15</v>
      </c>
      <c r="B11" s="17">
        <v>0.15540575508000001</v>
      </c>
      <c r="C11" s="16" t="s">
        <v>185</v>
      </c>
      <c r="D11" s="16" t="s">
        <v>186</v>
      </c>
      <c r="E11" s="16" t="s">
        <v>187</v>
      </c>
      <c r="F11" s="16" t="s">
        <v>188</v>
      </c>
      <c r="G11" s="16" t="s">
        <v>192</v>
      </c>
      <c r="H11" s="16" t="s">
        <v>192</v>
      </c>
      <c r="I11" s="16">
        <v>1</v>
      </c>
      <c r="J11" s="16">
        <v>1</v>
      </c>
      <c r="K11" s="16">
        <v>1</v>
      </c>
      <c r="L11" s="16">
        <v>1</v>
      </c>
      <c r="M11" s="16">
        <v>2</v>
      </c>
      <c r="N11" s="16" t="s">
        <v>190</v>
      </c>
    </row>
    <row r="12" spans="1:14" x14ac:dyDescent="0.25">
      <c r="A12" s="16" t="s">
        <v>17</v>
      </c>
      <c r="B12" s="17">
        <v>0.24573108952</v>
      </c>
      <c r="C12" s="16" t="s">
        <v>185</v>
      </c>
      <c r="D12" s="16" t="s">
        <v>186</v>
      </c>
      <c r="E12" s="16" t="s">
        <v>187</v>
      </c>
      <c r="F12" s="16" t="s">
        <v>191</v>
      </c>
      <c r="G12" s="16" t="s">
        <v>196</v>
      </c>
      <c r="H12" s="16" t="s">
        <v>192</v>
      </c>
      <c r="I12" s="16">
        <v>3</v>
      </c>
      <c r="J12" s="16">
        <v>5</v>
      </c>
      <c r="K12" s="16">
        <v>1</v>
      </c>
      <c r="L12" s="16">
        <v>3</v>
      </c>
      <c r="M12" s="16">
        <v>3</v>
      </c>
      <c r="N12" s="16" t="s">
        <v>190</v>
      </c>
    </row>
    <row r="13" spans="1:14" x14ac:dyDescent="0.25">
      <c r="A13" s="16" t="s">
        <v>19</v>
      </c>
      <c r="B13" s="17">
        <v>0.58735401277999999</v>
      </c>
      <c r="C13" s="16" t="s">
        <v>185</v>
      </c>
      <c r="D13" s="16" t="s">
        <v>186</v>
      </c>
      <c r="E13" s="16" t="s">
        <v>187</v>
      </c>
      <c r="F13" s="16" t="s">
        <v>191</v>
      </c>
      <c r="G13" s="16" t="s">
        <v>192</v>
      </c>
      <c r="H13" s="16" t="s">
        <v>196</v>
      </c>
      <c r="I13" s="16">
        <v>1</v>
      </c>
      <c r="J13" s="16">
        <v>1</v>
      </c>
      <c r="K13" s="16">
        <v>1</v>
      </c>
      <c r="L13" s="16">
        <v>1</v>
      </c>
      <c r="M13" s="16">
        <v>1</v>
      </c>
      <c r="N13" s="16" t="s">
        <v>190</v>
      </c>
    </row>
    <row r="14" spans="1:14" x14ac:dyDescent="0.25">
      <c r="A14" s="16" t="s">
        <v>55</v>
      </c>
      <c r="B14" s="17">
        <v>0.51211445772999997</v>
      </c>
      <c r="C14" s="16" t="s">
        <v>185</v>
      </c>
      <c r="D14" s="16" t="s">
        <v>186</v>
      </c>
      <c r="E14" s="16" t="s">
        <v>187</v>
      </c>
      <c r="F14" s="16" t="s">
        <v>188</v>
      </c>
      <c r="G14" s="16" t="s">
        <v>196</v>
      </c>
      <c r="H14" s="16" t="s">
        <v>196</v>
      </c>
      <c r="I14" s="16">
        <v>1</v>
      </c>
      <c r="J14" s="16">
        <v>1</v>
      </c>
      <c r="K14" s="16">
        <v>1</v>
      </c>
      <c r="L14" s="16">
        <v>3</v>
      </c>
      <c r="M14" s="16">
        <v>2</v>
      </c>
      <c r="N14" s="16" t="s">
        <v>190</v>
      </c>
    </row>
    <row r="15" spans="1:14" x14ac:dyDescent="0.25">
      <c r="A15" s="16" t="s">
        <v>58</v>
      </c>
      <c r="B15" s="17">
        <v>0.86396592543999995</v>
      </c>
      <c r="C15" s="16" t="s">
        <v>185</v>
      </c>
      <c r="D15" s="16" t="s">
        <v>202</v>
      </c>
      <c r="E15" s="16" t="s">
        <v>187</v>
      </c>
      <c r="F15" s="16" t="s">
        <v>188</v>
      </c>
      <c r="G15" s="16" t="s">
        <v>192</v>
      </c>
      <c r="H15" s="16" t="s">
        <v>196</v>
      </c>
      <c r="I15" s="16">
        <v>1</v>
      </c>
      <c r="J15" s="16">
        <v>1</v>
      </c>
      <c r="K15" s="16">
        <v>1</v>
      </c>
      <c r="L15" s="16">
        <v>1</v>
      </c>
      <c r="M15" s="16">
        <v>1</v>
      </c>
      <c r="N15" s="16" t="s">
        <v>190</v>
      </c>
    </row>
    <row r="16" spans="1:14" x14ac:dyDescent="0.25">
      <c r="A16" s="16" t="s">
        <v>78</v>
      </c>
      <c r="B16" s="17">
        <v>0.38769715857999998</v>
      </c>
      <c r="C16" s="16" t="s">
        <v>185</v>
      </c>
      <c r="D16" s="16" t="s">
        <v>186</v>
      </c>
      <c r="E16" s="16" t="s">
        <v>187</v>
      </c>
      <c r="F16" s="16" t="s">
        <v>203</v>
      </c>
      <c r="G16" s="16" t="s">
        <v>196</v>
      </c>
      <c r="H16" s="16" t="s">
        <v>196</v>
      </c>
      <c r="I16" s="16">
        <v>1</v>
      </c>
      <c r="J16" s="16">
        <v>4</v>
      </c>
      <c r="K16" s="16">
        <v>1</v>
      </c>
      <c r="L16" s="16">
        <v>1</v>
      </c>
      <c r="M16" s="16">
        <v>2</v>
      </c>
      <c r="N16" s="16" t="s">
        <v>190</v>
      </c>
    </row>
    <row r="17" spans="1:14" x14ac:dyDescent="0.25">
      <c r="A17" s="16" t="s">
        <v>27</v>
      </c>
      <c r="B17" s="17">
        <v>0.11527085678</v>
      </c>
      <c r="C17" s="16" t="s">
        <v>185</v>
      </c>
      <c r="D17" s="16" t="s">
        <v>186</v>
      </c>
      <c r="E17" s="16" t="s">
        <v>187</v>
      </c>
      <c r="F17" s="16" t="s">
        <v>203</v>
      </c>
      <c r="G17" s="16" t="s">
        <v>196</v>
      </c>
      <c r="H17" s="16" t="s">
        <v>196</v>
      </c>
      <c r="I17" s="16">
        <v>1</v>
      </c>
      <c r="J17" s="16">
        <v>4</v>
      </c>
      <c r="K17" s="16">
        <v>1</v>
      </c>
      <c r="L17" s="16">
        <v>1</v>
      </c>
      <c r="M17" s="16">
        <v>2</v>
      </c>
      <c r="N17" s="16" t="s">
        <v>190</v>
      </c>
    </row>
    <row r="18" spans="1:14" x14ac:dyDescent="0.25">
      <c r="A18" s="16" t="s">
        <v>60</v>
      </c>
      <c r="B18" s="17">
        <v>1.7726682925299999</v>
      </c>
      <c r="C18" s="16" t="s">
        <v>185</v>
      </c>
      <c r="D18" s="16" t="s">
        <v>197</v>
      </c>
      <c r="E18" s="16" t="s">
        <v>187</v>
      </c>
      <c r="F18" s="16" t="s">
        <v>188</v>
      </c>
      <c r="G18" s="16" t="s">
        <v>192</v>
      </c>
      <c r="H18" s="16" t="s">
        <v>196</v>
      </c>
      <c r="I18" s="16">
        <v>1</v>
      </c>
      <c r="J18" s="16">
        <v>4</v>
      </c>
      <c r="K18" s="16">
        <v>5</v>
      </c>
      <c r="L18" s="16">
        <v>3</v>
      </c>
      <c r="M18" s="16">
        <v>3</v>
      </c>
      <c r="N18" s="16" t="s">
        <v>198</v>
      </c>
    </row>
    <row r="19" spans="1:14" x14ac:dyDescent="0.25">
      <c r="A19" s="16" t="s">
        <v>204</v>
      </c>
      <c r="B19" s="17">
        <v>0.63541920968999999</v>
      </c>
      <c r="C19" s="16" t="s">
        <v>185</v>
      </c>
      <c r="D19" s="16" t="s">
        <v>197</v>
      </c>
      <c r="E19" s="16" t="s">
        <v>187</v>
      </c>
      <c r="F19" s="16" t="s">
        <v>188</v>
      </c>
      <c r="G19" s="16" t="s">
        <v>195</v>
      </c>
      <c r="H19" s="16" t="s">
        <v>195</v>
      </c>
      <c r="I19" s="16">
        <v>3</v>
      </c>
      <c r="J19" s="16">
        <v>4</v>
      </c>
      <c r="K19" s="16">
        <v>3</v>
      </c>
      <c r="L19" s="16">
        <v>1</v>
      </c>
      <c r="M19" s="16">
        <v>4</v>
      </c>
      <c r="N19" s="16" t="s">
        <v>198</v>
      </c>
    </row>
    <row r="20" spans="1:14" x14ac:dyDescent="0.25">
      <c r="A20" s="16" t="s">
        <v>62</v>
      </c>
      <c r="B20" s="17">
        <v>1.47602633785</v>
      </c>
      <c r="C20" s="16" t="s">
        <v>185</v>
      </c>
      <c r="D20" s="16" t="s">
        <v>186</v>
      </c>
      <c r="E20" s="16" t="s">
        <v>187</v>
      </c>
      <c r="F20" s="16" t="s">
        <v>191</v>
      </c>
      <c r="G20" s="16" t="s">
        <v>192</v>
      </c>
      <c r="H20" s="16" t="s">
        <v>205</v>
      </c>
      <c r="I20" s="16">
        <v>3</v>
      </c>
      <c r="J20" s="16">
        <v>5</v>
      </c>
      <c r="K20" s="16">
        <v>1</v>
      </c>
      <c r="L20" s="16">
        <v>3</v>
      </c>
      <c r="M20" s="16">
        <v>3</v>
      </c>
      <c r="N20" s="16" t="s">
        <v>198</v>
      </c>
    </row>
    <row r="21" spans="1:14" x14ac:dyDescent="0.25">
      <c r="A21" s="16" t="s">
        <v>149</v>
      </c>
      <c r="B21" s="17">
        <v>0.45029419302000001</v>
      </c>
      <c r="C21" s="16" t="s">
        <v>185</v>
      </c>
      <c r="D21" s="16" t="s">
        <v>186</v>
      </c>
      <c r="E21" s="16" t="s">
        <v>187</v>
      </c>
      <c r="F21" s="16" t="s">
        <v>188</v>
      </c>
      <c r="G21" s="16" t="s">
        <v>192</v>
      </c>
      <c r="H21" s="16" t="s">
        <v>205</v>
      </c>
      <c r="I21" s="16">
        <v>4</v>
      </c>
      <c r="J21" s="16">
        <v>1</v>
      </c>
      <c r="K21" s="16">
        <v>5</v>
      </c>
      <c r="L21" s="16">
        <v>1</v>
      </c>
      <c r="M21" s="16">
        <v>3</v>
      </c>
      <c r="N21" s="16" t="s">
        <v>190</v>
      </c>
    </row>
    <row r="22" spans="1:14" x14ac:dyDescent="0.25">
      <c r="A22" s="16" t="s">
        <v>150</v>
      </c>
      <c r="B22" s="17">
        <v>0.92467728841999997</v>
      </c>
      <c r="C22" s="16" t="s">
        <v>185</v>
      </c>
      <c r="D22" s="16" t="s">
        <v>186</v>
      </c>
      <c r="E22" s="16" t="s">
        <v>187</v>
      </c>
      <c r="F22" s="16" t="s">
        <v>194</v>
      </c>
      <c r="G22" s="16" t="s">
        <v>192</v>
      </c>
      <c r="H22" s="16" t="s">
        <v>192</v>
      </c>
      <c r="I22" s="16">
        <v>3</v>
      </c>
      <c r="J22" s="16">
        <v>1</v>
      </c>
      <c r="K22" s="16">
        <v>5</v>
      </c>
      <c r="L22" s="16">
        <v>3</v>
      </c>
      <c r="M22" s="16">
        <v>3</v>
      </c>
      <c r="N22" s="16" t="s">
        <v>198</v>
      </c>
    </row>
    <row r="23" spans="1:14" x14ac:dyDescent="0.25">
      <c r="A23" s="16" t="s">
        <v>150</v>
      </c>
      <c r="B23" s="17">
        <v>0.45848593313000002</v>
      </c>
      <c r="C23" s="16" t="s">
        <v>185</v>
      </c>
      <c r="D23" s="16" t="s">
        <v>199</v>
      </c>
      <c r="E23" s="16" t="s">
        <v>187</v>
      </c>
      <c r="F23" s="16" t="s">
        <v>194</v>
      </c>
      <c r="G23" s="16" t="s">
        <v>196</v>
      </c>
      <c r="H23" s="16" t="s">
        <v>196</v>
      </c>
      <c r="I23" s="16">
        <v>1</v>
      </c>
      <c r="J23" s="16">
        <v>1</v>
      </c>
      <c r="K23" s="16">
        <v>5</v>
      </c>
      <c r="L23" s="16">
        <v>1</v>
      </c>
      <c r="M23" s="16">
        <v>2</v>
      </c>
      <c r="N23" s="16" t="s">
        <v>198</v>
      </c>
    </row>
    <row r="24" spans="1:14" x14ac:dyDescent="0.25">
      <c r="A24" s="16" t="s">
        <v>64</v>
      </c>
      <c r="B24" s="17">
        <v>0.92044911020999998</v>
      </c>
      <c r="C24" s="16" t="s">
        <v>185</v>
      </c>
      <c r="D24" s="16" t="s">
        <v>193</v>
      </c>
      <c r="E24" s="16" t="s">
        <v>187</v>
      </c>
      <c r="F24" s="16" t="s">
        <v>201</v>
      </c>
      <c r="G24" s="16" t="s">
        <v>196</v>
      </c>
      <c r="H24" s="16" t="s">
        <v>205</v>
      </c>
      <c r="I24" s="16">
        <v>3</v>
      </c>
      <c r="J24" s="16">
        <v>1</v>
      </c>
      <c r="K24" s="16">
        <v>3</v>
      </c>
      <c r="L24" s="16">
        <v>1</v>
      </c>
      <c r="M24" s="16">
        <v>3</v>
      </c>
      <c r="N24" s="16" t="s">
        <v>190</v>
      </c>
    </row>
    <row r="25" spans="1:14" x14ac:dyDescent="0.25">
      <c r="A25" s="16" t="s">
        <v>66</v>
      </c>
      <c r="B25" s="17">
        <v>0.62380508906999999</v>
      </c>
      <c r="C25" s="16" t="s">
        <v>185</v>
      </c>
      <c r="D25" s="16" t="s">
        <v>193</v>
      </c>
      <c r="E25" s="16" t="s">
        <v>187</v>
      </c>
      <c r="F25" s="16" t="s">
        <v>206</v>
      </c>
      <c r="G25" s="16" t="s">
        <v>196</v>
      </c>
      <c r="H25" s="16" t="s">
        <v>205</v>
      </c>
      <c r="I25" s="16">
        <v>3</v>
      </c>
      <c r="J25" s="16">
        <v>1</v>
      </c>
      <c r="K25" s="16">
        <v>5</v>
      </c>
      <c r="L25" s="16">
        <v>1</v>
      </c>
      <c r="M25" s="16">
        <v>3</v>
      </c>
      <c r="N25" s="16" t="s">
        <v>190</v>
      </c>
    </row>
    <row r="26" spans="1:14" x14ac:dyDescent="0.25">
      <c r="A26" s="16" t="s">
        <v>29</v>
      </c>
      <c r="B26" s="17">
        <v>0.31220489397000001</v>
      </c>
      <c r="C26" s="16" t="s">
        <v>185</v>
      </c>
      <c r="D26" s="16" t="s">
        <v>199</v>
      </c>
      <c r="E26" s="16" t="s">
        <v>187</v>
      </c>
      <c r="F26" s="16" t="s">
        <v>201</v>
      </c>
      <c r="G26" s="16" t="s">
        <v>196</v>
      </c>
      <c r="H26" s="16" t="s">
        <v>196</v>
      </c>
      <c r="I26" s="16">
        <v>1</v>
      </c>
      <c r="J26" s="16">
        <v>1</v>
      </c>
      <c r="K26" s="16">
        <v>5</v>
      </c>
      <c r="L26" s="16">
        <v>1</v>
      </c>
      <c r="M26" s="16">
        <v>2</v>
      </c>
      <c r="N26" s="16" t="s">
        <v>190</v>
      </c>
    </row>
    <row r="27" spans="1:14" x14ac:dyDescent="0.25">
      <c r="A27" s="16" t="s">
        <v>31</v>
      </c>
      <c r="B27" s="17">
        <v>0.32983265</v>
      </c>
      <c r="C27" s="16" t="s">
        <v>185</v>
      </c>
      <c r="D27" s="16" t="s">
        <v>199</v>
      </c>
      <c r="E27" s="16" t="s">
        <v>187</v>
      </c>
      <c r="F27" s="16" t="s">
        <v>203</v>
      </c>
      <c r="G27" s="16" t="s">
        <v>196</v>
      </c>
      <c r="H27" s="16" t="s">
        <v>196</v>
      </c>
      <c r="I27" s="16">
        <v>1</v>
      </c>
      <c r="J27" s="16">
        <v>1</v>
      </c>
      <c r="K27" s="16">
        <v>3</v>
      </c>
      <c r="L27" s="16">
        <v>1</v>
      </c>
      <c r="M27" s="16">
        <v>2</v>
      </c>
      <c r="N27" s="16" t="s">
        <v>190</v>
      </c>
    </row>
    <row r="28" spans="1:14" x14ac:dyDescent="0.25">
      <c r="A28" s="16" t="s">
        <v>31</v>
      </c>
      <c r="B28" s="17">
        <v>0.11832185311</v>
      </c>
      <c r="C28" s="16" t="s">
        <v>185</v>
      </c>
      <c r="D28" s="16" t="s">
        <v>193</v>
      </c>
      <c r="E28" s="16" t="s">
        <v>187</v>
      </c>
      <c r="F28" s="16" t="s">
        <v>203</v>
      </c>
      <c r="G28" s="16" t="s">
        <v>196</v>
      </c>
      <c r="H28" s="16" t="s">
        <v>196</v>
      </c>
      <c r="I28" s="16">
        <v>1</v>
      </c>
      <c r="J28" s="16">
        <v>1</v>
      </c>
      <c r="K28" s="16">
        <v>3</v>
      </c>
      <c r="L28" s="16">
        <v>1</v>
      </c>
      <c r="M28" s="16">
        <v>2</v>
      </c>
      <c r="N28" s="16" t="s">
        <v>190</v>
      </c>
    </row>
    <row r="29" spans="1:14" x14ac:dyDescent="0.25">
      <c r="A29" s="16" t="s">
        <v>33</v>
      </c>
      <c r="B29" s="17">
        <v>0.32390977609999999</v>
      </c>
      <c r="C29" s="16" t="s">
        <v>185</v>
      </c>
      <c r="D29" s="16" t="s">
        <v>186</v>
      </c>
      <c r="E29" s="16" t="s">
        <v>187</v>
      </c>
      <c r="F29" s="16" t="s">
        <v>201</v>
      </c>
      <c r="G29" s="16" t="s">
        <v>205</v>
      </c>
      <c r="H29" s="16" t="s">
        <v>196</v>
      </c>
      <c r="I29" s="16">
        <v>1</v>
      </c>
      <c r="J29" s="16">
        <v>4</v>
      </c>
      <c r="K29" s="16">
        <v>3</v>
      </c>
      <c r="L29" s="16">
        <v>1</v>
      </c>
      <c r="M29" s="16">
        <v>2</v>
      </c>
      <c r="N29" s="16" t="s">
        <v>190</v>
      </c>
    </row>
    <row r="30" spans="1:14" x14ac:dyDescent="0.25">
      <c r="A30" s="16" t="s">
        <v>33</v>
      </c>
      <c r="B30" s="17">
        <v>8.0318143349999996E-2</v>
      </c>
      <c r="C30" s="16" t="s">
        <v>185</v>
      </c>
      <c r="D30" s="16" t="s">
        <v>193</v>
      </c>
      <c r="E30" s="16" t="s">
        <v>187</v>
      </c>
      <c r="F30" s="16" t="s">
        <v>201</v>
      </c>
      <c r="G30" s="16" t="s">
        <v>196</v>
      </c>
      <c r="H30" s="16" t="s">
        <v>196</v>
      </c>
      <c r="I30" s="16">
        <v>1</v>
      </c>
      <c r="J30" s="16">
        <v>1</v>
      </c>
      <c r="K30" s="16">
        <v>3</v>
      </c>
      <c r="L30" s="16">
        <v>1</v>
      </c>
      <c r="M30" s="16">
        <v>2</v>
      </c>
      <c r="N30" s="16" t="s">
        <v>190</v>
      </c>
    </row>
    <row r="31" spans="1:14" x14ac:dyDescent="0.25">
      <c r="A31" s="16" t="s">
        <v>68</v>
      </c>
      <c r="B31" s="17">
        <v>0.65488126429000004</v>
      </c>
      <c r="C31" s="16" t="s">
        <v>185</v>
      </c>
      <c r="D31" s="16" t="s">
        <v>197</v>
      </c>
      <c r="E31" s="16" t="s">
        <v>187</v>
      </c>
      <c r="F31" s="16" t="s">
        <v>188</v>
      </c>
      <c r="G31" s="16" t="s">
        <v>192</v>
      </c>
      <c r="H31" s="16" t="s">
        <v>196</v>
      </c>
      <c r="I31" s="16">
        <v>3</v>
      </c>
      <c r="J31" s="16">
        <v>1</v>
      </c>
      <c r="K31" s="16">
        <v>3</v>
      </c>
      <c r="L31" s="16">
        <v>3</v>
      </c>
      <c r="M31" s="16">
        <v>3</v>
      </c>
      <c r="N31" s="16" t="s">
        <v>198</v>
      </c>
    </row>
    <row r="32" spans="1:14" x14ac:dyDescent="0.25">
      <c r="A32" s="16" t="s">
        <v>68</v>
      </c>
      <c r="B32" s="17">
        <v>1.19763790925</v>
      </c>
      <c r="C32" s="16" t="s">
        <v>185</v>
      </c>
      <c r="D32" s="16" t="s">
        <v>186</v>
      </c>
      <c r="E32" s="16" t="s">
        <v>187</v>
      </c>
      <c r="F32" s="16" t="s">
        <v>188</v>
      </c>
      <c r="G32" s="16" t="s">
        <v>192</v>
      </c>
      <c r="H32" s="16" t="s">
        <v>196</v>
      </c>
      <c r="I32" s="16">
        <v>3</v>
      </c>
      <c r="J32" s="16">
        <v>1</v>
      </c>
      <c r="K32" s="16">
        <v>3</v>
      </c>
      <c r="L32" s="16">
        <v>3</v>
      </c>
      <c r="M32" s="16">
        <v>3</v>
      </c>
      <c r="N32" s="16" t="s">
        <v>198</v>
      </c>
    </row>
    <row r="33" spans="1:14" x14ac:dyDescent="0.25">
      <c r="A33" s="16" t="s">
        <v>121</v>
      </c>
      <c r="B33" s="17">
        <v>2.3734667960500002</v>
      </c>
      <c r="C33" s="16" t="s">
        <v>185</v>
      </c>
      <c r="D33" s="16" t="s">
        <v>186</v>
      </c>
      <c r="E33" s="16" t="s">
        <v>187</v>
      </c>
      <c r="F33" s="16" t="s">
        <v>188</v>
      </c>
      <c r="G33" s="16" t="s">
        <v>189</v>
      </c>
      <c r="H33" s="16" t="s">
        <v>189</v>
      </c>
      <c r="I33" s="16">
        <v>4</v>
      </c>
      <c r="J33" s="16">
        <v>4</v>
      </c>
      <c r="K33" s="16">
        <v>1</v>
      </c>
      <c r="L33" s="16">
        <v>3</v>
      </c>
      <c r="M33" s="16">
        <v>5</v>
      </c>
      <c r="N33" s="16" t="s">
        <v>190</v>
      </c>
    </row>
    <row r="34" spans="1:14" x14ac:dyDescent="0.25">
      <c r="A34" s="16" t="s">
        <v>124</v>
      </c>
      <c r="B34" s="17">
        <v>0.37927351983000002</v>
      </c>
      <c r="C34" s="16" t="s">
        <v>185</v>
      </c>
      <c r="D34" s="16" t="s">
        <v>197</v>
      </c>
      <c r="E34" s="16" t="s">
        <v>187</v>
      </c>
      <c r="F34" s="16" t="s">
        <v>188</v>
      </c>
      <c r="G34" s="16" t="s">
        <v>196</v>
      </c>
      <c r="H34" s="16" t="s">
        <v>196</v>
      </c>
      <c r="I34" s="16">
        <v>3</v>
      </c>
      <c r="J34" s="16">
        <v>4</v>
      </c>
      <c r="K34" s="16">
        <v>4</v>
      </c>
      <c r="L34" s="16">
        <v>1</v>
      </c>
      <c r="M34" s="16">
        <v>3</v>
      </c>
      <c r="N34" s="16" t="s">
        <v>190</v>
      </c>
    </row>
    <row r="35" spans="1:14" x14ac:dyDescent="0.25">
      <c r="A35" s="16" t="s">
        <v>124</v>
      </c>
      <c r="B35" s="17">
        <v>0.65226622379999999</v>
      </c>
      <c r="C35" s="16" t="s">
        <v>185</v>
      </c>
      <c r="D35" s="16" t="s">
        <v>186</v>
      </c>
      <c r="E35" s="16" t="s">
        <v>187</v>
      </c>
      <c r="F35" s="16" t="s">
        <v>188</v>
      </c>
      <c r="G35" s="16" t="s">
        <v>196</v>
      </c>
      <c r="H35" s="16" t="s">
        <v>196</v>
      </c>
      <c r="I35" s="16">
        <v>1</v>
      </c>
      <c r="J35" s="16">
        <v>4</v>
      </c>
      <c r="K35" s="16">
        <v>4</v>
      </c>
      <c r="L35" s="16">
        <v>1</v>
      </c>
      <c r="M35" s="16">
        <v>2</v>
      </c>
      <c r="N35" s="16" t="s">
        <v>190</v>
      </c>
    </row>
    <row r="36" spans="1:14" x14ac:dyDescent="0.25">
      <c r="A36" s="16" t="s">
        <v>90</v>
      </c>
      <c r="B36" s="17">
        <v>0.33395787366000002</v>
      </c>
      <c r="C36" s="16" t="s">
        <v>185</v>
      </c>
      <c r="D36" s="16" t="s">
        <v>193</v>
      </c>
      <c r="E36" s="16" t="s">
        <v>187</v>
      </c>
      <c r="F36" s="16" t="s">
        <v>203</v>
      </c>
      <c r="G36" s="16" t="s">
        <v>196</v>
      </c>
      <c r="H36" s="16" t="s">
        <v>192</v>
      </c>
      <c r="I36" s="16">
        <v>5</v>
      </c>
      <c r="J36" s="16">
        <v>1</v>
      </c>
      <c r="K36" s="16">
        <v>1</v>
      </c>
      <c r="L36" s="16">
        <v>3</v>
      </c>
      <c r="M36" s="16">
        <v>3</v>
      </c>
      <c r="N36" s="16" t="s">
        <v>190</v>
      </c>
    </row>
    <row r="37" spans="1:14" x14ac:dyDescent="0.25">
      <c r="A37" s="16" t="s">
        <v>92</v>
      </c>
      <c r="B37" s="17">
        <v>0.25671839762999998</v>
      </c>
      <c r="C37" s="16" t="s">
        <v>185</v>
      </c>
      <c r="D37" s="16" t="s">
        <v>193</v>
      </c>
      <c r="E37" s="16" t="s">
        <v>187</v>
      </c>
      <c r="F37" s="16" t="s">
        <v>203</v>
      </c>
      <c r="G37" s="16" t="s">
        <v>196</v>
      </c>
      <c r="H37" s="16" t="s">
        <v>196</v>
      </c>
      <c r="I37" s="16">
        <v>1</v>
      </c>
      <c r="J37" s="16">
        <v>1</v>
      </c>
      <c r="K37" s="16">
        <v>1</v>
      </c>
      <c r="L37" s="16">
        <v>3</v>
      </c>
      <c r="M37" s="16">
        <v>2</v>
      </c>
      <c r="N37" s="16" t="s">
        <v>190</v>
      </c>
    </row>
    <row r="38" spans="1:14" x14ac:dyDescent="0.25">
      <c r="A38" s="16" t="s">
        <v>96</v>
      </c>
      <c r="B38" s="17">
        <v>0.19881814127</v>
      </c>
      <c r="C38" s="16" t="s">
        <v>185</v>
      </c>
      <c r="D38" s="16" t="s">
        <v>193</v>
      </c>
      <c r="E38" s="16" t="s">
        <v>187</v>
      </c>
      <c r="F38" s="16" t="s">
        <v>203</v>
      </c>
      <c r="G38" s="16" t="s">
        <v>196</v>
      </c>
      <c r="H38" s="16" t="s">
        <v>196</v>
      </c>
      <c r="I38" s="16">
        <v>5</v>
      </c>
      <c r="J38" s="16">
        <v>1</v>
      </c>
      <c r="K38" s="16">
        <v>1</v>
      </c>
      <c r="L38" s="16">
        <v>3</v>
      </c>
      <c r="M38" s="16">
        <v>3</v>
      </c>
      <c r="N38" s="16" t="s">
        <v>190</v>
      </c>
    </row>
    <row r="39" spans="1:14" x14ac:dyDescent="0.25">
      <c r="A39" s="16" t="s">
        <v>37</v>
      </c>
      <c r="B39" s="17">
        <v>0.61366626213999997</v>
      </c>
      <c r="C39" s="16" t="s">
        <v>185</v>
      </c>
      <c r="D39" s="16" t="s">
        <v>193</v>
      </c>
      <c r="E39" s="16" t="s">
        <v>187</v>
      </c>
      <c r="F39" s="16" t="s">
        <v>203</v>
      </c>
      <c r="G39" s="16" t="s">
        <v>196</v>
      </c>
      <c r="H39" s="16" t="s">
        <v>196</v>
      </c>
      <c r="I39" s="16">
        <v>5</v>
      </c>
      <c r="J39" s="16">
        <v>1</v>
      </c>
      <c r="K39" s="16">
        <v>1</v>
      </c>
      <c r="L39" s="16">
        <v>3</v>
      </c>
      <c r="M39" s="16">
        <v>3</v>
      </c>
      <c r="N39" s="16" t="s">
        <v>190</v>
      </c>
    </row>
    <row r="40" spans="1:14" x14ac:dyDescent="0.25">
      <c r="A40" s="16" t="s">
        <v>102</v>
      </c>
      <c r="B40" s="17">
        <v>1.93842710542</v>
      </c>
      <c r="C40" s="16" t="s">
        <v>185</v>
      </c>
      <c r="D40" s="16" t="s">
        <v>197</v>
      </c>
      <c r="E40" s="16" t="s">
        <v>187</v>
      </c>
      <c r="F40" s="16" t="s">
        <v>188</v>
      </c>
      <c r="G40" s="16" t="s">
        <v>196</v>
      </c>
      <c r="H40" s="16" t="s">
        <v>196</v>
      </c>
      <c r="I40" s="16">
        <v>3</v>
      </c>
      <c r="J40" s="16">
        <v>4</v>
      </c>
      <c r="K40" s="16">
        <v>3</v>
      </c>
      <c r="L40" s="16">
        <v>1</v>
      </c>
      <c r="M40" s="16">
        <v>3</v>
      </c>
      <c r="N40" s="16" t="s">
        <v>198</v>
      </c>
    </row>
    <row r="41" spans="1:14" x14ac:dyDescent="0.25">
      <c r="A41" s="16" t="s">
        <v>102</v>
      </c>
      <c r="B41" s="17">
        <v>1.12037481379</v>
      </c>
      <c r="C41" s="16" t="s">
        <v>185</v>
      </c>
      <c r="D41" s="16" t="s">
        <v>186</v>
      </c>
      <c r="E41" s="16" t="s">
        <v>187</v>
      </c>
      <c r="F41" s="16" t="s">
        <v>188</v>
      </c>
      <c r="G41" s="16" t="s">
        <v>196</v>
      </c>
      <c r="H41" s="16" t="s">
        <v>196</v>
      </c>
      <c r="I41" s="16">
        <v>3</v>
      </c>
      <c r="J41" s="16">
        <v>4</v>
      </c>
      <c r="K41" s="16">
        <v>1</v>
      </c>
      <c r="L41" s="16">
        <v>1</v>
      </c>
      <c r="M41" s="16">
        <v>2</v>
      </c>
      <c r="N41" s="16" t="s">
        <v>198</v>
      </c>
    </row>
    <row r="42" spans="1:14" x14ac:dyDescent="0.25">
      <c r="A42" s="16" t="s">
        <v>51</v>
      </c>
      <c r="B42" s="17">
        <v>1.1199589350000001E-2</v>
      </c>
      <c r="C42" s="16" t="s">
        <v>185</v>
      </c>
      <c r="D42" s="16" t="s">
        <v>197</v>
      </c>
      <c r="E42" s="16" t="s">
        <v>187</v>
      </c>
      <c r="F42" s="16" t="s">
        <v>203</v>
      </c>
      <c r="G42" s="16" t="s">
        <v>196</v>
      </c>
      <c r="H42" s="16" t="s">
        <v>196</v>
      </c>
      <c r="I42" s="16">
        <v>1</v>
      </c>
      <c r="J42" s="16">
        <v>1</v>
      </c>
      <c r="K42" s="16">
        <v>3</v>
      </c>
      <c r="L42" s="16">
        <v>1</v>
      </c>
      <c r="M42" s="16">
        <v>2</v>
      </c>
      <c r="N42" s="16" t="s">
        <v>190</v>
      </c>
    </row>
    <row r="43" spans="1:14" x14ac:dyDescent="0.25">
      <c r="A43" s="16" t="s">
        <v>51</v>
      </c>
      <c r="B43" s="17">
        <v>0.57699126781999999</v>
      </c>
      <c r="C43" s="16" t="s">
        <v>185</v>
      </c>
      <c r="D43" s="16" t="s">
        <v>186</v>
      </c>
      <c r="E43" s="16" t="s">
        <v>187</v>
      </c>
      <c r="F43" s="16" t="s">
        <v>203</v>
      </c>
      <c r="G43" s="16" t="s">
        <v>192</v>
      </c>
      <c r="H43" s="16" t="s">
        <v>196</v>
      </c>
      <c r="I43" s="16">
        <v>3</v>
      </c>
      <c r="J43" s="16">
        <v>4</v>
      </c>
      <c r="K43" s="16">
        <v>3</v>
      </c>
      <c r="L43" s="16">
        <v>1</v>
      </c>
      <c r="M43" s="16">
        <v>3</v>
      </c>
      <c r="N43" s="16" t="s">
        <v>190</v>
      </c>
    </row>
    <row r="44" spans="1:14" x14ac:dyDescent="0.25">
      <c r="A44" s="16" t="s">
        <v>39</v>
      </c>
      <c r="B44" s="17">
        <v>0.26889921473</v>
      </c>
      <c r="C44" s="16" t="s">
        <v>185</v>
      </c>
      <c r="D44" s="16" t="s">
        <v>197</v>
      </c>
      <c r="E44" s="16" t="s">
        <v>187</v>
      </c>
      <c r="F44" s="16" t="s">
        <v>191</v>
      </c>
      <c r="G44" s="16" t="s">
        <v>205</v>
      </c>
      <c r="H44" s="16" t="s">
        <v>196</v>
      </c>
      <c r="I44" s="16">
        <v>1</v>
      </c>
      <c r="J44" s="16">
        <v>4</v>
      </c>
      <c r="K44" s="16">
        <v>3</v>
      </c>
      <c r="L44" s="16">
        <v>1</v>
      </c>
      <c r="M44" s="16">
        <v>2</v>
      </c>
      <c r="N44" s="16" t="s">
        <v>190</v>
      </c>
    </row>
    <row r="45" spans="1:14" x14ac:dyDescent="0.25">
      <c r="A45" s="16" t="s">
        <v>104</v>
      </c>
      <c r="B45" s="17">
        <v>0.69855271896000004</v>
      </c>
      <c r="C45" s="16" t="s">
        <v>185</v>
      </c>
      <c r="D45" s="16" t="s">
        <v>186</v>
      </c>
      <c r="E45" s="16" t="s">
        <v>187</v>
      </c>
      <c r="F45" s="16" t="s">
        <v>188</v>
      </c>
      <c r="G45" s="16" t="s">
        <v>205</v>
      </c>
      <c r="H45" s="16" t="s">
        <v>196</v>
      </c>
      <c r="I45" s="16">
        <v>3</v>
      </c>
      <c r="J45" s="16">
        <v>1</v>
      </c>
      <c r="K45" s="16">
        <v>4</v>
      </c>
      <c r="L45" s="16">
        <v>3</v>
      </c>
      <c r="M45" s="16">
        <v>3</v>
      </c>
      <c r="N45" s="16" t="s">
        <v>190</v>
      </c>
    </row>
    <row r="46" spans="1:14" x14ac:dyDescent="0.25">
      <c r="A46" s="16" t="s">
        <v>41</v>
      </c>
      <c r="B46" s="17">
        <v>0.20806302935000001</v>
      </c>
      <c r="C46" s="16" t="s">
        <v>185</v>
      </c>
      <c r="D46" s="16" t="s">
        <v>186</v>
      </c>
      <c r="E46" s="16" t="s">
        <v>187</v>
      </c>
      <c r="F46" s="16" t="s">
        <v>203</v>
      </c>
      <c r="G46" s="16" t="s">
        <v>192</v>
      </c>
      <c r="H46" s="16" t="s">
        <v>196</v>
      </c>
      <c r="I46" s="16">
        <v>3</v>
      </c>
      <c r="J46" s="16">
        <v>4</v>
      </c>
      <c r="K46" s="16">
        <v>1</v>
      </c>
      <c r="L46" s="16">
        <v>1</v>
      </c>
      <c r="M46" s="16">
        <v>3</v>
      </c>
      <c r="N46" s="16" t="s">
        <v>190</v>
      </c>
    </row>
    <row r="47" spans="1:14" x14ac:dyDescent="0.25">
      <c r="A47" s="16" t="s">
        <v>207</v>
      </c>
      <c r="B47" s="17">
        <v>0.41336669287</v>
      </c>
      <c r="C47" s="16" t="s">
        <v>185</v>
      </c>
      <c r="D47" s="16" t="s">
        <v>197</v>
      </c>
      <c r="E47" s="16" t="s">
        <v>187</v>
      </c>
      <c r="F47" s="16" t="s">
        <v>201</v>
      </c>
      <c r="G47" s="16" t="s">
        <v>196</v>
      </c>
      <c r="H47" s="16" t="s">
        <v>196</v>
      </c>
      <c r="I47" s="16">
        <v>1</v>
      </c>
      <c r="J47" s="16">
        <v>4</v>
      </c>
      <c r="K47" s="16">
        <v>3</v>
      </c>
      <c r="L47" s="16">
        <v>1</v>
      </c>
      <c r="M47" s="16">
        <v>2</v>
      </c>
      <c r="N47" s="16" t="s">
        <v>190</v>
      </c>
    </row>
    <row r="48" spans="1:14" x14ac:dyDescent="0.25">
      <c r="A48" s="16" t="s">
        <v>45</v>
      </c>
      <c r="B48" s="17">
        <v>0.40400101686000001</v>
      </c>
      <c r="C48" s="16" t="s">
        <v>185</v>
      </c>
      <c r="D48" s="16" t="s">
        <v>197</v>
      </c>
      <c r="E48" s="16" t="s">
        <v>187</v>
      </c>
      <c r="F48" s="16" t="s">
        <v>188</v>
      </c>
      <c r="G48" s="16" t="s">
        <v>196</v>
      </c>
      <c r="H48" s="16" t="s">
        <v>196</v>
      </c>
      <c r="I48" s="16">
        <v>1</v>
      </c>
      <c r="J48" s="16">
        <v>4</v>
      </c>
      <c r="K48" s="16">
        <v>3</v>
      </c>
      <c r="L48" s="16">
        <v>1</v>
      </c>
      <c r="M48" s="16">
        <v>2</v>
      </c>
      <c r="N48" s="16" t="s">
        <v>190</v>
      </c>
    </row>
    <row r="49" spans="1:14" x14ac:dyDescent="0.25">
      <c r="A49" s="16" t="s">
        <v>126</v>
      </c>
      <c r="B49" s="17">
        <v>0.28121353553</v>
      </c>
      <c r="C49" s="16" t="s">
        <v>185</v>
      </c>
      <c r="D49" s="16" t="s">
        <v>197</v>
      </c>
      <c r="E49" s="16" t="s">
        <v>187</v>
      </c>
      <c r="F49" s="16" t="s">
        <v>201</v>
      </c>
      <c r="G49" s="16" t="s">
        <v>196</v>
      </c>
      <c r="H49" s="16" t="s">
        <v>196</v>
      </c>
      <c r="I49" s="16">
        <v>1</v>
      </c>
      <c r="J49" s="16">
        <v>4</v>
      </c>
      <c r="K49" s="16">
        <v>3</v>
      </c>
      <c r="L49" s="16">
        <v>1</v>
      </c>
      <c r="M49" s="16">
        <v>2</v>
      </c>
      <c r="N49" s="16" t="s">
        <v>190</v>
      </c>
    </row>
    <row r="50" spans="1:14" x14ac:dyDescent="0.25">
      <c r="A50" s="16" t="s">
        <v>128</v>
      </c>
      <c r="B50" s="17">
        <v>0.63484723437000001</v>
      </c>
      <c r="C50" s="16" t="s">
        <v>185</v>
      </c>
      <c r="D50" s="16" t="s">
        <v>193</v>
      </c>
      <c r="E50" s="16" t="s">
        <v>187</v>
      </c>
      <c r="F50" s="16" t="s">
        <v>203</v>
      </c>
      <c r="G50" s="16" t="s">
        <v>196</v>
      </c>
      <c r="H50" s="16" t="s">
        <v>196</v>
      </c>
      <c r="I50" s="16">
        <v>1</v>
      </c>
      <c r="J50" s="16">
        <v>4</v>
      </c>
      <c r="K50" s="16">
        <v>4</v>
      </c>
      <c r="L50" s="16">
        <v>1</v>
      </c>
      <c r="M50" s="16">
        <v>2</v>
      </c>
      <c r="N50" s="16" t="s">
        <v>190</v>
      </c>
    </row>
    <row r="51" spans="1:14" x14ac:dyDescent="0.25">
      <c r="A51" s="16" t="s">
        <v>84</v>
      </c>
      <c r="B51" s="17">
        <v>1.09166256677</v>
      </c>
      <c r="C51" s="16" t="s">
        <v>185</v>
      </c>
      <c r="D51" s="16" t="s">
        <v>186</v>
      </c>
      <c r="E51" s="16" t="s">
        <v>200</v>
      </c>
      <c r="F51" s="16" t="s">
        <v>188</v>
      </c>
      <c r="G51" s="16" t="s">
        <v>196</v>
      </c>
      <c r="H51" s="16" t="s">
        <v>196</v>
      </c>
      <c r="I51" s="16">
        <v>1</v>
      </c>
      <c r="J51" s="16">
        <v>5</v>
      </c>
      <c r="K51" s="16">
        <v>5</v>
      </c>
      <c r="L51" s="16">
        <v>5</v>
      </c>
      <c r="M51" s="16">
        <v>3</v>
      </c>
      <c r="N51" s="16" t="s">
        <v>198</v>
      </c>
    </row>
    <row r="52" spans="1:14" x14ac:dyDescent="0.25">
      <c r="A52" s="16" t="s">
        <v>84</v>
      </c>
      <c r="B52" s="17">
        <v>6.8323875640000004E-2</v>
      </c>
      <c r="C52" s="16" t="s">
        <v>185</v>
      </c>
      <c r="D52" s="16" t="s">
        <v>193</v>
      </c>
      <c r="E52" s="16" t="s">
        <v>200</v>
      </c>
      <c r="F52" s="16" t="s">
        <v>188</v>
      </c>
      <c r="G52" s="16" t="s">
        <v>196</v>
      </c>
      <c r="H52" s="16" t="s">
        <v>196</v>
      </c>
      <c r="I52" s="16">
        <v>1</v>
      </c>
      <c r="J52" s="16">
        <v>5</v>
      </c>
      <c r="K52" s="16">
        <v>5</v>
      </c>
      <c r="L52" s="16">
        <v>5</v>
      </c>
      <c r="M52" s="16">
        <v>3</v>
      </c>
      <c r="N52" s="16" t="s">
        <v>198</v>
      </c>
    </row>
    <row r="53" spans="1:14" x14ac:dyDescent="0.25">
      <c r="A53" s="16" t="s">
        <v>168</v>
      </c>
      <c r="B53" s="17">
        <v>4.5089341739999997E-2</v>
      </c>
      <c r="C53" s="16" t="s">
        <v>185</v>
      </c>
      <c r="D53" s="16" t="s">
        <v>186</v>
      </c>
      <c r="E53" s="16" t="s">
        <v>187</v>
      </c>
      <c r="F53" s="16" t="s">
        <v>188</v>
      </c>
      <c r="G53" s="16" t="s">
        <v>196</v>
      </c>
      <c r="H53" s="16" t="s">
        <v>196</v>
      </c>
      <c r="I53" s="16">
        <v>1</v>
      </c>
      <c r="J53" s="16">
        <v>1</v>
      </c>
      <c r="K53" s="16">
        <v>1</v>
      </c>
      <c r="L53" s="16">
        <v>3</v>
      </c>
      <c r="M53" s="16">
        <v>2</v>
      </c>
      <c r="N53" s="16" t="s">
        <v>190</v>
      </c>
    </row>
    <row r="54" spans="1:14" x14ac:dyDescent="0.25">
      <c r="A54" s="16" t="s">
        <v>47</v>
      </c>
      <c r="B54" s="17">
        <v>4.3234979284300001</v>
      </c>
      <c r="C54" s="16" t="s">
        <v>185</v>
      </c>
      <c r="D54" s="16" t="s">
        <v>202</v>
      </c>
      <c r="E54" s="16" t="s">
        <v>187</v>
      </c>
      <c r="F54" s="16" t="s">
        <v>188</v>
      </c>
      <c r="G54" s="16" t="s">
        <v>192</v>
      </c>
      <c r="H54" s="16" t="s">
        <v>192</v>
      </c>
      <c r="I54" s="16">
        <v>3</v>
      </c>
      <c r="J54" s="16">
        <v>4</v>
      </c>
      <c r="K54" s="16">
        <v>4</v>
      </c>
      <c r="L54" s="16">
        <v>3</v>
      </c>
      <c r="M54" s="16">
        <v>4</v>
      </c>
      <c r="N54" s="16" t="s">
        <v>198</v>
      </c>
    </row>
    <row r="55" spans="1:14" x14ac:dyDescent="0.25">
      <c r="A55" s="16" t="s">
        <v>80</v>
      </c>
      <c r="B55" s="17">
        <v>0.56488988209000002</v>
      </c>
      <c r="C55" s="16" t="s">
        <v>185</v>
      </c>
      <c r="D55" s="16" t="s">
        <v>193</v>
      </c>
      <c r="E55" s="16" t="s">
        <v>187</v>
      </c>
      <c r="F55" s="16" t="s">
        <v>188</v>
      </c>
      <c r="G55" s="16" t="s">
        <v>192</v>
      </c>
      <c r="H55" s="16" t="s">
        <v>205</v>
      </c>
      <c r="I55" s="16">
        <v>3</v>
      </c>
      <c r="J55" s="16">
        <v>4</v>
      </c>
      <c r="K55" s="16">
        <v>1</v>
      </c>
      <c r="L55" s="16">
        <v>1</v>
      </c>
      <c r="M55" s="16">
        <v>3</v>
      </c>
      <c r="N55" s="16" t="s">
        <v>190</v>
      </c>
    </row>
    <row r="56" spans="1:14" x14ac:dyDescent="0.25">
      <c r="A56" s="16" t="s">
        <v>152</v>
      </c>
      <c r="B56" s="17">
        <v>1.33915915584</v>
      </c>
      <c r="C56" s="16" t="s">
        <v>185</v>
      </c>
      <c r="D56" s="16" t="s">
        <v>193</v>
      </c>
      <c r="E56" s="16" t="s">
        <v>187</v>
      </c>
      <c r="F56" s="16" t="s">
        <v>201</v>
      </c>
      <c r="G56" s="16" t="s">
        <v>196</v>
      </c>
      <c r="H56" s="16" t="s">
        <v>196</v>
      </c>
      <c r="I56" s="16">
        <v>3</v>
      </c>
      <c r="J56" s="16">
        <v>1</v>
      </c>
      <c r="K56" s="16">
        <v>4</v>
      </c>
      <c r="L56" s="16">
        <v>1</v>
      </c>
      <c r="M56" s="16">
        <v>2</v>
      </c>
      <c r="N56" s="16" t="s">
        <v>190</v>
      </c>
    </row>
    <row r="57" spans="1:14" x14ac:dyDescent="0.25">
      <c r="A57" s="16" t="s">
        <v>152</v>
      </c>
      <c r="B57" s="17">
        <v>0.12300571886</v>
      </c>
      <c r="C57" s="16" t="s">
        <v>185</v>
      </c>
      <c r="D57" s="16" t="s">
        <v>202</v>
      </c>
      <c r="E57" s="16" t="s">
        <v>187</v>
      </c>
      <c r="F57" s="16" t="s">
        <v>201</v>
      </c>
      <c r="G57" s="16" t="s">
        <v>196</v>
      </c>
      <c r="H57" s="16" t="s">
        <v>196</v>
      </c>
      <c r="I57" s="16">
        <v>1</v>
      </c>
      <c r="J57" s="16">
        <v>1</v>
      </c>
      <c r="K57" s="16">
        <v>3</v>
      </c>
      <c r="L57" s="16">
        <v>1</v>
      </c>
      <c r="M57" s="16">
        <v>2</v>
      </c>
      <c r="N57" s="16" t="s">
        <v>190</v>
      </c>
    </row>
    <row r="58" spans="1:14" x14ac:dyDescent="0.25">
      <c r="A58" s="16" t="s">
        <v>132</v>
      </c>
      <c r="B58" s="17">
        <v>0.24649890052000001</v>
      </c>
      <c r="C58" s="16" t="s">
        <v>185</v>
      </c>
      <c r="D58" s="16" t="s">
        <v>202</v>
      </c>
      <c r="E58" s="16" t="s">
        <v>187</v>
      </c>
      <c r="F58" s="16" t="s">
        <v>203</v>
      </c>
      <c r="G58" s="16" t="s">
        <v>196</v>
      </c>
      <c r="H58" s="16" t="s">
        <v>196</v>
      </c>
      <c r="I58" s="16">
        <v>3</v>
      </c>
      <c r="J58" s="16">
        <v>4</v>
      </c>
      <c r="K58" s="16">
        <v>1</v>
      </c>
      <c r="L58" s="16">
        <v>3</v>
      </c>
      <c r="M58" s="16">
        <v>3</v>
      </c>
      <c r="N58" s="16" t="s">
        <v>190</v>
      </c>
    </row>
    <row r="59" spans="1:14" x14ac:dyDescent="0.25">
      <c r="A59" s="16" t="s">
        <v>134</v>
      </c>
      <c r="B59" s="17">
        <v>1.2763921499199999</v>
      </c>
      <c r="C59" s="16" t="s">
        <v>185</v>
      </c>
      <c r="D59" s="16" t="s">
        <v>202</v>
      </c>
      <c r="E59" s="16" t="s">
        <v>187</v>
      </c>
      <c r="F59" s="16" t="s">
        <v>201</v>
      </c>
      <c r="G59" s="16" t="s">
        <v>195</v>
      </c>
      <c r="H59" s="16" t="s">
        <v>196</v>
      </c>
      <c r="I59" s="16">
        <v>3</v>
      </c>
      <c r="J59" s="16">
        <v>4</v>
      </c>
      <c r="K59" s="16">
        <v>1</v>
      </c>
      <c r="L59" s="16">
        <v>3</v>
      </c>
      <c r="M59" s="16">
        <v>3</v>
      </c>
      <c r="N59" s="16" t="s">
        <v>190</v>
      </c>
    </row>
    <row r="60" spans="1:14" x14ac:dyDescent="0.25">
      <c r="A60" s="16" t="s">
        <v>136</v>
      </c>
      <c r="B60" s="17">
        <v>0.3549589528</v>
      </c>
      <c r="C60" s="16" t="s">
        <v>185</v>
      </c>
      <c r="D60" s="16" t="s">
        <v>202</v>
      </c>
      <c r="E60" s="16" t="s">
        <v>187</v>
      </c>
      <c r="F60" s="16" t="s">
        <v>201</v>
      </c>
      <c r="G60" s="16" t="s">
        <v>195</v>
      </c>
      <c r="H60" s="16" t="s">
        <v>196</v>
      </c>
      <c r="I60" s="16">
        <v>3</v>
      </c>
      <c r="J60" s="16">
        <v>1</v>
      </c>
      <c r="K60" s="16">
        <v>1</v>
      </c>
      <c r="L60" s="16">
        <v>3</v>
      </c>
      <c r="M60" s="16">
        <v>3</v>
      </c>
      <c r="N60" s="16" t="s">
        <v>190</v>
      </c>
    </row>
    <row r="61" spans="1:14" x14ac:dyDescent="0.25">
      <c r="A61" s="16" t="s">
        <v>138</v>
      </c>
      <c r="B61" s="17">
        <v>0.23985890734000001</v>
      </c>
      <c r="C61" s="16" t="s">
        <v>185</v>
      </c>
      <c r="D61" s="16" t="s">
        <v>202</v>
      </c>
      <c r="E61" s="16" t="s">
        <v>187</v>
      </c>
      <c r="F61" s="16" t="s">
        <v>201</v>
      </c>
      <c r="G61" s="16" t="s">
        <v>195</v>
      </c>
      <c r="H61" s="16" t="s">
        <v>196</v>
      </c>
      <c r="I61" s="16">
        <v>3</v>
      </c>
      <c r="J61" s="16">
        <v>4</v>
      </c>
      <c r="K61" s="16">
        <v>1</v>
      </c>
      <c r="L61" s="16">
        <v>3</v>
      </c>
      <c r="M61" s="16">
        <v>3</v>
      </c>
      <c r="N61" s="16" t="s">
        <v>190</v>
      </c>
    </row>
    <row r="62" spans="1:14" x14ac:dyDescent="0.25">
      <c r="A62" s="16" t="s">
        <v>140</v>
      </c>
      <c r="B62" s="17">
        <v>0.49491308247999999</v>
      </c>
      <c r="C62" s="16" t="s">
        <v>185</v>
      </c>
      <c r="D62" s="16" t="s">
        <v>202</v>
      </c>
      <c r="E62" s="16" t="s">
        <v>187</v>
      </c>
      <c r="F62" s="16" t="s">
        <v>201</v>
      </c>
      <c r="G62" s="16" t="s">
        <v>192</v>
      </c>
      <c r="H62" s="16" t="s">
        <v>196</v>
      </c>
      <c r="I62" s="16">
        <v>5</v>
      </c>
      <c r="J62" s="16">
        <v>4</v>
      </c>
      <c r="K62" s="16">
        <v>4</v>
      </c>
      <c r="L62" s="16">
        <v>3</v>
      </c>
      <c r="M62" s="16">
        <v>4</v>
      </c>
      <c r="N62" s="16" t="s">
        <v>190</v>
      </c>
    </row>
    <row r="63" spans="1:14" x14ac:dyDescent="0.25">
      <c r="A63" s="16" t="s">
        <v>109</v>
      </c>
      <c r="B63" s="17">
        <v>9.0130516400000003E-3</v>
      </c>
      <c r="C63" s="16" t="s">
        <v>185</v>
      </c>
      <c r="D63" s="16" t="s">
        <v>193</v>
      </c>
      <c r="E63" s="16" t="s">
        <v>187</v>
      </c>
      <c r="F63" s="16" t="s">
        <v>201</v>
      </c>
      <c r="G63" s="16" t="s">
        <v>192</v>
      </c>
      <c r="H63" s="16" t="s">
        <v>196</v>
      </c>
      <c r="I63" s="16">
        <v>1</v>
      </c>
      <c r="J63" s="16">
        <v>1</v>
      </c>
      <c r="K63" s="16">
        <v>1</v>
      </c>
      <c r="L63" s="16">
        <v>1</v>
      </c>
      <c r="M63" s="16">
        <v>1</v>
      </c>
      <c r="N63" s="16" t="s">
        <v>190</v>
      </c>
    </row>
    <row r="64" spans="1:14" x14ac:dyDescent="0.25">
      <c r="A64" s="16" t="s">
        <v>109</v>
      </c>
      <c r="B64" s="17">
        <v>0.88609377507999998</v>
      </c>
      <c r="C64" s="16" t="s">
        <v>185</v>
      </c>
      <c r="D64" s="16" t="s">
        <v>202</v>
      </c>
      <c r="E64" s="16" t="s">
        <v>187</v>
      </c>
      <c r="F64" s="16" t="s">
        <v>201</v>
      </c>
      <c r="G64" s="16" t="s">
        <v>192</v>
      </c>
      <c r="H64" s="16" t="s">
        <v>196</v>
      </c>
      <c r="I64" s="16">
        <v>1</v>
      </c>
      <c r="J64" s="16">
        <v>1</v>
      </c>
      <c r="K64" s="16">
        <v>1</v>
      </c>
      <c r="L64" s="16">
        <v>1</v>
      </c>
      <c r="M64" s="16">
        <v>1</v>
      </c>
      <c r="N64" s="16" t="s">
        <v>190</v>
      </c>
    </row>
    <row r="65" spans="1:14" x14ac:dyDescent="0.25">
      <c r="A65" s="16" t="s">
        <v>143</v>
      </c>
      <c r="B65" s="17">
        <v>2.20876884691</v>
      </c>
      <c r="C65" s="16" t="s">
        <v>185</v>
      </c>
      <c r="D65" s="16" t="s">
        <v>202</v>
      </c>
      <c r="E65" s="16" t="s">
        <v>187</v>
      </c>
      <c r="F65" s="16" t="s">
        <v>188</v>
      </c>
      <c r="G65" s="16" t="s">
        <v>205</v>
      </c>
      <c r="H65" s="16" t="s">
        <v>196</v>
      </c>
      <c r="I65" s="16">
        <v>3</v>
      </c>
      <c r="J65" s="16">
        <v>1</v>
      </c>
      <c r="K65" s="16">
        <v>1</v>
      </c>
      <c r="L65" s="16">
        <v>1</v>
      </c>
      <c r="M65" s="16">
        <v>2</v>
      </c>
      <c r="N65" s="16" t="s">
        <v>198</v>
      </c>
    </row>
    <row r="66" spans="1:14" x14ac:dyDescent="0.25">
      <c r="A66" s="16" t="s">
        <v>145</v>
      </c>
      <c r="B66" s="17">
        <v>0.27128547922000001</v>
      </c>
      <c r="C66" s="16" t="s">
        <v>185</v>
      </c>
      <c r="D66" s="16" t="s">
        <v>202</v>
      </c>
      <c r="E66" s="16" t="s">
        <v>187</v>
      </c>
      <c r="F66" s="16" t="s">
        <v>201</v>
      </c>
      <c r="G66" s="16" t="s">
        <v>192</v>
      </c>
      <c r="H66" s="16" t="s">
        <v>196</v>
      </c>
      <c r="I66" s="16">
        <v>1</v>
      </c>
      <c r="J66" s="16">
        <v>1</v>
      </c>
      <c r="K66" s="16">
        <v>1</v>
      </c>
      <c r="L66" s="16">
        <v>1</v>
      </c>
      <c r="M66" s="16">
        <v>1</v>
      </c>
      <c r="N66" s="16" t="s">
        <v>190</v>
      </c>
    </row>
    <row r="67" spans="1:14" x14ac:dyDescent="0.25">
      <c r="A67" s="16" t="s">
        <v>147</v>
      </c>
      <c r="B67" s="17">
        <v>0.69724744221000001</v>
      </c>
      <c r="C67" s="16" t="s">
        <v>185</v>
      </c>
      <c r="D67" s="16" t="s">
        <v>202</v>
      </c>
      <c r="E67" s="16" t="s">
        <v>187</v>
      </c>
      <c r="F67" s="16" t="s">
        <v>188</v>
      </c>
      <c r="G67" s="16" t="s">
        <v>192</v>
      </c>
      <c r="H67" s="16" t="s">
        <v>196</v>
      </c>
      <c r="I67" s="16">
        <v>1</v>
      </c>
      <c r="J67" s="16">
        <v>4</v>
      </c>
      <c r="K67" s="16">
        <v>1</v>
      </c>
      <c r="L67" s="16">
        <v>1</v>
      </c>
      <c r="M67" s="16">
        <v>2</v>
      </c>
      <c r="N67" s="16" t="s">
        <v>190</v>
      </c>
    </row>
    <row r="68" spans="1:14" x14ac:dyDescent="0.25">
      <c r="A68" s="16" t="s">
        <v>53</v>
      </c>
      <c r="B68" s="17">
        <v>0.43384072923</v>
      </c>
      <c r="C68" s="16" t="s">
        <v>208</v>
      </c>
      <c r="D68" s="16" t="s">
        <v>193</v>
      </c>
      <c r="E68" s="16" t="s">
        <v>187</v>
      </c>
      <c r="F68" s="16" t="s">
        <v>188</v>
      </c>
      <c r="G68" s="16" t="s">
        <v>196</v>
      </c>
      <c r="H68" s="16" t="s">
        <v>196</v>
      </c>
      <c r="I68" s="16">
        <v>1</v>
      </c>
      <c r="J68" s="16">
        <v>4</v>
      </c>
      <c r="K68" s="16">
        <v>1</v>
      </c>
      <c r="L68" s="16">
        <v>3</v>
      </c>
      <c r="M68" s="16">
        <v>2</v>
      </c>
      <c r="N68" s="16" t="s">
        <v>190</v>
      </c>
    </row>
    <row r="69" spans="1:14" x14ac:dyDescent="0.25">
      <c r="A69" s="16" t="s">
        <v>56</v>
      </c>
      <c r="B69" s="17">
        <v>3.36067553005</v>
      </c>
      <c r="C69" s="16" t="s">
        <v>208</v>
      </c>
      <c r="D69" s="16" t="s">
        <v>193</v>
      </c>
      <c r="E69" s="16" t="s">
        <v>187</v>
      </c>
      <c r="F69" s="16" t="s">
        <v>188</v>
      </c>
      <c r="G69" s="16" t="s">
        <v>196</v>
      </c>
      <c r="H69" s="16" t="s">
        <v>196</v>
      </c>
      <c r="I69" s="16">
        <v>3</v>
      </c>
      <c r="J69" s="16">
        <v>1</v>
      </c>
      <c r="K69" s="16">
        <v>1</v>
      </c>
      <c r="L69" s="16">
        <v>3</v>
      </c>
      <c r="M69" s="16">
        <v>2</v>
      </c>
      <c r="N69" s="16" t="s">
        <v>190</v>
      </c>
    </row>
    <row r="70" spans="1:14" x14ac:dyDescent="0.25">
      <c r="A70" s="16" t="s">
        <v>5</v>
      </c>
      <c r="B70" s="17">
        <v>0.14522395157000001</v>
      </c>
      <c r="C70" s="16" t="s">
        <v>208</v>
      </c>
      <c r="D70" s="16" t="s">
        <v>193</v>
      </c>
      <c r="E70" s="16" t="s">
        <v>187</v>
      </c>
      <c r="F70" s="16" t="s">
        <v>188</v>
      </c>
      <c r="G70" s="16" t="s">
        <v>196</v>
      </c>
      <c r="H70" s="16" t="s">
        <v>196</v>
      </c>
      <c r="I70" s="16">
        <v>1</v>
      </c>
      <c r="J70" s="16">
        <v>4</v>
      </c>
      <c r="K70" s="16">
        <v>1</v>
      </c>
      <c r="L70" s="16">
        <v>1</v>
      </c>
      <c r="M70" s="16">
        <v>2</v>
      </c>
      <c r="N70" s="16" t="s">
        <v>190</v>
      </c>
    </row>
    <row r="71" spans="1:14" x14ac:dyDescent="0.25">
      <c r="A71" s="16" t="s">
        <v>49</v>
      </c>
      <c r="B71" s="17">
        <v>0.30445837028</v>
      </c>
      <c r="C71" s="16" t="s">
        <v>208</v>
      </c>
      <c r="D71" s="16" t="s">
        <v>193</v>
      </c>
      <c r="E71" s="16" t="s">
        <v>187</v>
      </c>
      <c r="F71" s="16" t="s">
        <v>188</v>
      </c>
      <c r="G71" s="16" t="s">
        <v>196</v>
      </c>
      <c r="H71" s="16" t="s">
        <v>196</v>
      </c>
      <c r="I71" s="16">
        <v>3</v>
      </c>
      <c r="J71" s="16">
        <v>4</v>
      </c>
      <c r="K71" s="16">
        <v>1</v>
      </c>
      <c r="L71" s="16">
        <v>3</v>
      </c>
      <c r="M71" s="16">
        <v>3</v>
      </c>
      <c r="N71" s="16" t="s">
        <v>190</v>
      </c>
    </row>
    <row r="72" spans="1:14" x14ac:dyDescent="0.25">
      <c r="A72" s="16" t="s">
        <v>47</v>
      </c>
      <c r="B72" s="17">
        <v>0.13768392062000001</v>
      </c>
      <c r="C72" s="16" t="s">
        <v>208</v>
      </c>
      <c r="D72" s="16" t="s">
        <v>193</v>
      </c>
      <c r="E72" s="16" t="s">
        <v>187</v>
      </c>
      <c r="F72" s="16" t="s">
        <v>188</v>
      </c>
      <c r="G72" s="16" t="s">
        <v>196</v>
      </c>
      <c r="H72" s="16" t="s">
        <v>196</v>
      </c>
      <c r="I72" s="16">
        <v>1</v>
      </c>
      <c r="J72" s="16">
        <v>1</v>
      </c>
      <c r="K72" s="16">
        <v>4</v>
      </c>
      <c r="L72" s="16">
        <v>1</v>
      </c>
      <c r="M72" s="16">
        <v>2</v>
      </c>
      <c r="N72" s="16" t="s">
        <v>198</v>
      </c>
    </row>
    <row r="73" spans="1:14" x14ac:dyDescent="0.25">
      <c r="A73" s="16" t="s">
        <v>47</v>
      </c>
      <c r="B73" s="17">
        <v>1.74278038321</v>
      </c>
      <c r="C73" s="16" t="s">
        <v>208</v>
      </c>
      <c r="D73" s="16" t="s">
        <v>193</v>
      </c>
      <c r="E73" s="16" t="s">
        <v>187</v>
      </c>
      <c r="F73" s="16" t="s">
        <v>188</v>
      </c>
      <c r="G73" s="16" t="s">
        <v>195</v>
      </c>
      <c r="H73" s="16" t="s">
        <v>189</v>
      </c>
      <c r="I73" s="16">
        <v>5</v>
      </c>
      <c r="J73" s="16">
        <v>1</v>
      </c>
      <c r="K73" s="16">
        <v>4</v>
      </c>
      <c r="L73" s="16">
        <v>1</v>
      </c>
      <c r="M73" s="16">
        <v>4</v>
      </c>
      <c r="N73" s="16" t="s">
        <v>198</v>
      </c>
    </row>
    <row r="74" spans="1:14" x14ac:dyDescent="0.25">
      <c r="A74" s="16" t="s">
        <v>9</v>
      </c>
      <c r="B74" s="17">
        <v>0.31033026465000002</v>
      </c>
      <c r="C74" s="16" t="s">
        <v>208</v>
      </c>
      <c r="D74" s="16" t="s">
        <v>193</v>
      </c>
      <c r="E74" s="16" t="s">
        <v>187</v>
      </c>
      <c r="F74" s="16" t="s">
        <v>203</v>
      </c>
      <c r="G74" s="16" t="s">
        <v>189</v>
      </c>
      <c r="H74" s="16" t="s">
        <v>192</v>
      </c>
      <c r="I74" s="16">
        <v>3</v>
      </c>
      <c r="J74" s="16">
        <v>1</v>
      </c>
      <c r="K74" s="16">
        <v>1</v>
      </c>
      <c r="L74" s="16">
        <v>1</v>
      </c>
      <c r="M74" s="16">
        <v>3</v>
      </c>
      <c r="N74" s="16" t="s">
        <v>190</v>
      </c>
    </row>
    <row r="75" spans="1:14" x14ac:dyDescent="0.25">
      <c r="A75" s="16" t="s">
        <v>11</v>
      </c>
      <c r="B75" s="17">
        <v>0.34817164489000002</v>
      </c>
      <c r="C75" s="16" t="s">
        <v>208</v>
      </c>
      <c r="D75" s="16" t="s">
        <v>193</v>
      </c>
      <c r="E75" s="16" t="s">
        <v>187</v>
      </c>
      <c r="F75" s="16" t="s">
        <v>188</v>
      </c>
      <c r="G75" s="16" t="s">
        <v>195</v>
      </c>
      <c r="H75" s="16" t="s">
        <v>189</v>
      </c>
      <c r="I75" s="16">
        <v>5</v>
      </c>
      <c r="J75" s="16">
        <v>4</v>
      </c>
      <c r="K75" s="16">
        <v>1</v>
      </c>
      <c r="L75" s="16">
        <v>1</v>
      </c>
      <c r="M75" s="16">
        <v>4</v>
      </c>
      <c r="N75" s="16" t="s">
        <v>190</v>
      </c>
    </row>
    <row r="76" spans="1:14" x14ac:dyDescent="0.25">
      <c r="A76" s="16" t="s">
        <v>21</v>
      </c>
      <c r="B76" s="17">
        <v>0.49586320921999999</v>
      </c>
      <c r="C76" s="16" t="s">
        <v>208</v>
      </c>
      <c r="D76" s="16" t="s">
        <v>193</v>
      </c>
      <c r="E76" s="16" t="s">
        <v>187</v>
      </c>
      <c r="F76" s="16" t="s">
        <v>203</v>
      </c>
      <c r="G76" s="16" t="s">
        <v>196</v>
      </c>
      <c r="H76" s="16" t="s">
        <v>196</v>
      </c>
      <c r="I76" s="16">
        <v>1</v>
      </c>
      <c r="J76" s="16">
        <v>1</v>
      </c>
      <c r="K76" s="16">
        <v>1</v>
      </c>
      <c r="L76" s="16">
        <v>3</v>
      </c>
      <c r="M76" s="16">
        <v>2</v>
      </c>
      <c r="N76" s="16" t="s">
        <v>190</v>
      </c>
    </row>
    <row r="77" spans="1:14" x14ac:dyDescent="0.25">
      <c r="A77" s="16" t="s">
        <v>23</v>
      </c>
      <c r="B77" s="17">
        <v>0.16303418371</v>
      </c>
      <c r="C77" s="16" t="s">
        <v>208</v>
      </c>
      <c r="D77" s="16" t="s">
        <v>193</v>
      </c>
      <c r="E77" s="16" t="s">
        <v>187</v>
      </c>
      <c r="F77" s="16" t="s">
        <v>203</v>
      </c>
      <c r="G77" s="16" t="s">
        <v>196</v>
      </c>
      <c r="H77" s="16" t="s">
        <v>196</v>
      </c>
      <c r="I77" s="16">
        <v>1</v>
      </c>
      <c r="J77" s="16">
        <v>1</v>
      </c>
      <c r="K77" s="16">
        <v>1</v>
      </c>
      <c r="L77" s="16">
        <v>3</v>
      </c>
      <c r="M77" s="16">
        <v>2</v>
      </c>
      <c r="N77" s="16" t="s">
        <v>190</v>
      </c>
    </row>
    <row r="78" spans="1:14" x14ac:dyDescent="0.25">
      <c r="A78" s="16" t="s">
        <v>25</v>
      </c>
      <c r="B78" s="17">
        <v>0.45775087231</v>
      </c>
      <c r="C78" s="16" t="s">
        <v>208</v>
      </c>
      <c r="D78" s="16" t="s">
        <v>193</v>
      </c>
      <c r="E78" s="16" t="s">
        <v>187</v>
      </c>
      <c r="F78" s="16" t="s">
        <v>203</v>
      </c>
      <c r="G78" s="16" t="s">
        <v>196</v>
      </c>
      <c r="H78" s="16" t="s">
        <v>196</v>
      </c>
      <c r="I78" s="16">
        <v>1</v>
      </c>
      <c r="J78" s="16">
        <v>1</v>
      </c>
      <c r="K78" s="16">
        <v>4</v>
      </c>
      <c r="L78" s="16">
        <v>1</v>
      </c>
      <c r="M78" s="16">
        <v>2</v>
      </c>
      <c r="N78" s="16" t="s">
        <v>190</v>
      </c>
    </row>
    <row r="79" spans="1:14" x14ac:dyDescent="0.25">
      <c r="A79" s="16" t="s">
        <v>25</v>
      </c>
      <c r="B79" s="17">
        <v>0.28355051267999998</v>
      </c>
      <c r="C79" s="16" t="s">
        <v>208</v>
      </c>
      <c r="D79" s="16" t="s">
        <v>193</v>
      </c>
      <c r="E79" s="16" t="s">
        <v>187</v>
      </c>
      <c r="F79" s="16" t="s">
        <v>203</v>
      </c>
      <c r="G79" s="16" t="s">
        <v>196</v>
      </c>
      <c r="H79" s="16" t="s">
        <v>196</v>
      </c>
      <c r="I79" s="16">
        <v>1</v>
      </c>
      <c r="J79" s="16">
        <v>1</v>
      </c>
      <c r="K79" s="16">
        <v>4</v>
      </c>
      <c r="L79" s="16">
        <v>3</v>
      </c>
      <c r="M79" s="16">
        <v>2</v>
      </c>
      <c r="N79" s="16" t="s">
        <v>190</v>
      </c>
    </row>
    <row r="80" spans="1:14" x14ac:dyDescent="0.25">
      <c r="A80" s="16" t="s">
        <v>35</v>
      </c>
      <c r="B80" s="17">
        <v>0.11068180173</v>
      </c>
      <c r="C80" s="16" t="s">
        <v>208</v>
      </c>
      <c r="D80" s="16" t="s">
        <v>193</v>
      </c>
      <c r="E80" s="16" t="s">
        <v>187</v>
      </c>
      <c r="F80" s="16" t="s">
        <v>188</v>
      </c>
      <c r="G80" s="16" t="s">
        <v>196</v>
      </c>
      <c r="H80" s="16" t="s">
        <v>196</v>
      </c>
      <c r="I80" s="16">
        <v>1</v>
      </c>
      <c r="J80" s="16">
        <v>4</v>
      </c>
      <c r="K80" s="16">
        <v>1</v>
      </c>
      <c r="L80" s="16">
        <v>1</v>
      </c>
      <c r="M80" s="16">
        <v>2</v>
      </c>
      <c r="N80" s="16" t="s">
        <v>190</v>
      </c>
    </row>
    <row r="81" spans="1:14" x14ac:dyDescent="0.25">
      <c r="A81" s="16" t="s">
        <v>70</v>
      </c>
      <c r="B81" s="17">
        <v>1.2196903317600001</v>
      </c>
      <c r="C81" s="16" t="s">
        <v>208</v>
      </c>
      <c r="D81" s="16" t="s">
        <v>193</v>
      </c>
      <c r="E81" s="16" t="s">
        <v>187</v>
      </c>
      <c r="F81" s="16" t="s">
        <v>194</v>
      </c>
      <c r="G81" s="16" t="s">
        <v>196</v>
      </c>
      <c r="H81" s="16" t="s">
        <v>196</v>
      </c>
      <c r="I81" s="16">
        <v>5</v>
      </c>
      <c r="J81" s="16">
        <v>5</v>
      </c>
      <c r="K81" s="16">
        <v>4</v>
      </c>
      <c r="L81" s="16">
        <v>1</v>
      </c>
      <c r="M81" s="16">
        <v>4</v>
      </c>
      <c r="N81" s="16" t="s">
        <v>190</v>
      </c>
    </row>
    <row r="82" spans="1:14" x14ac:dyDescent="0.25">
      <c r="A82" s="16" t="s">
        <v>70</v>
      </c>
      <c r="B82" s="17">
        <v>0.39564292761999997</v>
      </c>
      <c r="C82" s="16" t="s">
        <v>208</v>
      </c>
      <c r="D82" s="16" t="s">
        <v>193</v>
      </c>
      <c r="E82" s="16" t="s">
        <v>187</v>
      </c>
      <c r="F82" s="16" t="s">
        <v>194</v>
      </c>
      <c r="G82" s="16" t="s">
        <v>196</v>
      </c>
      <c r="H82" s="16" t="s">
        <v>196</v>
      </c>
      <c r="I82" s="16">
        <v>1</v>
      </c>
      <c r="J82" s="16">
        <v>1</v>
      </c>
      <c r="K82" s="16">
        <v>1</v>
      </c>
      <c r="L82" s="16">
        <v>1</v>
      </c>
      <c r="M82" s="16">
        <v>1</v>
      </c>
      <c r="N82" s="16" t="s">
        <v>190</v>
      </c>
    </row>
    <row r="83" spans="1:14" x14ac:dyDescent="0.25">
      <c r="A83" s="16" t="s">
        <v>74</v>
      </c>
      <c r="B83" s="17">
        <v>0.43450290437</v>
      </c>
      <c r="C83" s="16" t="s">
        <v>208</v>
      </c>
      <c r="D83" s="16" t="s">
        <v>193</v>
      </c>
      <c r="E83" s="16" t="s">
        <v>187</v>
      </c>
      <c r="F83" s="16" t="s">
        <v>203</v>
      </c>
      <c r="G83" s="16" t="s">
        <v>196</v>
      </c>
      <c r="H83" s="16" t="s">
        <v>196</v>
      </c>
      <c r="I83" s="16">
        <v>3</v>
      </c>
      <c r="J83" s="16">
        <v>1</v>
      </c>
      <c r="K83" s="16">
        <v>1</v>
      </c>
      <c r="L83" s="16">
        <v>3</v>
      </c>
      <c r="M83" s="16">
        <v>2</v>
      </c>
      <c r="N83" s="16" t="s">
        <v>190</v>
      </c>
    </row>
    <row r="84" spans="1:14" x14ac:dyDescent="0.25">
      <c r="A84" s="16" t="s">
        <v>76</v>
      </c>
      <c r="B84" s="17">
        <v>0.97504501378999997</v>
      </c>
      <c r="C84" s="16" t="s">
        <v>208</v>
      </c>
      <c r="D84" s="16" t="s">
        <v>193</v>
      </c>
      <c r="E84" s="16" t="s">
        <v>187</v>
      </c>
      <c r="F84" s="16" t="s">
        <v>188</v>
      </c>
      <c r="G84" s="16" t="s">
        <v>195</v>
      </c>
      <c r="H84" s="16" t="s">
        <v>195</v>
      </c>
      <c r="I84" s="16">
        <v>5</v>
      </c>
      <c r="J84" s="16">
        <v>4</v>
      </c>
      <c r="K84" s="16">
        <v>1</v>
      </c>
      <c r="L84" s="16">
        <v>3</v>
      </c>
      <c r="M84" s="16">
        <v>4</v>
      </c>
      <c r="N84" s="16" t="s">
        <v>190</v>
      </c>
    </row>
    <row r="85" spans="1:14" x14ac:dyDescent="0.25">
      <c r="A85" s="16" t="s">
        <v>84</v>
      </c>
      <c r="B85" s="17">
        <v>1.4856342356600001</v>
      </c>
      <c r="C85" s="16" t="s">
        <v>208</v>
      </c>
      <c r="D85" s="16" t="s">
        <v>193</v>
      </c>
      <c r="E85" s="16" t="s">
        <v>200</v>
      </c>
      <c r="F85" s="16" t="s">
        <v>188</v>
      </c>
      <c r="G85" s="16" t="s">
        <v>195</v>
      </c>
      <c r="H85" s="16" t="s">
        <v>189</v>
      </c>
      <c r="I85" s="16">
        <v>3</v>
      </c>
      <c r="J85" s="16">
        <v>5</v>
      </c>
      <c r="K85" s="16">
        <v>5</v>
      </c>
      <c r="L85" s="16">
        <v>5</v>
      </c>
      <c r="M85" s="16">
        <v>5</v>
      </c>
      <c r="N85" s="16" t="s">
        <v>198</v>
      </c>
    </row>
    <row r="86" spans="1:14" x14ac:dyDescent="0.25">
      <c r="A86" s="16" t="s">
        <v>86</v>
      </c>
      <c r="B86" s="17">
        <v>1.1411821197000001</v>
      </c>
      <c r="C86" s="16" t="s">
        <v>208</v>
      </c>
      <c r="D86" s="16" t="s">
        <v>193</v>
      </c>
      <c r="E86" s="16" t="s">
        <v>187</v>
      </c>
      <c r="F86" s="16" t="s">
        <v>188</v>
      </c>
      <c r="G86" s="16" t="s">
        <v>205</v>
      </c>
      <c r="H86" s="16" t="s">
        <v>192</v>
      </c>
      <c r="I86" s="16">
        <v>3</v>
      </c>
      <c r="J86" s="16">
        <v>4</v>
      </c>
      <c r="K86" s="16">
        <v>4</v>
      </c>
      <c r="L86" s="16">
        <v>1</v>
      </c>
      <c r="M86" s="16">
        <v>3</v>
      </c>
      <c r="N86" s="16" t="s">
        <v>198</v>
      </c>
    </row>
    <row r="87" spans="1:14" x14ac:dyDescent="0.25">
      <c r="A87" s="16" t="s">
        <v>86</v>
      </c>
      <c r="B87" s="17">
        <v>0.95857416208000001</v>
      </c>
      <c r="C87" s="16" t="s">
        <v>208</v>
      </c>
      <c r="D87" s="16" t="s">
        <v>193</v>
      </c>
      <c r="E87" s="16" t="s">
        <v>187</v>
      </c>
      <c r="F87" s="16" t="s">
        <v>188</v>
      </c>
      <c r="G87" s="16" t="s">
        <v>192</v>
      </c>
      <c r="H87" s="16" t="s">
        <v>192</v>
      </c>
      <c r="I87" s="16">
        <v>1</v>
      </c>
      <c r="J87" s="16">
        <v>4</v>
      </c>
      <c r="K87" s="16">
        <v>4</v>
      </c>
      <c r="L87" s="16">
        <v>1</v>
      </c>
      <c r="M87" s="16">
        <v>3</v>
      </c>
      <c r="N87" s="16" t="s">
        <v>198</v>
      </c>
    </row>
    <row r="88" spans="1:14" x14ac:dyDescent="0.25">
      <c r="A88" s="16" t="s">
        <v>88</v>
      </c>
      <c r="B88" s="17">
        <v>7.7545570509999995E-2</v>
      </c>
      <c r="C88" s="16" t="s">
        <v>208</v>
      </c>
      <c r="D88" s="16" t="s">
        <v>193</v>
      </c>
      <c r="E88" s="16" t="s">
        <v>187</v>
      </c>
      <c r="F88" s="16" t="s">
        <v>188</v>
      </c>
      <c r="G88" s="16" t="s">
        <v>196</v>
      </c>
      <c r="H88" s="16" t="s">
        <v>196</v>
      </c>
      <c r="I88" s="16">
        <v>1</v>
      </c>
      <c r="J88" s="16">
        <v>1</v>
      </c>
      <c r="K88" s="16">
        <v>4</v>
      </c>
      <c r="L88" s="16">
        <v>1</v>
      </c>
      <c r="M88" s="16">
        <v>2</v>
      </c>
      <c r="N88" s="16" t="s">
        <v>190</v>
      </c>
    </row>
    <row r="89" spans="1:14" x14ac:dyDescent="0.25">
      <c r="A89" s="16" t="s">
        <v>88</v>
      </c>
      <c r="B89" s="17">
        <v>1.46570942177</v>
      </c>
      <c r="C89" s="16" t="s">
        <v>208</v>
      </c>
      <c r="D89" s="16" t="s">
        <v>193</v>
      </c>
      <c r="E89" s="16" t="s">
        <v>187</v>
      </c>
      <c r="F89" s="16" t="s">
        <v>188</v>
      </c>
      <c r="G89" s="16" t="s">
        <v>196</v>
      </c>
      <c r="H89" s="16" t="s">
        <v>196</v>
      </c>
      <c r="I89" s="16">
        <v>3</v>
      </c>
      <c r="J89" s="16">
        <v>1</v>
      </c>
      <c r="K89" s="16">
        <v>4</v>
      </c>
      <c r="L89" s="16">
        <v>3</v>
      </c>
      <c r="M89" s="16">
        <v>3</v>
      </c>
      <c r="N89" s="16" t="s">
        <v>190</v>
      </c>
    </row>
    <row r="90" spans="1:14" x14ac:dyDescent="0.25">
      <c r="A90" s="16" t="s">
        <v>94</v>
      </c>
      <c r="B90" s="17">
        <v>0.35681965474999999</v>
      </c>
      <c r="C90" s="16" t="s">
        <v>208</v>
      </c>
      <c r="D90" s="16" t="s">
        <v>193</v>
      </c>
      <c r="E90" s="16" t="s">
        <v>187</v>
      </c>
      <c r="F90" s="16" t="s">
        <v>188</v>
      </c>
      <c r="G90" s="16" t="s">
        <v>196</v>
      </c>
      <c r="H90" s="16" t="s">
        <v>196</v>
      </c>
      <c r="I90" s="16">
        <v>1</v>
      </c>
      <c r="J90" s="16">
        <v>1</v>
      </c>
      <c r="K90" s="16">
        <v>4</v>
      </c>
      <c r="L90" s="16">
        <v>1</v>
      </c>
      <c r="M90" s="16">
        <v>2</v>
      </c>
      <c r="N90" s="16" t="s">
        <v>190</v>
      </c>
    </row>
    <row r="91" spans="1:14" x14ac:dyDescent="0.25">
      <c r="A91" s="16" t="s">
        <v>98</v>
      </c>
      <c r="B91" s="17">
        <v>0.58760511687999994</v>
      </c>
      <c r="C91" s="16" t="s">
        <v>208</v>
      </c>
      <c r="D91" s="16" t="s">
        <v>193</v>
      </c>
      <c r="E91" s="16" t="s">
        <v>187</v>
      </c>
      <c r="F91" s="16" t="s">
        <v>188</v>
      </c>
      <c r="G91" s="16" t="s">
        <v>195</v>
      </c>
      <c r="H91" s="16" t="s">
        <v>195</v>
      </c>
      <c r="I91" s="16">
        <v>5</v>
      </c>
      <c r="J91" s="16">
        <v>1</v>
      </c>
      <c r="K91" s="16">
        <v>1</v>
      </c>
      <c r="L91" s="16">
        <v>3</v>
      </c>
      <c r="M91" s="16">
        <v>4</v>
      </c>
      <c r="N91" s="16" t="s">
        <v>190</v>
      </c>
    </row>
    <row r="92" spans="1:14" x14ac:dyDescent="0.25">
      <c r="A92" s="16" t="s">
        <v>100</v>
      </c>
      <c r="B92" s="17">
        <v>0.56518454879000002</v>
      </c>
      <c r="C92" s="16" t="s">
        <v>208</v>
      </c>
      <c r="D92" s="16" t="s">
        <v>193</v>
      </c>
      <c r="E92" s="16" t="s">
        <v>187</v>
      </c>
      <c r="F92" s="16" t="s">
        <v>188</v>
      </c>
      <c r="G92" s="16" t="s">
        <v>189</v>
      </c>
      <c r="H92" s="16" t="s">
        <v>195</v>
      </c>
      <c r="I92" s="16">
        <v>5</v>
      </c>
      <c r="J92" s="16">
        <v>4</v>
      </c>
      <c r="K92" s="16">
        <v>1</v>
      </c>
      <c r="L92" s="16">
        <v>3</v>
      </c>
      <c r="M92" s="16">
        <v>5</v>
      </c>
      <c r="N92" s="16" t="s">
        <v>190</v>
      </c>
    </row>
    <row r="93" spans="1:14" x14ac:dyDescent="0.25">
      <c r="A93" s="16" t="s">
        <v>106</v>
      </c>
      <c r="B93" s="17">
        <v>0.70855258053000003</v>
      </c>
      <c r="C93" s="16" t="s">
        <v>208</v>
      </c>
      <c r="D93" s="16" t="s">
        <v>193</v>
      </c>
      <c r="E93" s="16" t="s">
        <v>187</v>
      </c>
      <c r="F93" s="16" t="s">
        <v>188</v>
      </c>
      <c r="G93" s="16" t="s">
        <v>196</v>
      </c>
      <c r="H93" s="16" t="s">
        <v>196</v>
      </c>
      <c r="I93" s="16">
        <v>3</v>
      </c>
      <c r="J93" s="16">
        <v>5</v>
      </c>
      <c r="K93" s="16">
        <v>1</v>
      </c>
      <c r="L93" s="16">
        <v>3</v>
      </c>
      <c r="M93" s="16">
        <v>3</v>
      </c>
      <c r="N93" s="16" t="s">
        <v>198</v>
      </c>
    </row>
    <row r="94" spans="1:14" x14ac:dyDescent="0.25">
      <c r="A94" s="16" t="s">
        <v>111</v>
      </c>
      <c r="B94" s="17">
        <v>1.3168743833100001</v>
      </c>
      <c r="C94" s="16" t="s">
        <v>208</v>
      </c>
      <c r="D94" s="16" t="s">
        <v>193</v>
      </c>
      <c r="E94" s="16" t="s">
        <v>187</v>
      </c>
      <c r="F94" s="16" t="s">
        <v>188</v>
      </c>
      <c r="G94" s="16" t="s">
        <v>205</v>
      </c>
      <c r="H94" s="16" t="s">
        <v>195</v>
      </c>
      <c r="I94" s="16">
        <v>3</v>
      </c>
      <c r="J94" s="16">
        <v>4</v>
      </c>
      <c r="K94" s="16">
        <v>1</v>
      </c>
      <c r="L94" s="16">
        <v>3</v>
      </c>
      <c r="M94" s="16">
        <v>4</v>
      </c>
      <c r="N94" s="16" t="s">
        <v>190</v>
      </c>
    </row>
    <row r="95" spans="1:14" x14ac:dyDescent="0.25">
      <c r="A95" s="16" t="s">
        <v>113</v>
      </c>
      <c r="B95" s="17">
        <v>0.48918771035000003</v>
      </c>
      <c r="C95" s="16" t="s">
        <v>209</v>
      </c>
      <c r="D95" s="16" t="s">
        <v>193</v>
      </c>
      <c r="E95" s="16" t="s">
        <v>187</v>
      </c>
      <c r="F95" s="16" t="s">
        <v>188</v>
      </c>
      <c r="G95" s="16" t="s">
        <v>196</v>
      </c>
      <c r="H95" s="16" t="s">
        <v>196</v>
      </c>
      <c r="I95" s="16">
        <v>3</v>
      </c>
      <c r="J95" s="16">
        <v>4</v>
      </c>
      <c r="K95" s="16">
        <v>3</v>
      </c>
      <c r="L95" s="16">
        <v>1</v>
      </c>
      <c r="M95" s="16">
        <v>3</v>
      </c>
      <c r="N95" s="16" t="s">
        <v>190</v>
      </c>
    </row>
    <row r="96" spans="1:14" x14ac:dyDescent="0.25">
      <c r="A96" s="16" t="s">
        <v>115</v>
      </c>
      <c r="B96" s="17">
        <v>0.64093139491999995</v>
      </c>
      <c r="C96" s="16" t="s">
        <v>208</v>
      </c>
      <c r="D96" s="16" t="s">
        <v>193</v>
      </c>
      <c r="E96" s="16" t="s">
        <v>187</v>
      </c>
      <c r="F96" s="16" t="s">
        <v>203</v>
      </c>
      <c r="G96" s="16" t="s">
        <v>189</v>
      </c>
      <c r="H96" s="16" t="s">
        <v>192</v>
      </c>
      <c r="I96" s="16">
        <v>3</v>
      </c>
      <c r="J96" s="16">
        <v>1</v>
      </c>
      <c r="K96" s="16">
        <v>1</v>
      </c>
      <c r="L96" s="16">
        <v>1</v>
      </c>
      <c r="M96" s="16">
        <v>3</v>
      </c>
      <c r="N96" s="16" t="s">
        <v>190</v>
      </c>
    </row>
    <row r="97" spans="1:14" x14ac:dyDescent="0.25">
      <c r="A97" s="16" t="s">
        <v>130</v>
      </c>
      <c r="B97" s="17">
        <v>1.014065296E-2</v>
      </c>
      <c r="C97" s="16" t="s">
        <v>208</v>
      </c>
      <c r="D97" s="16" t="s">
        <v>193</v>
      </c>
      <c r="E97" s="16" t="s">
        <v>187</v>
      </c>
      <c r="F97" s="16" t="s">
        <v>188</v>
      </c>
      <c r="G97" s="16" t="s">
        <v>196</v>
      </c>
      <c r="H97" s="16" t="s">
        <v>196</v>
      </c>
      <c r="I97" s="16">
        <v>1</v>
      </c>
      <c r="J97" s="16">
        <v>5</v>
      </c>
      <c r="K97" s="16">
        <v>1</v>
      </c>
      <c r="L97" s="16">
        <v>1</v>
      </c>
      <c r="M97" s="16">
        <v>2</v>
      </c>
      <c r="N97" s="16" t="s">
        <v>190</v>
      </c>
    </row>
    <row r="98" spans="1:14" x14ac:dyDescent="0.25">
      <c r="A98" s="16" t="s">
        <v>130</v>
      </c>
      <c r="B98" s="17">
        <v>0.58456876667000002</v>
      </c>
      <c r="C98" s="16" t="s">
        <v>208</v>
      </c>
      <c r="D98" s="16" t="s">
        <v>193</v>
      </c>
      <c r="E98" s="16" t="s">
        <v>187</v>
      </c>
      <c r="F98" s="16" t="s">
        <v>188</v>
      </c>
      <c r="G98" s="16" t="s">
        <v>196</v>
      </c>
      <c r="H98" s="16" t="s">
        <v>196</v>
      </c>
      <c r="I98" s="16">
        <v>5</v>
      </c>
      <c r="J98" s="16">
        <v>5</v>
      </c>
      <c r="K98" s="16">
        <v>5</v>
      </c>
      <c r="L98" s="16">
        <v>1</v>
      </c>
      <c r="M98" s="16">
        <v>4</v>
      </c>
      <c r="N98" s="16" t="s">
        <v>190</v>
      </c>
    </row>
    <row r="99" spans="1:14" x14ac:dyDescent="0.25">
      <c r="A99" s="16" t="s">
        <v>210</v>
      </c>
      <c r="B99" s="17">
        <v>0.60641888816</v>
      </c>
      <c r="C99" s="16" t="s">
        <v>209</v>
      </c>
      <c r="D99" s="16" t="s">
        <v>199</v>
      </c>
      <c r="E99" s="16" t="s">
        <v>200</v>
      </c>
      <c r="F99" s="16" t="s">
        <v>188</v>
      </c>
      <c r="G99" s="16" t="s">
        <v>196</v>
      </c>
      <c r="H99" s="16" t="s">
        <v>196</v>
      </c>
      <c r="I99" s="16">
        <v>1</v>
      </c>
      <c r="J99" s="16">
        <v>1</v>
      </c>
      <c r="K99" s="16">
        <v>5</v>
      </c>
      <c r="L99" s="16">
        <v>5</v>
      </c>
      <c r="M99" s="16">
        <v>3</v>
      </c>
      <c r="N99" s="16" t="s">
        <v>211</v>
      </c>
    </row>
    <row r="100" spans="1:14" x14ac:dyDescent="0.25">
      <c r="A100" s="16" t="s">
        <v>212</v>
      </c>
      <c r="B100" s="17">
        <v>0.63085317149999998</v>
      </c>
      <c r="C100" s="16" t="s">
        <v>209</v>
      </c>
      <c r="D100" s="16" t="s">
        <v>199</v>
      </c>
      <c r="E100" s="16" t="s">
        <v>200</v>
      </c>
      <c r="F100" s="16" t="s">
        <v>188</v>
      </c>
      <c r="G100" s="16" t="s">
        <v>196</v>
      </c>
      <c r="H100" s="16" t="s">
        <v>196</v>
      </c>
      <c r="I100" s="16">
        <v>1</v>
      </c>
      <c r="J100" s="16">
        <v>1</v>
      </c>
      <c r="K100" s="16">
        <v>5</v>
      </c>
      <c r="L100" s="16">
        <v>5</v>
      </c>
      <c r="M100" s="16">
        <v>3</v>
      </c>
      <c r="N100" s="16" t="s">
        <v>211</v>
      </c>
    </row>
    <row r="101" spans="1:14" x14ac:dyDescent="0.25">
      <c r="A101" s="16" t="s">
        <v>213</v>
      </c>
      <c r="B101" s="17">
        <v>0.85465625540000001</v>
      </c>
      <c r="C101" s="16" t="s">
        <v>209</v>
      </c>
      <c r="D101" s="16" t="s">
        <v>193</v>
      </c>
      <c r="E101" s="16" t="s">
        <v>200</v>
      </c>
      <c r="F101" s="16" t="s">
        <v>188</v>
      </c>
      <c r="G101" s="16" t="s">
        <v>196</v>
      </c>
      <c r="H101" s="16" t="s">
        <v>196</v>
      </c>
      <c r="I101" s="16">
        <v>1</v>
      </c>
      <c r="J101" s="16">
        <v>1</v>
      </c>
      <c r="K101" s="16">
        <v>5</v>
      </c>
      <c r="L101" s="16">
        <v>5</v>
      </c>
      <c r="M101" s="16">
        <v>3</v>
      </c>
      <c r="N101" s="16" t="s">
        <v>211</v>
      </c>
    </row>
    <row r="102" spans="1:14" x14ac:dyDescent="0.25">
      <c r="A102" s="16" t="s">
        <v>214</v>
      </c>
      <c r="B102" s="17">
        <v>0.18114424239999999</v>
      </c>
      <c r="C102" s="16" t="s">
        <v>209</v>
      </c>
      <c r="D102" s="16" t="s">
        <v>199</v>
      </c>
      <c r="E102" s="16" t="s">
        <v>200</v>
      </c>
      <c r="F102" s="16" t="s">
        <v>188</v>
      </c>
      <c r="G102" s="16" t="s">
        <v>196</v>
      </c>
      <c r="H102" s="16" t="s">
        <v>196</v>
      </c>
      <c r="I102" s="16">
        <v>4</v>
      </c>
      <c r="J102" s="16">
        <v>1</v>
      </c>
      <c r="K102" s="16">
        <v>5</v>
      </c>
      <c r="L102" s="16">
        <v>5</v>
      </c>
      <c r="M102" s="16">
        <v>4</v>
      </c>
      <c r="N102" s="16" t="s">
        <v>211</v>
      </c>
    </row>
    <row r="103" spans="1:14" x14ac:dyDescent="0.25">
      <c r="A103" s="16" t="s">
        <v>215</v>
      </c>
      <c r="B103" s="17">
        <v>0.23437338864999999</v>
      </c>
      <c r="C103" s="16" t="s">
        <v>209</v>
      </c>
      <c r="D103" s="16" t="s">
        <v>199</v>
      </c>
      <c r="E103" s="16" t="s">
        <v>200</v>
      </c>
      <c r="F103" s="16" t="s">
        <v>188</v>
      </c>
      <c r="G103" s="16" t="s">
        <v>196</v>
      </c>
      <c r="H103" s="16" t="s">
        <v>196</v>
      </c>
      <c r="I103" s="16">
        <v>1</v>
      </c>
      <c r="J103" s="16">
        <v>1</v>
      </c>
      <c r="K103" s="16">
        <v>5</v>
      </c>
      <c r="L103" s="16">
        <v>5</v>
      </c>
      <c r="M103" s="16">
        <v>3</v>
      </c>
      <c r="N103" s="16" t="s">
        <v>211</v>
      </c>
    </row>
    <row r="104" spans="1:14" x14ac:dyDescent="0.25">
      <c r="A104" s="16" t="s">
        <v>84</v>
      </c>
      <c r="B104" s="17">
        <v>1.7349588748</v>
      </c>
      <c r="C104" s="16" t="s">
        <v>208</v>
      </c>
      <c r="D104" s="16" t="s">
        <v>193</v>
      </c>
      <c r="E104" s="16" t="s">
        <v>200</v>
      </c>
      <c r="F104" s="16" t="s">
        <v>188</v>
      </c>
      <c r="G104" s="16" t="s">
        <v>205</v>
      </c>
      <c r="H104" s="16" t="s">
        <v>205</v>
      </c>
      <c r="I104" s="16">
        <v>3</v>
      </c>
      <c r="J104" s="16">
        <v>5</v>
      </c>
      <c r="K104" s="16">
        <v>5</v>
      </c>
      <c r="L104" s="16">
        <v>5</v>
      </c>
      <c r="M104" s="16">
        <v>5</v>
      </c>
      <c r="N104" s="16" t="s">
        <v>198</v>
      </c>
    </row>
    <row r="105" spans="1:14" x14ac:dyDescent="0.25">
      <c r="A105" s="16" t="s">
        <v>216</v>
      </c>
      <c r="B105" s="17">
        <v>0.34686536569999998</v>
      </c>
      <c r="C105" s="16" t="s">
        <v>209</v>
      </c>
      <c r="D105" s="16" t="s">
        <v>199</v>
      </c>
      <c r="E105" s="16" t="s">
        <v>200</v>
      </c>
      <c r="F105" s="16" t="s">
        <v>188</v>
      </c>
      <c r="G105" s="16" t="s">
        <v>196</v>
      </c>
      <c r="H105" s="16" t="s">
        <v>196</v>
      </c>
      <c r="I105" s="16">
        <v>4</v>
      </c>
      <c r="J105" s="16">
        <v>1</v>
      </c>
      <c r="K105" s="16">
        <v>5</v>
      </c>
      <c r="L105" s="16">
        <v>5</v>
      </c>
      <c r="M105" s="16">
        <v>4</v>
      </c>
      <c r="N105" s="16" t="s">
        <v>211</v>
      </c>
    </row>
    <row r="106" spans="1:14" x14ac:dyDescent="0.25">
      <c r="A106" s="16" t="s">
        <v>216</v>
      </c>
      <c r="B106" s="17">
        <v>0.17919808510999999</v>
      </c>
      <c r="C106" s="16" t="s">
        <v>209</v>
      </c>
      <c r="D106" s="16" t="s">
        <v>193</v>
      </c>
      <c r="E106" s="16" t="s">
        <v>200</v>
      </c>
      <c r="F106" s="16" t="s">
        <v>188</v>
      </c>
      <c r="G106" s="16" t="s">
        <v>196</v>
      </c>
      <c r="H106" s="16" t="s">
        <v>196</v>
      </c>
      <c r="I106" s="16">
        <v>1</v>
      </c>
      <c r="J106" s="16">
        <v>1</v>
      </c>
      <c r="K106" s="16">
        <v>5</v>
      </c>
      <c r="L106" s="16">
        <v>5</v>
      </c>
      <c r="M106" s="16">
        <v>3</v>
      </c>
      <c r="N106" s="16" t="s">
        <v>211</v>
      </c>
    </row>
    <row r="107" spans="1:14" x14ac:dyDescent="0.25">
      <c r="A107" s="16" t="s">
        <v>217</v>
      </c>
      <c r="B107" s="17">
        <v>0.34080122360999998</v>
      </c>
      <c r="C107" s="16" t="s">
        <v>209</v>
      </c>
      <c r="D107" s="16" t="s">
        <v>199</v>
      </c>
      <c r="E107" s="16" t="s">
        <v>200</v>
      </c>
      <c r="F107" s="16" t="s">
        <v>188</v>
      </c>
      <c r="G107" s="16" t="s">
        <v>196</v>
      </c>
      <c r="H107" s="16" t="s">
        <v>196</v>
      </c>
      <c r="I107" s="16">
        <v>4</v>
      </c>
      <c r="J107" s="16">
        <v>1</v>
      </c>
      <c r="K107" s="16">
        <v>5</v>
      </c>
      <c r="L107" s="16">
        <v>5</v>
      </c>
      <c r="M107" s="16">
        <v>4</v>
      </c>
      <c r="N107" s="16" t="s">
        <v>211</v>
      </c>
    </row>
    <row r="108" spans="1:14" x14ac:dyDescent="0.25">
      <c r="A108" s="16" t="s">
        <v>218</v>
      </c>
      <c r="B108" s="17">
        <v>0.24994614882999999</v>
      </c>
      <c r="C108" s="16" t="s">
        <v>209</v>
      </c>
      <c r="D108" s="16" t="s">
        <v>199</v>
      </c>
      <c r="E108" s="16" t="s">
        <v>200</v>
      </c>
      <c r="F108" s="16" t="s">
        <v>188</v>
      </c>
      <c r="G108" s="16" t="s">
        <v>196</v>
      </c>
      <c r="H108" s="16" t="s">
        <v>196</v>
      </c>
      <c r="I108" s="16">
        <v>4</v>
      </c>
      <c r="J108" s="16">
        <v>1</v>
      </c>
      <c r="K108" s="16">
        <v>5</v>
      </c>
      <c r="L108" s="16">
        <v>5</v>
      </c>
      <c r="M108" s="16">
        <v>4</v>
      </c>
      <c r="N108" s="16" t="s">
        <v>211</v>
      </c>
    </row>
    <row r="109" spans="1:14" x14ac:dyDescent="0.25">
      <c r="A109" s="16" t="s">
        <v>219</v>
      </c>
      <c r="B109" s="17">
        <v>0.24619492606000001</v>
      </c>
      <c r="C109" s="16" t="s">
        <v>209</v>
      </c>
      <c r="D109" s="16" t="s">
        <v>199</v>
      </c>
      <c r="E109" s="16" t="s">
        <v>200</v>
      </c>
      <c r="F109" s="16" t="s">
        <v>188</v>
      </c>
      <c r="G109" s="16" t="s">
        <v>196</v>
      </c>
      <c r="H109" s="16" t="s">
        <v>196</v>
      </c>
      <c r="I109" s="16">
        <v>1</v>
      </c>
      <c r="J109" s="16">
        <v>1</v>
      </c>
      <c r="K109" s="16">
        <v>5</v>
      </c>
      <c r="L109" s="16">
        <v>5</v>
      </c>
      <c r="M109" s="16">
        <v>3</v>
      </c>
      <c r="N109" s="16" t="s">
        <v>211</v>
      </c>
    </row>
    <row r="110" spans="1:14" x14ac:dyDescent="0.25">
      <c r="A110" s="16" t="s">
        <v>220</v>
      </c>
      <c r="B110" s="17">
        <v>2.3259408183099999</v>
      </c>
      <c r="C110" s="16" t="s">
        <v>209</v>
      </c>
      <c r="D110" s="16" t="s">
        <v>199</v>
      </c>
      <c r="E110" s="16" t="s">
        <v>200</v>
      </c>
      <c r="F110" s="16" t="s">
        <v>188</v>
      </c>
      <c r="G110" s="16" t="s">
        <v>196</v>
      </c>
      <c r="H110" s="16" t="s">
        <v>196</v>
      </c>
      <c r="I110" s="16">
        <v>3</v>
      </c>
      <c r="J110" s="16">
        <v>5</v>
      </c>
      <c r="K110" s="16">
        <v>5</v>
      </c>
      <c r="L110" s="16">
        <v>5</v>
      </c>
      <c r="M110" s="16">
        <v>4</v>
      </c>
      <c r="N110" s="16" t="s">
        <v>211</v>
      </c>
    </row>
    <row r="111" spans="1:14" x14ac:dyDescent="0.25">
      <c r="A111" s="16" t="s">
        <v>221</v>
      </c>
      <c r="B111" s="17">
        <v>3.9559160164499998</v>
      </c>
      <c r="C111" s="16" t="s">
        <v>209</v>
      </c>
      <c r="D111" s="16" t="s">
        <v>193</v>
      </c>
      <c r="E111" s="16" t="s">
        <v>200</v>
      </c>
      <c r="F111" s="16" t="s">
        <v>188</v>
      </c>
      <c r="G111" s="16" t="s">
        <v>196</v>
      </c>
      <c r="H111" s="16" t="s">
        <v>196</v>
      </c>
      <c r="I111" s="16">
        <v>5</v>
      </c>
      <c r="J111" s="16">
        <v>5</v>
      </c>
      <c r="K111" s="16">
        <v>5</v>
      </c>
      <c r="L111" s="16">
        <v>5</v>
      </c>
      <c r="M111" s="16">
        <v>5</v>
      </c>
      <c r="N111" s="16" t="s">
        <v>211</v>
      </c>
    </row>
    <row r="112" spans="1:14" x14ac:dyDescent="0.25">
      <c r="A112" s="16" t="s">
        <v>150</v>
      </c>
      <c r="B112" s="17">
        <v>2.6536121206100001</v>
      </c>
      <c r="C112" s="16" t="s">
        <v>209</v>
      </c>
      <c r="D112" s="16" t="s">
        <v>193</v>
      </c>
      <c r="E112" s="16" t="s">
        <v>187</v>
      </c>
      <c r="F112" s="16" t="s">
        <v>201</v>
      </c>
      <c r="G112" s="16" t="s">
        <v>196</v>
      </c>
      <c r="H112" s="16" t="s">
        <v>196</v>
      </c>
      <c r="I112" s="16">
        <v>3</v>
      </c>
      <c r="J112" s="16">
        <v>1</v>
      </c>
      <c r="K112" s="16">
        <v>5</v>
      </c>
      <c r="L112" s="16">
        <v>1</v>
      </c>
      <c r="M112" s="16">
        <v>3</v>
      </c>
      <c r="N112" s="16" t="s">
        <v>198</v>
      </c>
    </row>
    <row r="113" spans="1:14" x14ac:dyDescent="0.25">
      <c r="A113" s="16" t="s">
        <v>222</v>
      </c>
      <c r="B113" s="17">
        <v>0.22004707367000001</v>
      </c>
      <c r="C113" s="16" t="s">
        <v>209</v>
      </c>
      <c r="D113" s="16" t="s">
        <v>199</v>
      </c>
      <c r="E113" s="16" t="s">
        <v>200</v>
      </c>
      <c r="F113" s="16" t="s">
        <v>188</v>
      </c>
      <c r="G113" s="16" t="s">
        <v>196</v>
      </c>
      <c r="H113" s="16" t="s">
        <v>196</v>
      </c>
      <c r="I113" s="16">
        <v>1</v>
      </c>
      <c r="J113" s="16">
        <v>1</v>
      </c>
      <c r="K113" s="16">
        <v>5</v>
      </c>
      <c r="L113" s="16">
        <v>5</v>
      </c>
      <c r="M113" s="16">
        <v>3</v>
      </c>
      <c r="N113" s="16" t="s">
        <v>211</v>
      </c>
    </row>
    <row r="114" spans="1:14" x14ac:dyDescent="0.25">
      <c r="A114" s="16" t="s">
        <v>84</v>
      </c>
      <c r="B114" s="17">
        <v>0.48441272140000002</v>
      </c>
      <c r="C114" s="16" t="s">
        <v>208</v>
      </c>
      <c r="D114" s="16" t="s">
        <v>193</v>
      </c>
      <c r="E114" s="16" t="s">
        <v>200</v>
      </c>
      <c r="F114" s="16" t="s">
        <v>188</v>
      </c>
      <c r="G114" s="16" t="s">
        <v>205</v>
      </c>
      <c r="H114" s="16" t="s">
        <v>196</v>
      </c>
      <c r="I114" s="16">
        <v>5</v>
      </c>
      <c r="J114" s="16">
        <v>1</v>
      </c>
      <c r="K114" s="16">
        <v>5</v>
      </c>
      <c r="L114" s="16">
        <v>5</v>
      </c>
      <c r="M114" s="16">
        <v>4</v>
      </c>
      <c r="N114" s="16" t="s">
        <v>198</v>
      </c>
    </row>
    <row r="115" spans="1:14" x14ac:dyDescent="0.25">
      <c r="A115" s="16" t="s">
        <v>150</v>
      </c>
      <c r="B115" s="17">
        <v>5.4625376999999998E-4</v>
      </c>
      <c r="C115" s="16" t="s">
        <v>208</v>
      </c>
      <c r="D115" s="16" t="s">
        <v>193</v>
      </c>
      <c r="E115" s="16" t="s">
        <v>187</v>
      </c>
      <c r="F115" s="16" t="s">
        <v>188</v>
      </c>
      <c r="G115" s="16" t="s">
        <v>192</v>
      </c>
      <c r="H115" s="16" t="s">
        <v>196</v>
      </c>
      <c r="I115" s="16">
        <v>1</v>
      </c>
      <c r="J115" s="16">
        <v>1</v>
      </c>
      <c r="K115" s="16">
        <v>5</v>
      </c>
      <c r="L115" s="16">
        <v>1</v>
      </c>
      <c r="M115" s="16">
        <v>2</v>
      </c>
      <c r="N115" s="16" t="s">
        <v>198</v>
      </c>
    </row>
    <row r="116" spans="1:14" x14ac:dyDescent="0.25">
      <c r="A116" s="16" t="s">
        <v>150</v>
      </c>
      <c r="B116" s="17">
        <v>8.2533346699999992E-3</v>
      </c>
      <c r="C116" s="16" t="s">
        <v>185</v>
      </c>
      <c r="D116" s="16" t="s">
        <v>193</v>
      </c>
      <c r="E116" s="16" t="s">
        <v>187</v>
      </c>
      <c r="F116" s="16" t="s">
        <v>188</v>
      </c>
      <c r="G116" s="16" t="s">
        <v>192</v>
      </c>
      <c r="H116" s="16" t="s">
        <v>196</v>
      </c>
      <c r="I116" s="16">
        <v>1</v>
      </c>
      <c r="J116" s="16">
        <v>1</v>
      </c>
      <c r="K116" s="16">
        <v>5</v>
      </c>
      <c r="L116" s="16">
        <v>1</v>
      </c>
      <c r="M116" s="16">
        <v>2</v>
      </c>
      <c r="N116" s="16" t="s">
        <v>198</v>
      </c>
    </row>
    <row r="117" spans="1:14" x14ac:dyDescent="0.25">
      <c r="A117" s="16" t="s">
        <v>150</v>
      </c>
      <c r="B117" s="17">
        <v>8.2533346699999992E-3</v>
      </c>
      <c r="C117" s="16" t="s">
        <v>208</v>
      </c>
      <c r="D117" s="16" t="s">
        <v>193</v>
      </c>
      <c r="E117" s="16" t="s">
        <v>187</v>
      </c>
      <c r="F117" s="16" t="s">
        <v>188</v>
      </c>
      <c r="G117" s="16" t="s">
        <v>192</v>
      </c>
      <c r="H117" s="16" t="s">
        <v>196</v>
      </c>
      <c r="I117" s="16">
        <v>1</v>
      </c>
      <c r="J117" s="16">
        <v>1</v>
      </c>
      <c r="K117" s="16">
        <v>5</v>
      </c>
      <c r="L117" s="16">
        <v>1</v>
      </c>
      <c r="M117" s="16">
        <v>2</v>
      </c>
      <c r="N117" s="16" t="s">
        <v>198</v>
      </c>
    </row>
    <row r="118" spans="1:14" x14ac:dyDescent="0.25">
      <c r="A118" s="16" t="s">
        <v>143</v>
      </c>
      <c r="B118" s="17">
        <v>6.5284611299999996E-3</v>
      </c>
      <c r="C118" s="16" t="s">
        <v>185</v>
      </c>
      <c r="D118" s="16" t="s">
        <v>202</v>
      </c>
      <c r="E118" s="16" t="s">
        <v>187</v>
      </c>
      <c r="F118" s="16" t="s">
        <v>188</v>
      </c>
      <c r="G118" s="16" t="s">
        <v>195</v>
      </c>
      <c r="H118" s="16" t="s">
        <v>195</v>
      </c>
      <c r="I118" s="16">
        <v>1</v>
      </c>
      <c r="J118" s="16">
        <v>1</v>
      </c>
      <c r="K118" s="16">
        <v>1</v>
      </c>
      <c r="L118" s="16">
        <v>1</v>
      </c>
      <c r="M118" s="16">
        <v>2</v>
      </c>
      <c r="N118" s="16" t="s">
        <v>198</v>
      </c>
    </row>
    <row r="119" spans="1:14" x14ac:dyDescent="0.25">
      <c r="A119" s="16" t="s">
        <v>145</v>
      </c>
      <c r="B119" s="17">
        <v>6.5284611299999996E-3</v>
      </c>
      <c r="C119" s="16" t="s">
        <v>185</v>
      </c>
      <c r="D119" s="16" t="s">
        <v>202</v>
      </c>
      <c r="E119" s="16" t="s">
        <v>187</v>
      </c>
      <c r="F119" s="16" t="s">
        <v>188</v>
      </c>
      <c r="G119" s="16" t="s">
        <v>192</v>
      </c>
      <c r="H119" s="16" t="s">
        <v>196</v>
      </c>
      <c r="I119" s="16">
        <v>1</v>
      </c>
      <c r="J119" s="16">
        <v>1</v>
      </c>
      <c r="K119" s="16">
        <v>1</v>
      </c>
      <c r="L119" s="16">
        <v>1</v>
      </c>
      <c r="M119" s="16">
        <v>1</v>
      </c>
      <c r="N119" s="16" t="s">
        <v>190</v>
      </c>
    </row>
    <row r="120" spans="1:14" x14ac:dyDescent="0.25">
      <c r="A120" s="16" t="s">
        <v>84</v>
      </c>
      <c r="B120" s="17">
        <v>1.23109331E-3</v>
      </c>
      <c r="C120" s="16" t="s">
        <v>208</v>
      </c>
      <c r="D120" s="16" t="s">
        <v>193</v>
      </c>
      <c r="E120" s="16" t="s">
        <v>200</v>
      </c>
      <c r="F120" s="16" t="s">
        <v>188</v>
      </c>
      <c r="G120" s="16" t="s">
        <v>195</v>
      </c>
      <c r="H120" s="16" t="s">
        <v>195</v>
      </c>
      <c r="I120" s="16">
        <v>1</v>
      </c>
      <c r="J120" s="16">
        <v>1</v>
      </c>
      <c r="K120" s="16">
        <v>5</v>
      </c>
      <c r="L120" s="16">
        <v>5</v>
      </c>
      <c r="M120" s="16">
        <v>4</v>
      </c>
      <c r="N120" s="16" t="s">
        <v>198</v>
      </c>
    </row>
    <row r="121" spans="1:14" x14ac:dyDescent="0.25">
      <c r="A121" s="16" t="s">
        <v>84</v>
      </c>
      <c r="B121" s="17">
        <v>1.23109331E-3</v>
      </c>
      <c r="C121" s="16" t="s">
        <v>208</v>
      </c>
      <c r="D121" s="16" t="s">
        <v>193</v>
      </c>
      <c r="E121" s="16" t="s">
        <v>200</v>
      </c>
      <c r="F121" s="16" t="s">
        <v>188</v>
      </c>
      <c r="G121" s="16" t="s">
        <v>195</v>
      </c>
      <c r="H121" s="16" t="s">
        <v>195</v>
      </c>
      <c r="I121" s="16">
        <v>1</v>
      </c>
      <c r="J121" s="16">
        <v>1</v>
      </c>
      <c r="K121" s="16">
        <v>5</v>
      </c>
      <c r="L121" s="16">
        <v>5</v>
      </c>
      <c r="M121" s="16">
        <v>4</v>
      </c>
      <c r="N121" s="16" t="s">
        <v>198</v>
      </c>
    </row>
    <row r="122" spans="1:14" x14ac:dyDescent="0.25">
      <c r="A122" s="16" t="s">
        <v>13</v>
      </c>
      <c r="B122" s="17">
        <v>0.18221057296000001</v>
      </c>
      <c r="C122" s="16" t="s">
        <v>185</v>
      </c>
      <c r="D122" s="16" t="s">
        <v>199</v>
      </c>
      <c r="E122" s="16" t="s">
        <v>223</v>
      </c>
      <c r="F122" s="16" t="s">
        <v>194</v>
      </c>
      <c r="G122" s="16" t="s">
        <v>196</v>
      </c>
      <c r="H122" s="16" t="s">
        <v>196</v>
      </c>
      <c r="I122" s="16">
        <v>3</v>
      </c>
      <c r="J122" s="16">
        <v>1</v>
      </c>
      <c r="K122" s="16">
        <v>5</v>
      </c>
      <c r="L122" s="16">
        <v>5</v>
      </c>
      <c r="M122" s="16">
        <v>3</v>
      </c>
      <c r="N122" s="16" t="s">
        <v>198</v>
      </c>
    </row>
    <row r="123" spans="1:14" x14ac:dyDescent="0.25">
      <c r="A123" s="16" t="s">
        <v>5</v>
      </c>
      <c r="B123" s="17">
        <v>0.22359693501</v>
      </c>
      <c r="C123" s="16" t="s">
        <v>208</v>
      </c>
      <c r="D123" s="16" t="s">
        <v>193</v>
      </c>
      <c r="E123" s="16" t="s">
        <v>187</v>
      </c>
      <c r="F123" s="16" t="s">
        <v>188</v>
      </c>
      <c r="G123" s="16" t="s">
        <v>196</v>
      </c>
      <c r="H123" s="16" t="s">
        <v>196</v>
      </c>
      <c r="I123" s="16">
        <v>1</v>
      </c>
      <c r="J123" s="16">
        <v>4</v>
      </c>
      <c r="K123" s="16">
        <v>1</v>
      </c>
      <c r="L123" s="16">
        <v>1</v>
      </c>
      <c r="M123" s="16">
        <v>2</v>
      </c>
      <c r="N123" s="16" t="s">
        <v>190</v>
      </c>
    </row>
    <row r="124" spans="1:14" x14ac:dyDescent="0.25">
      <c r="A124" s="16" t="s">
        <v>224</v>
      </c>
      <c r="B124" s="17">
        <v>0.20243668511999999</v>
      </c>
      <c r="C124" s="16" t="s">
        <v>208</v>
      </c>
      <c r="D124" s="16" t="s">
        <v>193</v>
      </c>
      <c r="E124" s="16" t="s">
        <v>187</v>
      </c>
      <c r="F124" s="16" t="s">
        <v>188</v>
      </c>
      <c r="G124" s="16" t="s">
        <v>189</v>
      </c>
      <c r="H124" s="16" t="s">
        <v>189</v>
      </c>
      <c r="I124" s="16">
        <v>5</v>
      </c>
      <c r="J124" s="16">
        <v>4</v>
      </c>
      <c r="K124" s="16">
        <v>1</v>
      </c>
      <c r="L124" s="16">
        <v>1</v>
      </c>
      <c r="M124" s="16">
        <v>4</v>
      </c>
      <c r="N124" s="16" t="s">
        <v>190</v>
      </c>
    </row>
    <row r="125" spans="1:14" x14ac:dyDescent="0.25">
      <c r="A125" s="16" t="s">
        <v>84</v>
      </c>
      <c r="B125" s="17">
        <v>2.4738147996199999</v>
      </c>
      <c r="C125" s="16" t="s">
        <v>208</v>
      </c>
      <c r="D125" s="16" t="s">
        <v>193</v>
      </c>
      <c r="E125" s="16" t="s">
        <v>200</v>
      </c>
      <c r="F125" s="16" t="s">
        <v>188</v>
      </c>
      <c r="G125" s="16" t="s">
        <v>196</v>
      </c>
      <c r="H125" s="16" t="s">
        <v>192</v>
      </c>
      <c r="I125" s="16">
        <v>3</v>
      </c>
      <c r="J125" s="16">
        <v>5</v>
      </c>
      <c r="K125" s="16">
        <v>5</v>
      </c>
      <c r="L125" s="16">
        <v>5</v>
      </c>
      <c r="M125" s="16">
        <v>4</v>
      </c>
      <c r="N125" s="16" t="s">
        <v>198</v>
      </c>
    </row>
    <row r="126" spans="1:14" x14ac:dyDescent="0.25">
      <c r="A126" s="16" t="s">
        <v>117</v>
      </c>
      <c r="B126" s="17">
        <v>1.05019857978</v>
      </c>
      <c r="C126" s="16" t="s">
        <v>185</v>
      </c>
      <c r="D126" s="16" t="s">
        <v>193</v>
      </c>
      <c r="E126" s="16" t="s">
        <v>187</v>
      </c>
      <c r="F126" s="16" t="s">
        <v>194</v>
      </c>
      <c r="G126" s="16" t="s">
        <v>205</v>
      </c>
      <c r="H126" s="16" t="s">
        <v>205</v>
      </c>
      <c r="I126" s="16">
        <v>1</v>
      </c>
      <c r="J126" s="16">
        <v>5</v>
      </c>
      <c r="K126" s="16">
        <v>4</v>
      </c>
      <c r="L126" s="16">
        <v>1</v>
      </c>
      <c r="M126" s="16">
        <v>3</v>
      </c>
      <c r="N126" s="16" t="s">
        <v>190</v>
      </c>
    </row>
    <row r="127" spans="1:14" x14ac:dyDescent="0.25">
      <c r="A127" s="16" t="s">
        <v>47</v>
      </c>
      <c r="B127" s="17">
        <v>4.0597205485099996</v>
      </c>
      <c r="C127" s="16" t="s">
        <v>185</v>
      </c>
      <c r="D127" s="16" t="s">
        <v>202</v>
      </c>
      <c r="E127" s="16" t="s">
        <v>187</v>
      </c>
      <c r="F127" s="16" t="s">
        <v>188</v>
      </c>
      <c r="G127" s="16" t="s">
        <v>189</v>
      </c>
      <c r="H127" s="16" t="s">
        <v>189</v>
      </c>
      <c r="I127" s="16">
        <v>5</v>
      </c>
      <c r="J127" s="16">
        <v>4</v>
      </c>
      <c r="K127" s="16">
        <v>4</v>
      </c>
      <c r="L127" s="16">
        <v>3</v>
      </c>
      <c r="M127" s="16">
        <v>5</v>
      </c>
      <c r="N127" s="16" t="s">
        <v>198</v>
      </c>
    </row>
    <row r="128" spans="1:14" x14ac:dyDescent="0.25">
      <c r="A128" s="16" t="s">
        <v>123</v>
      </c>
      <c r="B128" s="17">
        <v>1.2910853280400001</v>
      </c>
      <c r="C128" s="16" t="s">
        <v>185</v>
      </c>
      <c r="D128" s="16" t="s">
        <v>186</v>
      </c>
      <c r="E128" s="16" t="s">
        <v>187</v>
      </c>
      <c r="F128" s="16" t="s">
        <v>188</v>
      </c>
      <c r="G128" s="16" t="s">
        <v>196</v>
      </c>
      <c r="H128" s="16" t="s">
        <v>196</v>
      </c>
      <c r="I128" s="16">
        <v>3</v>
      </c>
      <c r="J128" s="16">
        <v>5</v>
      </c>
      <c r="K128" s="16">
        <v>1</v>
      </c>
      <c r="L128" s="16">
        <v>3</v>
      </c>
      <c r="M128" s="16">
        <v>3</v>
      </c>
      <c r="N128" s="16" t="s">
        <v>198</v>
      </c>
    </row>
    <row r="129" spans="1:14" x14ac:dyDescent="0.25">
      <c r="A129" s="16" t="s">
        <v>68</v>
      </c>
      <c r="B129" s="17">
        <v>0.24046231384</v>
      </c>
      <c r="C129" s="16" t="s">
        <v>185</v>
      </c>
      <c r="D129" s="16" t="s">
        <v>186</v>
      </c>
      <c r="E129" s="16" t="s">
        <v>187</v>
      </c>
      <c r="F129" s="16" t="s">
        <v>188</v>
      </c>
      <c r="G129" s="16" t="s">
        <v>205</v>
      </c>
      <c r="H129" s="16" t="s">
        <v>196</v>
      </c>
      <c r="I129" s="16">
        <v>3</v>
      </c>
      <c r="J129" s="16">
        <v>4</v>
      </c>
      <c r="K129" s="16">
        <v>1</v>
      </c>
      <c r="L129" s="16">
        <v>1</v>
      </c>
      <c r="M129" s="16">
        <v>3</v>
      </c>
      <c r="N129" s="16" t="s">
        <v>198</v>
      </c>
    </row>
    <row r="130" spans="1:14" x14ac:dyDescent="0.25">
      <c r="A130" s="16" t="s">
        <v>68</v>
      </c>
      <c r="B130" s="17">
        <v>0.39112143482</v>
      </c>
      <c r="C130" s="16" t="s">
        <v>185</v>
      </c>
      <c r="D130" s="16" t="s">
        <v>186</v>
      </c>
      <c r="E130" s="16" t="s">
        <v>187</v>
      </c>
      <c r="F130" s="16" t="s">
        <v>188</v>
      </c>
      <c r="G130" s="16" t="s">
        <v>189</v>
      </c>
      <c r="H130" s="16" t="s">
        <v>205</v>
      </c>
      <c r="I130" s="16">
        <v>4</v>
      </c>
      <c r="J130" s="16">
        <v>4</v>
      </c>
      <c r="K130" s="16">
        <v>1</v>
      </c>
      <c r="L130" s="16">
        <v>1</v>
      </c>
      <c r="M130" s="16">
        <v>4</v>
      </c>
      <c r="N130" s="16" t="s">
        <v>198</v>
      </c>
    </row>
    <row r="131" spans="1:14" x14ac:dyDescent="0.25">
      <c r="A131" s="16" t="s">
        <v>68</v>
      </c>
      <c r="B131" s="17">
        <v>0.49063079083</v>
      </c>
      <c r="C131" s="16" t="s">
        <v>185</v>
      </c>
      <c r="D131" s="16" t="s">
        <v>186</v>
      </c>
      <c r="E131" s="16" t="s">
        <v>187</v>
      </c>
      <c r="F131" s="16" t="s">
        <v>188</v>
      </c>
      <c r="G131" s="16" t="s">
        <v>205</v>
      </c>
      <c r="H131" s="16" t="s">
        <v>196</v>
      </c>
      <c r="I131" s="16">
        <v>1</v>
      </c>
      <c r="J131" s="16">
        <v>4</v>
      </c>
      <c r="K131" s="16">
        <v>1</v>
      </c>
      <c r="L131" s="16">
        <v>1</v>
      </c>
      <c r="M131" s="16">
        <v>2</v>
      </c>
      <c r="N131" s="16" t="s">
        <v>198</v>
      </c>
    </row>
    <row r="132" spans="1:14" x14ac:dyDescent="0.25">
      <c r="A132" s="16" t="s">
        <v>68</v>
      </c>
      <c r="B132" s="17">
        <v>0.19772873109</v>
      </c>
      <c r="C132" s="16" t="s">
        <v>185</v>
      </c>
      <c r="D132" s="16" t="s">
        <v>186</v>
      </c>
      <c r="E132" s="16" t="s">
        <v>187</v>
      </c>
      <c r="F132" s="16" t="s">
        <v>188</v>
      </c>
      <c r="G132" s="16" t="s">
        <v>195</v>
      </c>
      <c r="H132" s="16" t="s">
        <v>205</v>
      </c>
      <c r="I132" s="16">
        <v>3</v>
      </c>
      <c r="J132" s="16">
        <v>3</v>
      </c>
      <c r="K132" s="16">
        <v>1</v>
      </c>
      <c r="L132" s="16">
        <v>1</v>
      </c>
      <c r="M132" s="16">
        <v>3</v>
      </c>
      <c r="N132" s="16" t="s">
        <v>198</v>
      </c>
    </row>
    <row r="133" spans="1:14" x14ac:dyDescent="0.25">
      <c r="A133" s="16" t="s">
        <v>68</v>
      </c>
      <c r="B133" s="17">
        <v>0.43383656550999999</v>
      </c>
      <c r="C133" s="16" t="s">
        <v>185</v>
      </c>
      <c r="D133" s="16" t="s">
        <v>186</v>
      </c>
      <c r="E133" s="16" t="s">
        <v>187</v>
      </c>
      <c r="F133" s="16" t="s">
        <v>188</v>
      </c>
      <c r="G133" s="16" t="s">
        <v>205</v>
      </c>
      <c r="H133" s="16" t="s">
        <v>196</v>
      </c>
      <c r="I133" s="16">
        <v>1</v>
      </c>
      <c r="J133" s="16">
        <v>4</v>
      </c>
      <c r="K133" s="16">
        <v>1</v>
      </c>
      <c r="L133" s="16">
        <v>1</v>
      </c>
      <c r="M133" s="16">
        <v>2</v>
      </c>
      <c r="N133" s="16" t="s">
        <v>198</v>
      </c>
    </row>
    <row r="134" spans="1:14" x14ac:dyDescent="0.25">
      <c r="A134" s="16" t="s">
        <v>68</v>
      </c>
      <c r="B134" s="17">
        <v>0.33941761931999997</v>
      </c>
      <c r="C134" s="16" t="s">
        <v>185</v>
      </c>
      <c r="D134" s="16" t="s">
        <v>186</v>
      </c>
      <c r="E134" s="16" t="s">
        <v>187</v>
      </c>
      <c r="F134" s="16" t="s">
        <v>188</v>
      </c>
      <c r="G134" s="16" t="s">
        <v>189</v>
      </c>
      <c r="H134" s="16" t="s">
        <v>196</v>
      </c>
      <c r="I134" s="16">
        <v>3</v>
      </c>
      <c r="J134" s="16">
        <v>4</v>
      </c>
      <c r="K134" s="16">
        <v>3</v>
      </c>
      <c r="L134" s="16">
        <v>1</v>
      </c>
      <c r="M134" s="16">
        <v>3</v>
      </c>
      <c r="N134" s="16" t="s">
        <v>198</v>
      </c>
    </row>
    <row r="135" spans="1:14" x14ac:dyDescent="0.25">
      <c r="A135" s="16" t="s">
        <v>68</v>
      </c>
      <c r="B135" s="17">
        <v>0.23780864799000001</v>
      </c>
      <c r="C135" s="16" t="s">
        <v>185</v>
      </c>
      <c r="D135" s="16" t="s">
        <v>186</v>
      </c>
      <c r="E135" s="16" t="s">
        <v>187</v>
      </c>
      <c r="F135" s="16" t="s">
        <v>188</v>
      </c>
      <c r="G135" s="16" t="s">
        <v>205</v>
      </c>
      <c r="H135" s="16" t="s">
        <v>192</v>
      </c>
      <c r="I135" s="16">
        <v>1</v>
      </c>
      <c r="J135" s="16">
        <v>3</v>
      </c>
      <c r="K135" s="16">
        <v>1</v>
      </c>
      <c r="L135" s="16">
        <v>1</v>
      </c>
      <c r="M135" s="16">
        <v>2</v>
      </c>
      <c r="N135" s="16" t="s">
        <v>198</v>
      </c>
    </row>
    <row r="136" spans="1:14" x14ac:dyDescent="0.25">
      <c r="A136" s="16" t="s">
        <v>68</v>
      </c>
      <c r="B136" s="17">
        <v>0.14730303687999999</v>
      </c>
      <c r="C136" s="16" t="s">
        <v>185</v>
      </c>
      <c r="D136" s="16" t="s">
        <v>186</v>
      </c>
      <c r="E136" s="16" t="s">
        <v>187</v>
      </c>
      <c r="F136" s="16" t="s">
        <v>188</v>
      </c>
      <c r="G136" s="16" t="s">
        <v>189</v>
      </c>
      <c r="H136" s="16" t="s">
        <v>189</v>
      </c>
      <c r="I136" s="16">
        <v>3</v>
      </c>
      <c r="J136" s="16">
        <v>1</v>
      </c>
      <c r="K136" s="16">
        <v>1</v>
      </c>
      <c r="L136" s="16">
        <v>1</v>
      </c>
      <c r="M136" s="16">
        <v>3</v>
      </c>
      <c r="N136" s="16" t="s">
        <v>198</v>
      </c>
    </row>
    <row r="137" spans="1:14" x14ac:dyDescent="0.25">
      <c r="A137" s="16" t="s">
        <v>68</v>
      </c>
      <c r="B137" s="17">
        <v>7.8949954400000001E-3</v>
      </c>
      <c r="C137" s="16" t="s">
        <v>185</v>
      </c>
      <c r="D137" s="16" t="s">
        <v>186</v>
      </c>
      <c r="E137" s="16" t="s">
        <v>187</v>
      </c>
      <c r="F137" s="16" t="s">
        <v>188</v>
      </c>
      <c r="G137" s="16" t="s">
        <v>205</v>
      </c>
      <c r="H137" s="16" t="s">
        <v>196</v>
      </c>
      <c r="I137" s="16">
        <v>1</v>
      </c>
      <c r="J137" s="16">
        <v>1</v>
      </c>
      <c r="K137" s="16">
        <v>3</v>
      </c>
      <c r="L137" s="16">
        <v>1</v>
      </c>
      <c r="M137" s="16">
        <v>2</v>
      </c>
      <c r="N137" s="16" t="s">
        <v>198</v>
      </c>
    </row>
    <row r="138" spans="1:14" x14ac:dyDescent="0.25">
      <c r="A138" s="16" t="s">
        <v>68</v>
      </c>
      <c r="B138" s="17">
        <v>0.19846685485000001</v>
      </c>
      <c r="C138" s="16" t="s">
        <v>185</v>
      </c>
      <c r="D138" s="16" t="s">
        <v>186</v>
      </c>
      <c r="E138" s="16" t="s">
        <v>187</v>
      </c>
      <c r="F138" s="16" t="s">
        <v>188</v>
      </c>
      <c r="G138" s="16" t="s">
        <v>205</v>
      </c>
      <c r="H138" s="16" t="s">
        <v>192</v>
      </c>
      <c r="I138" s="16">
        <v>1</v>
      </c>
      <c r="J138" s="16">
        <v>4</v>
      </c>
      <c r="K138" s="16">
        <v>1</v>
      </c>
      <c r="L138" s="16">
        <v>1</v>
      </c>
      <c r="M138" s="16">
        <v>2</v>
      </c>
      <c r="N138" s="16" t="s">
        <v>198</v>
      </c>
    </row>
    <row r="139" spans="1:14" x14ac:dyDescent="0.25">
      <c r="A139" s="16" t="s">
        <v>68</v>
      </c>
      <c r="B139" s="17">
        <v>0.26865440421999998</v>
      </c>
      <c r="C139" s="16" t="s">
        <v>185</v>
      </c>
      <c r="D139" s="16" t="s">
        <v>186</v>
      </c>
      <c r="E139" s="16" t="s">
        <v>187</v>
      </c>
      <c r="F139" s="16" t="s">
        <v>188</v>
      </c>
      <c r="G139" s="16" t="s">
        <v>189</v>
      </c>
      <c r="H139" s="16" t="s">
        <v>189</v>
      </c>
      <c r="I139" s="16">
        <v>4</v>
      </c>
      <c r="J139" s="16">
        <v>1</v>
      </c>
      <c r="K139" s="16">
        <v>1</v>
      </c>
      <c r="L139" s="16">
        <v>1</v>
      </c>
      <c r="M139" s="16">
        <v>4</v>
      </c>
      <c r="N139" s="16" t="s">
        <v>198</v>
      </c>
    </row>
    <row r="140" spans="1:14" x14ac:dyDescent="0.25">
      <c r="A140" s="16" t="s">
        <v>7</v>
      </c>
      <c r="B140" s="17">
        <v>0.12804849616</v>
      </c>
      <c r="C140" s="16" t="s">
        <v>185</v>
      </c>
      <c r="D140" s="16" t="s">
        <v>186</v>
      </c>
      <c r="E140" s="16" t="s">
        <v>187</v>
      </c>
      <c r="F140" s="16" t="s">
        <v>188</v>
      </c>
      <c r="G140" s="16" t="s">
        <v>195</v>
      </c>
      <c r="H140" s="16" t="s">
        <v>196</v>
      </c>
      <c r="I140" s="16">
        <v>1</v>
      </c>
      <c r="J140" s="16">
        <v>1</v>
      </c>
      <c r="K140" s="16">
        <v>1</v>
      </c>
      <c r="L140" s="16">
        <v>1</v>
      </c>
      <c r="M140" s="16">
        <v>2</v>
      </c>
      <c r="N140" s="16" t="s">
        <v>190</v>
      </c>
    </row>
    <row r="141" spans="1:14" x14ac:dyDescent="0.25">
      <c r="A141" s="16" t="s">
        <v>7</v>
      </c>
      <c r="B141" s="17">
        <v>0.12891245341999999</v>
      </c>
      <c r="C141" s="16" t="s">
        <v>185</v>
      </c>
      <c r="D141" s="16" t="s">
        <v>186</v>
      </c>
      <c r="E141" s="16" t="s">
        <v>187</v>
      </c>
      <c r="F141" s="16" t="s">
        <v>191</v>
      </c>
      <c r="G141" s="16" t="s">
        <v>195</v>
      </c>
      <c r="H141" s="16" t="s">
        <v>196</v>
      </c>
      <c r="I141" s="16">
        <v>1</v>
      </c>
      <c r="J141" s="16">
        <v>4</v>
      </c>
      <c r="K141" s="16">
        <v>1</v>
      </c>
      <c r="L141" s="16">
        <v>1</v>
      </c>
      <c r="M141" s="16">
        <v>2</v>
      </c>
      <c r="N141" s="16" t="s">
        <v>190</v>
      </c>
    </row>
    <row r="142" spans="1:14" x14ac:dyDescent="0.25">
      <c r="A142" s="16" t="s">
        <v>113</v>
      </c>
      <c r="B142" s="17">
        <v>1.2041208158800001</v>
      </c>
      <c r="C142" s="16" t="s">
        <v>185</v>
      </c>
      <c r="D142" s="16" t="s">
        <v>186</v>
      </c>
      <c r="E142" s="16" t="s">
        <v>187</v>
      </c>
      <c r="F142" s="16" t="s">
        <v>188</v>
      </c>
      <c r="G142" s="16" t="s">
        <v>195</v>
      </c>
      <c r="H142" s="16" t="s">
        <v>196</v>
      </c>
      <c r="I142" s="16">
        <v>3</v>
      </c>
      <c r="J142" s="16">
        <v>4</v>
      </c>
      <c r="K142" s="16">
        <v>3</v>
      </c>
      <c r="L142" s="16">
        <v>1</v>
      </c>
      <c r="M142" s="16">
        <v>3</v>
      </c>
      <c r="N142" s="16" t="s">
        <v>190</v>
      </c>
    </row>
    <row r="143" spans="1:14" x14ac:dyDescent="0.25">
      <c r="A143" s="16" t="s">
        <v>19</v>
      </c>
      <c r="B143" s="17">
        <v>0.38444678228000001</v>
      </c>
      <c r="C143" s="16" t="s">
        <v>185</v>
      </c>
      <c r="D143" s="16" t="s">
        <v>186</v>
      </c>
      <c r="E143" s="16" t="s">
        <v>187</v>
      </c>
      <c r="F143" s="16" t="s">
        <v>188</v>
      </c>
      <c r="G143" s="16" t="s">
        <v>192</v>
      </c>
      <c r="H143" s="16" t="s">
        <v>205</v>
      </c>
      <c r="I143" s="16">
        <v>3</v>
      </c>
      <c r="J143" s="16">
        <v>1</v>
      </c>
      <c r="K143" s="16">
        <v>1</v>
      </c>
      <c r="L143" s="16">
        <v>1</v>
      </c>
      <c r="M143" s="16">
        <v>2</v>
      </c>
      <c r="N143" s="16" t="s">
        <v>190</v>
      </c>
    </row>
    <row r="144" spans="1:14" x14ac:dyDescent="0.25">
      <c r="A144" s="16" t="s">
        <v>19</v>
      </c>
      <c r="B144" s="17">
        <v>0.1899215024</v>
      </c>
      <c r="C144" s="16" t="s">
        <v>185</v>
      </c>
      <c r="D144" s="16" t="s">
        <v>186</v>
      </c>
      <c r="E144" s="16" t="s">
        <v>187</v>
      </c>
      <c r="F144" s="16" t="s">
        <v>191</v>
      </c>
      <c r="G144" s="16" t="s">
        <v>195</v>
      </c>
      <c r="H144" s="16" t="s">
        <v>195</v>
      </c>
      <c r="I144" s="16">
        <v>3</v>
      </c>
      <c r="J144" s="16">
        <v>1</v>
      </c>
      <c r="K144" s="16">
        <v>1</v>
      </c>
      <c r="L144" s="16">
        <v>1</v>
      </c>
      <c r="M144" s="16">
        <v>3</v>
      </c>
      <c r="N144" s="16" t="s">
        <v>190</v>
      </c>
    </row>
    <row r="145" spans="1:14" x14ac:dyDescent="0.25">
      <c r="A145" s="16" t="s">
        <v>102</v>
      </c>
      <c r="B145" s="17">
        <v>0.18784044798999999</v>
      </c>
      <c r="C145" s="16" t="s">
        <v>185</v>
      </c>
      <c r="D145" s="16" t="s">
        <v>186</v>
      </c>
      <c r="E145" s="16" t="s">
        <v>187</v>
      </c>
      <c r="F145" s="16" t="s">
        <v>188</v>
      </c>
      <c r="G145" s="16" t="s">
        <v>205</v>
      </c>
      <c r="H145" s="16" t="s">
        <v>196</v>
      </c>
      <c r="I145" s="16">
        <v>3</v>
      </c>
      <c r="J145" s="16">
        <v>4</v>
      </c>
      <c r="K145" s="16">
        <v>1</v>
      </c>
      <c r="L145" s="16">
        <v>1</v>
      </c>
      <c r="M145" s="16">
        <v>3</v>
      </c>
      <c r="N145" s="16" t="s">
        <v>198</v>
      </c>
    </row>
    <row r="146" spans="1:14" x14ac:dyDescent="0.25">
      <c r="A146" s="16" t="s">
        <v>15</v>
      </c>
      <c r="B146" s="17">
        <v>0.12798581194</v>
      </c>
      <c r="C146" s="16" t="s">
        <v>185</v>
      </c>
      <c r="D146" s="16" t="s">
        <v>186</v>
      </c>
      <c r="E146" s="16" t="s">
        <v>187</v>
      </c>
      <c r="F146" s="16" t="s">
        <v>188</v>
      </c>
      <c r="G146" s="16" t="s">
        <v>192</v>
      </c>
      <c r="H146" s="16" t="s">
        <v>192</v>
      </c>
      <c r="I146" s="16">
        <v>4</v>
      </c>
      <c r="J146" s="16">
        <v>1</v>
      </c>
      <c r="K146" s="16">
        <v>1</v>
      </c>
      <c r="L146" s="16">
        <v>1</v>
      </c>
      <c r="M146" s="16">
        <v>3</v>
      </c>
      <c r="N146" s="16" t="s">
        <v>190</v>
      </c>
    </row>
    <row r="147" spans="1:14" x14ac:dyDescent="0.25">
      <c r="A147" s="16" t="s">
        <v>15</v>
      </c>
      <c r="B147" s="17">
        <v>9.0834904280000003E-2</v>
      </c>
      <c r="C147" s="16" t="s">
        <v>185</v>
      </c>
      <c r="D147" s="16" t="s">
        <v>186</v>
      </c>
      <c r="E147" s="16" t="s">
        <v>187</v>
      </c>
      <c r="F147" s="16" t="s">
        <v>188</v>
      </c>
      <c r="G147" s="16" t="s">
        <v>195</v>
      </c>
      <c r="H147" s="16" t="s">
        <v>195</v>
      </c>
      <c r="I147" s="16">
        <v>3</v>
      </c>
      <c r="J147" s="16">
        <v>1</v>
      </c>
      <c r="K147" s="16">
        <v>1</v>
      </c>
      <c r="L147" s="16">
        <v>1</v>
      </c>
      <c r="M147" s="16">
        <v>3</v>
      </c>
      <c r="N147" s="16" t="s">
        <v>190</v>
      </c>
    </row>
    <row r="148" spans="1:14" x14ac:dyDescent="0.25">
      <c r="A148" s="16" t="s">
        <v>102</v>
      </c>
      <c r="B148" s="17">
        <v>0.33184915948999999</v>
      </c>
      <c r="C148" s="16" t="s">
        <v>185</v>
      </c>
      <c r="D148" s="16" t="s">
        <v>186</v>
      </c>
      <c r="E148" s="16" t="s">
        <v>187</v>
      </c>
      <c r="F148" s="16" t="s">
        <v>188</v>
      </c>
      <c r="G148" s="16" t="s">
        <v>192</v>
      </c>
      <c r="H148" s="16" t="s">
        <v>196</v>
      </c>
      <c r="I148" s="16">
        <v>1</v>
      </c>
      <c r="J148" s="16">
        <v>4</v>
      </c>
      <c r="K148" s="16">
        <v>1</v>
      </c>
      <c r="L148" s="16">
        <v>1</v>
      </c>
      <c r="M148" s="16">
        <v>2</v>
      </c>
      <c r="N148" s="16" t="s">
        <v>198</v>
      </c>
    </row>
    <row r="149" spans="1:14" x14ac:dyDescent="0.25">
      <c r="A149" s="16" t="s">
        <v>102</v>
      </c>
      <c r="B149" s="17">
        <v>0.20960524942</v>
      </c>
      <c r="C149" s="16" t="s">
        <v>185</v>
      </c>
      <c r="D149" s="16" t="s">
        <v>186</v>
      </c>
      <c r="E149" s="16" t="s">
        <v>187</v>
      </c>
      <c r="F149" s="16" t="s">
        <v>188</v>
      </c>
      <c r="G149" s="16" t="s">
        <v>192</v>
      </c>
      <c r="H149" s="16" t="s">
        <v>196</v>
      </c>
      <c r="I149" s="16">
        <v>3</v>
      </c>
      <c r="J149" s="16">
        <v>4</v>
      </c>
      <c r="K149" s="16">
        <v>1</v>
      </c>
      <c r="L149" s="16">
        <v>1</v>
      </c>
      <c r="M149" s="16">
        <v>3</v>
      </c>
      <c r="N149" s="16" t="s">
        <v>198</v>
      </c>
    </row>
    <row r="150" spans="1:14" x14ac:dyDescent="0.25">
      <c r="A150" s="16" t="s">
        <v>102</v>
      </c>
      <c r="B150" s="17">
        <v>0.15900212188999999</v>
      </c>
      <c r="C150" s="16" t="s">
        <v>185</v>
      </c>
      <c r="D150" s="16" t="s">
        <v>186</v>
      </c>
      <c r="E150" s="16" t="s">
        <v>187</v>
      </c>
      <c r="F150" s="16" t="s">
        <v>188</v>
      </c>
      <c r="G150" s="16" t="s">
        <v>195</v>
      </c>
      <c r="H150" s="16" t="s">
        <v>196</v>
      </c>
      <c r="I150" s="16">
        <v>3</v>
      </c>
      <c r="J150" s="16">
        <v>4</v>
      </c>
      <c r="K150" s="16">
        <v>1</v>
      </c>
      <c r="L150" s="16">
        <v>1</v>
      </c>
      <c r="M150" s="16">
        <v>3</v>
      </c>
      <c r="N150" s="16" t="s">
        <v>198</v>
      </c>
    </row>
    <row r="151" spans="1:14" x14ac:dyDescent="0.25">
      <c r="A151" s="16" t="s">
        <v>149</v>
      </c>
      <c r="B151" s="17">
        <v>0.21083358376</v>
      </c>
      <c r="C151" s="16" t="s">
        <v>185</v>
      </c>
      <c r="D151" s="16" t="s">
        <v>186</v>
      </c>
      <c r="E151" s="16" t="s">
        <v>187</v>
      </c>
      <c r="F151" s="16" t="s">
        <v>188</v>
      </c>
      <c r="G151" s="16" t="s">
        <v>192</v>
      </c>
      <c r="H151" s="16" t="s">
        <v>196</v>
      </c>
      <c r="I151" s="16">
        <v>4</v>
      </c>
      <c r="J151" s="16">
        <v>4</v>
      </c>
      <c r="K151" s="16">
        <v>1</v>
      </c>
      <c r="L151" s="16">
        <v>1</v>
      </c>
      <c r="M151" s="16">
        <v>3</v>
      </c>
      <c r="N151" s="16" t="s">
        <v>190</v>
      </c>
    </row>
    <row r="152" spans="1:14" x14ac:dyDescent="0.25">
      <c r="A152" s="16" t="s">
        <v>149</v>
      </c>
      <c r="B152" s="17">
        <v>0.17991026281</v>
      </c>
      <c r="C152" s="16" t="s">
        <v>185</v>
      </c>
      <c r="D152" s="16" t="s">
        <v>186</v>
      </c>
      <c r="E152" s="16" t="s">
        <v>187</v>
      </c>
      <c r="F152" s="16" t="s">
        <v>188</v>
      </c>
      <c r="G152" s="16" t="s">
        <v>195</v>
      </c>
      <c r="H152" s="16" t="s">
        <v>195</v>
      </c>
      <c r="I152" s="16">
        <v>3</v>
      </c>
      <c r="J152" s="16">
        <v>4</v>
      </c>
      <c r="K152" s="16">
        <v>3</v>
      </c>
      <c r="L152" s="16">
        <v>1</v>
      </c>
      <c r="M152" s="16">
        <v>4</v>
      </c>
      <c r="N152" s="16" t="s">
        <v>190</v>
      </c>
    </row>
    <row r="153" spans="1:14" x14ac:dyDescent="0.25">
      <c r="A153" s="16" t="s">
        <v>149</v>
      </c>
      <c r="B153" s="17">
        <v>0.26320002222</v>
      </c>
      <c r="C153" s="16" t="s">
        <v>185</v>
      </c>
      <c r="D153" s="16" t="s">
        <v>186</v>
      </c>
      <c r="E153" s="16" t="s">
        <v>187</v>
      </c>
      <c r="F153" s="16" t="s">
        <v>188</v>
      </c>
      <c r="G153" s="16" t="s">
        <v>195</v>
      </c>
      <c r="H153" s="16" t="s">
        <v>195</v>
      </c>
      <c r="I153" s="16">
        <v>3</v>
      </c>
      <c r="J153" s="16">
        <v>1</v>
      </c>
      <c r="K153" s="16">
        <v>3</v>
      </c>
      <c r="L153" s="16">
        <v>1</v>
      </c>
      <c r="M153" s="16">
        <v>3</v>
      </c>
      <c r="N153" s="16" t="s">
        <v>190</v>
      </c>
    </row>
    <row r="154" spans="1:14" x14ac:dyDescent="0.25">
      <c r="A154" s="16" t="s">
        <v>150</v>
      </c>
      <c r="B154" s="17">
        <v>0.13254449358000001</v>
      </c>
      <c r="C154" s="16" t="s">
        <v>185</v>
      </c>
      <c r="D154" s="16" t="s">
        <v>186</v>
      </c>
      <c r="E154" s="16" t="s">
        <v>187</v>
      </c>
      <c r="F154" s="16" t="s">
        <v>194</v>
      </c>
      <c r="G154" s="16" t="s">
        <v>195</v>
      </c>
      <c r="H154" s="16" t="s">
        <v>195</v>
      </c>
      <c r="I154" s="16">
        <v>4</v>
      </c>
      <c r="J154" s="16">
        <v>1</v>
      </c>
      <c r="K154" s="16">
        <v>5</v>
      </c>
      <c r="L154" s="16">
        <v>1</v>
      </c>
      <c r="M154" s="16">
        <v>4</v>
      </c>
      <c r="N154" s="16" t="s">
        <v>198</v>
      </c>
    </row>
    <row r="155" spans="1:14" x14ac:dyDescent="0.25">
      <c r="A155" s="16" t="s">
        <v>117</v>
      </c>
      <c r="B155" s="17">
        <v>0.56051485986000005</v>
      </c>
      <c r="C155" s="16" t="s">
        <v>185</v>
      </c>
      <c r="D155" s="16" t="s">
        <v>193</v>
      </c>
      <c r="E155" s="16" t="s">
        <v>187</v>
      </c>
      <c r="F155" s="16" t="s">
        <v>194</v>
      </c>
      <c r="G155" s="16" t="s">
        <v>196</v>
      </c>
      <c r="H155" s="16" t="s">
        <v>192</v>
      </c>
      <c r="I155" s="16">
        <v>1</v>
      </c>
      <c r="J155" s="16">
        <v>4</v>
      </c>
      <c r="K155" s="16">
        <v>4</v>
      </c>
      <c r="L155" s="16">
        <v>1</v>
      </c>
      <c r="M155" s="16">
        <v>3</v>
      </c>
      <c r="N155" s="16" t="s">
        <v>190</v>
      </c>
    </row>
    <row r="156" spans="1:14" x14ac:dyDescent="0.25">
      <c r="A156" s="16" t="s">
        <v>80</v>
      </c>
      <c r="B156" s="17">
        <v>0.79636185404000004</v>
      </c>
      <c r="C156" s="16" t="s">
        <v>185</v>
      </c>
      <c r="D156" s="16" t="s">
        <v>193</v>
      </c>
      <c r="E156" s="16" t="s">
        <v>187</v>
      </c>
      <c r="F156" s="16" t="s">
        <v>201</v>
      </c>
      <c r="G156" s="16" t="s">
        <v>196</v>
      </c>
      <c r="H156" s="16" t="s">
        <v>196</v>
      </c>
      <c r="I156" s="16">
        <v>3</v>
      </c>
      <c r="J156" s="16">
        <v>1</v>
      </c>
      <c r="K156" s="16">
        <v>1</v>
      </c>
      <c r="L156" s="16">
        <v>1</v>
      </c>
      <c r="M156" s="16">
        <v>2</v>
      </c>
      <c r="N156" s="16" t="s">
        <v>190</v>
      </c>
    </row>
    <row r="157" spans="1:14" x14ac:dyDescent="0.25">
      <c r="A157" s="16" t="s">
        <v>80</v>
      </c>
      <c r="B157" s="17">
        <v>0.34765783984999998</v>
      </c>
      <c r="C157" s="16" t="s">
        <v>185</v>
      </c>
      <c r="D157" s="16" t="s">
        <v>193</v>
      </c>
      <c r="E157" s="16" t="s">
        <v>187</v>
      </c>
      <c r="F157" s="16" t="s">
        <v>188</v>
      </c>
      <c r="G157" s="16" t="s">
        <v>196</v>
      </c>
      <c r="H157" s="16" t="s">
        <v>196</v>
      </c>
      <c r="I157" s="16">
        <v>5</v>
      </c>
      <c r="J157" s="16">
        <v>4</v>
      </c>
      <c r="K157" s="16">
        <v>1</v>
      </c>
      <c r="L157" s="16">
        <v>1</v>
      </c>
      <c r="M157" s="16">
        <v>3</v>
      </c>
      <c r="N157" s="16" t="s">
        <v>190</v>
      </c>
    </row>
    <row r="158" spans="1:14" x14ac:dyDescent="0.25">
      <c r="A158" s="16" t="s">
        <v>84</v>
      </c>
      <c r="B158" s="17">
        <v>1.29989777482</v>
      </c>
      <c r="C158" s="16" t="s">
        <v>208</v>
      </c>
      <c r="D158" s="16" t="s">
        <v>193</v>
      </c>
      <c r="E158" s="16" t="s">
        <v>200</v>
      </c>
      <c r="F158" s="16" t="s">
        <v>188</v>
      </c>
      <c r="G158" s="16" t="s">
        <v>205</v>
      </c>
      <c r="H158" s="16" t="s">
        <v>205</v>
      </c>
      <c r="I158" s="16">
        <v>5</v>
      </c>
      <c r="J158" s="16">
        <v>4</v>
      </c>
      <c r="K158" s="16">
        <v>5</v>
      </c>
      <c r="L158" s="16">
        <v>5</v>
      </c>
      <c r="M158" s="16">
        <v>5</v>
      </c>
      <c r="N158" s="16" t="s">
        <v>198</v>
      </c>
    </row>
    <row r="159" spans="1:14" x14ac:dyDescent="0.25">
      <c r="A159" s="16" t="s">
        <v>84</v>
      </c>
      <c r="B159" s="17">
        <v>0.15291594816000001</v>
      </c>
      <c r="C159" s="16" t="s">
        <v>208</v>
      </c>
      <c r="D159" s="16" t="s">
        <v>193</v>
      </c>
      <c r="E159" s="16" t="s">
        <v>200</v>
      </c>
      <c r="F159" s="16" t="s">
        <v>188</v>
      </c>
      <c r="G159" s="16" t="s">
        <v>189</v>
      </c>
      <c r="H159" s="16" t="s">
        <v>195</v>
      </c>
      <c r="I159" s="16">
        <v>5</v>
      </c>
      <c r="J159" s="16">
        <v>1</v>
      </c>
      <c r="K159" s="16">
        <v>5</v>
      </c>
      <c r="L159" s="16">
        <v>5</v>
      </c>
      <c r="M159" s="16">
        <v>5</v>
      </c>
      <c r="N159" s="16" t="s">
        <v>198</v>
      </c>
    </row>
    <row r="160" spans="1:14" x14ac:dyDescent="0.25">
      <c r="A160" s="16" t="s">
        <v>86</v>
      </c>
      <c r="B160" s="17">
        <v>0.22800312128</v>
      </c>
      <c r="C160" s="16" t="s">
        <v>208</v>
      </c>
      <c r="D160" s="16" t="s">
        <v>193</v>
      </c>
      <c r="E160" s="16" t="s">
        <v>187</v>
      </c>
      <c r="F160" s="16" t="s">
        <v>188</v>
      </c>
      <c r="G160" s="16" t="s">
        <v>189</v>
      </c>
      <c r="H160" s="16" t="s">
        <v>195</v>
      </c>
      <c r="I160" s="16">
        <v>5</v>
      </c>
      <c r="J160" s="16">
        <v>1</v>
      </c>
      <c r="K160" s="16">
        <v>4</v>
      </c>
      <c r="L160" s="16">
        <v>1</v>
      </c>
      <c r="M160" s="16">
        <v>4</v>
      </c>
      <c r="N160" s="16" t="s">
        <v>198</v>
      </c>
    </row>
    <row r="161" spans="1:14" x14ac:dyDescent="0.25">
      <c r="A161" s="16" t="s">
        <v>88</v>
      </c>
      <c r="B161" s="17">
        <v>0.27001122187999999</v>
      </c>
      <c r="C161" s="16" t="s">
        <v>208</v>
      </c>
      <c r="D161" s="16" t="s">
        <v>193</v>
      </c>
      <c r="E161" s="16" t="s">
        <v>187</v>
      </c>
      <c r="F161" s="16" t="s">
        <v>188</v>
      </c>
      <c r="G161" s="16" t="s">
        <v>195</v>
      </c>
      <c r="H161" s="16" t="s">
        <v>195</v>
      </c>
      <c r="I161" s="16">
        <v>5</v>
      </c>
      <c r="J161" s="16">
        <v>1</v>
      </c>
      <c r="K161" s="16">
        <v>4</v>
      </c>
      <c r="L161" s="16">
        <v>3</v>
      </c>
      <c r="M161" s="16">
        <v>4</v>
      </c>
      <c r="N161" s="16" t="s">
        <v>190</v>
      </c>
    </row>
    <row r="162" spans="1:14" x14ac:dyDescent="0.25">
      <c r="A162" s="16" t="s">
        <v>88</v>
      </c>
      <c r="B162" s="17">
        <v>0.75373769031000004</v>
      </c>
      <c r="C162" s="16" t="s">
        <v>208</v>
      </c>
      <c r="D162" s="16" t="s">
        <v>193</v>
      </c>
      <c r="E162" s="16" t="s">
        <v>187</v>
      </c>
      <c r="F162" s="16" t="s">
        <v>188</v>
      </c>
      <c r="G162" s="16" t="s">
        <v>196</v>
      </c>
      <c r="H162" s="16" t="s">
        <v>196</v>
      </c>
      <c r="I162" s="16">
        <v>5</v>
      </c>
      <c r="J162" s="16">
        <v>1</v>
      </c>
      <c r="K162" s="16">
        <v>4</v>
      </c>
      <c r="L162" s="16">
        <v>3</v>
      </c>
      <c r="M162" s="16">
        <v>3</v>
      </c>
      <c r="N162" s="16" t="s">
        <v>190</v>
      </c>
    </row>
    <row r="163" spans="1:14" x14ac:dyDescent="0.25">
      <c r="A163" s="16" t="s">
        <v>88</v>
      </c>
      <c r="B163" s="17">
        <v>0.14292845517</v>
      </c>
      <c r="C163" s="16" t="s">
        <v>208</v>
      </c>
      <c r="D163" s="16" t="s">
        <v>193</v>
      </c>
      <c r="E163" s="16" t="s">
        <v>187</v>
      </c>
      <c r="F163" s="16" t="s">
        <v>188</v>
      </c>
      <c r="G163" s="16" t="s">
        <v>205</v>
      </c>
      <c r="H163" s="16" t="s">
        <v>195</v>
      </c>
      <c r="I163" s="16">
        <v>5</v>
      </c>
      <c r="J163" s="16">
        <v>1</v>
      </c>
      <c r="K163" s="16">
        <v>4</v>
      </c>
      <c r="L163" s="16">
        <v>3</v>
      </c>
      <c r="M163" s="16">
        <v>4</v>
      </c>
      <c r="N163" s="16" t="s">
        <v>190</v>
      </c>
    </row>
    <row r="164" spans="1:14" x14ac:dyDescent="0.25">
      <c r="A164" s="16" t="s">
        <v>84</v>
      </c>
      <c r="B164" s="17">
        <v>0.11292443571999999</v>
      </c>
      <c r="C164" s="16" t="s">
        <v>208</v>
      </c>
      <c r="D164" s="16" t="s">
        <v>193</v>
      </c>
      <c r="E164" s="16" t="s">
        <v>200</v>
      </c>
      <c r="F164" s="16" t="s">
        <v>188</v>
      </c>
      <c r="G164" s="16" t="s">
        <v>205</v>
      </c>
      <c r="H164" s="16" t="s">
        <v>196</v>
      </c>
      <c r="I164" s="16">
        <v>5</v>
      </c>
      <c r="J164" s="16">
        <v>1</v>
      </c>
      <c r="K164" s="16">
        <v>5</v>
      </c>
      <c r="L164" s="16">
        <v>5</v>
      </c>
      <c r="M164" s="16">
        <v>4</v>
      </c>
      <c r="N164" s="16" t="s">
        <v>198</v>
      </c>
    </row>
    <row r="165" spans="1:14" x14ac:dyDescent="0.25">
      <c r="A165" s="16" t="s">
        <v>84</v>
      </c>
      <c r="B165" s="17">
        <v>0.2368635493</v>
      </c>
      <c r="C165" s="16" t="s">
        <v>208</v>
      </c>
      <c r="D165" s="16" t="s">
        <v>193</v>
      </c>
      <c r="E165" s="16" t="s">
        <v>200</v>
      </c>
      <c r="F165" s="16" t="s">
        <v>188</v>
      </c>
      <c r="G165" s="16" t="s">
        <v>195</v>
      </c>
      <c r="H165" s="16" t="s">
        <v>195</v>
      </c>
      <c r="I165" s="16">
        <v>3</v>
      </c>
      <c r="J165" s="16">
        <v>4</v>
      </c>
      <c r="K165" s="16">
        <v>5</v>
      </c>
      <c r="L165" s="16">
        <v>5</v>
      </c>
      <c r="M165" s="16">
        <v>5</v>
      </c>
      <c r="N165" s="16" t="s">
        <v>198</v>
      </c>
    </row>
    <row r="166" spans="1:14" x14ac:dyDescent="0.25">
      <c r="A166" s="16" t="s">
        <v>86</v>
      </c>
      <c r="B166" s="17">
        <v>9.8797850460000003E-2</v>
      </c>
      <c r="C166" s="16" t="s">
        <v>208</v>
      </c>
      <c r="D166" s="16" t="s">
        <v>193</v>
      </c>
      <c r="E166" s="16" t="s">
        <v>187</v>
      </c>
      <c r="F166" s="16" t="s">
        <v>188</v>
      </c>
      <c r="G166" s="16" t="s">
        <v>192</v>
      </c>
      <c r="H166" s="16" t="s">
        <v>196</v>
      </c>
      <c r="I166" s="16">
        <v>1</v>
      </c>
      <c r="J166" s="16">
        <v>1</v>
      </c>
      <c r="K166" s="16">
        <v>4</v>
      </c>
      <c r="L166" s="16">
        <v>1</v>
      </c>
      <c r="M166" s="16">
        <v>2</v>
      </c>
      <c r="N166" s="16" t="s">
        <v>198</v>
      </c>
    </row>
    <row r="167" spans="1:14" x14ac:dyDescent="0.25">
      <c r="A167" s="16" t="s">
        <v>86</v>
      </c>
      <c r="B167" s="17">
        <v>0.2061256917</v>
      </c>
      <c r="C167" s="16" t="s">
        <v>208</v>
      </c>
      <c r="D167" s="16" t="s">
        <v>193</v>
      </c>
      <c r="E167" s="16" t="s">
        <v>187</v>
      </c>
      <c r="F167" s="16" t="s">
        <v>188</v>
      </c>
      <c r="G167" s="16" t="s">
        <v>195</v>
      </c>
      <c r="H167" s="16" t="s">
        <v>195</v>
      </c>
      <c r="I167" s="16">
        <v>3</v>
      </c>
      <c r="J167" s="16">
        <v>4</v>
      </c>
      <c r="K167" s="16">
        <v>4</v>
      </c>
      <c r="L167" s="16">
        <v>1</v>
      </c>
      <c r="M167" s="16">
        <v>4</v>
      </c>
      <c r="N167" s="16" t="s">
        <v>198</v>
      </c>
    </row>
    <row r="168" spans="1:14" x14ac:dyDescent="0.25">
      <c r="A168" s="16" t="s">
        <v>88</v>
      </c>
      <c r="B168" s="17">
        <v>0.11973948329</v>
      </c>
      <c r="C168" s="16" t="s">
        <v>208</v>
      </c>
      <c r="D168" s="16" t="s">
        <v>193</v>
      </c>
      <c r="E168" s="16" t="s">
        <v>187</v>
      </c>
      <c r="F168" s="16" t="s">
        <v>188</v>
      </c>
      <c r="G168" s="16" t="s">
        <v>196</v>
      </c>
      <c r="H168" s="16" t="s">
        <v>196</v>
      </c>
      <c r="I168" s="16">
        <v>1</v>
      </c>
      <c r="J168" s="16">
        <v>1</v>
      </c>
      <c r="K168" s="16">
        <v>4</v>
      </c>
      <c r="L168" s="16">
        <v>1</v>
      </c>
      <c r="M168" s="16">
        <v>2</v>
      </c>
      <c r="N168" s="16" t="s">
        <v>190</v>
      </c>
    </row>
    <row r="169" spans="1:14" x14ac:dyDescent="0.25">
      <c r="A169" s="16" t="s">
        <v>88</v>
      </c>
      <c r="B169" s="17">
        <v>0.29368731638000001</v>
      </c>
      <c r="C169" s="16" t="s">
        <v>208</v>
      </c>
      <c r="D169" s="16" t="s">
        <v>193</v>
      </c>
      <c r="E169" s="16" t="s">
        <v>187</v>
      </c>
      <c r="F169" s="16" t="s">
        <v>188</v>
      </c>
      <c r="G169" s="16" t="s">
        <v>192</v>
      </c>
      <c r="H169" s="16" t="s">
        <v>205</v>
      </c>
      <c r="I169" s="16">
        <v>3</v>
      </c>
      <c r="J169" s="16">
        <v>4</v>
      </c>
      <c r="K169" s="16">
        <v>4</v>
      </c>
      <c r="L169" s="16">
        <v>1</v>
      </c>
      <c r="M169" s="16">
        <v>3</v>
      </c>
      <c r="N169" s="16" t="s">
        <v>190</v>
      </c>
    </row>
    <row r="170" spans="1:14" x14ac:dyDescent="0.25">
      <c r="A170" s="16" t="s">
        <v>88</v>
      </c>
      <c r="B170" s="17">
        <v>0.77054421049999999</v>
      </c>
      <c r="C170" s="16" t="s">
        <v>208</v>
      </c>
      <c r="D170" s="16" t="s">
        <v>193</v>
      </c>
      <c r="E170" s="16" t="s">
        <v>187</v>
      </c>
      <c r="F170" s="16" t="s">
        <v>188</v>
      </c>
      <c r="G170" s="16" t="s">
        <v>196</v>
      </c>
      <c r="H170" s="16" t="s">
        <v>196</v>
      </c>
      <c r="I170" s="16">
        <v>1</v>
      </c>
      <c r="J170" s="16">
        <v>1</v>
      </c>
      <c r="K170" s="16">
        <v>4</v>
      </c>
      <c r="L170" s="16">
        <v>1</v>
      </c>
      <c r="M170" s="16">
        <v>2</v>
      </c>
      <c r="N170" s="16" t="s">
        <v>190</v>
      </c>
    </row>
    <row r="171" spans="1:14" x14ac:dyDescent="0.25">
      <c r="A171" s="16" t="s">
        <v>88</v>
      </c>
      <c r="B171" s="17">
        <v>0.30567831298999998</v>
      </c>
      <c r="C171" s="16" t="s">
        <v>208</v>
      </c>
      <c r="D171" s="16" t="s">
        <v>193</v>
      </c>
      <c r="E171" s="16" t="s">
        <v>187</v>
      </c>
      <c r="F171" s="16" t="s">
        <v>188</v>
      </c>
      <c r="G171" s="16" t="s">
        <v>196</v>
      </c>
      <c r="H171" s="16" t="s">
        <v>205</v>
      </c>
      <c r="I171" s="16">
        <v>3</v>
      </c>
      <c r="J171" s="16">
        <v>1</v>
      </c>
      <c r="K171" s="16">
        <v>4</v>
      </c>
      <c r="L171" s="16">
        <v>3</v>
      </c>
      <c r="M171" s="16">
        <v>3</v>
      </c>
      <c r="N171" s="16" t="s">
        <v>190</v>
      </c>
    </row>
    <row r="172" spans="1:14" x14ac:dyDescent="0.25">
      <c r="A172" s="16" t="s">
        <v>88</v>
      </c>
      <c r="B172" s="17">
        <v>0.15451261959000001</v>
      </c>
      <c r="C172" s="16" t="s">
        <v>208</v>
      </c>
      <c r="D172" s="16" t="s">
        <v>193</v>
      </c>
      <c r="E172" s="16" t="s">
        <v>187</v>
      </c>
      <c r="F172" s="16" t="s">
        <v>188</v>
      </c>
      <c r="G172" s="16" t="s">
        <v>192</v>
      </c>
      <c r="H172" s="16" t="s">
        <v>205</v>
      </c>
      <c r="I172" s="16">
        <v>3</v>
      </c>
      <c r="J172" s="16">
        <v>1</v>
      </c>
      <c r="K172" s="16">
        <v>4</v>
      </c>
      <c r="L172" s="16">
        <v>1</v>
      </c>
      <c r="M172" s="16">
        <v>3</v>
      </c>
      <c r="N172" s="16" t="s">
        <v>190</v>
      </c>
    </row>
    <row r="173" spans="1:14" x14ac:dyDescent="0.25">
      <c r="A173" s="16" t="s">
        <v>47</v>
      </c>
      <c r="B173" s="17">
        <v>1.10408673965</v>
      </c>
      <c r="C173" s="16" t="s">
        <v>208</v>
      </c>
      <c r="D173" s="16" t="s">
        <v>193</v>
      </c>
      <c r="E173" s="16" t="s">
        <v>187</v>
      </c>
      <c r="F173" s="16" t="s">
        <v>188</v>
      </c>
      <c r="G173" s="16" t="s">
        <v>195</v>
      </c>
      <c r="H173" s="16" t="s">
        <v>195</v>
      </c>
      <c r="I173" s="16">
        <v>5</v>
      </c>
      <c r="J173" s="16">
        <v>4</v>
      </c>
      <c r="K173" s="16">
        <v>4</v>
      </c>
      <c r="L173" s="16">
        <v>1</v>
      </c>
      <c r="M173" s="16">
        <v>5</v>
      </c>
      <c r="N173" s="16" t="s">
        <v>198</v>
      </c>
    </row>
    <row r="174" spans="1:14" x14ac:dyDescent="0.25">
      <c r="A174" s="16" t="s">
        <v>47</v>
      </c>
      <c r="B174" s="17">
        <v>7.1560800900000001E-3</v>
      </c>
      <c r="C174" s="16" t="s">
        <v>208</v>
      </c>
      <c r="D174" s="16" t="s">
        <v>193</v>
      </c>
      <c r="E174" s="16" t="s">
        <v>187</v>
      </c>
      <c r="F174" s="16" t="s">
        <v>188</v>
      </c>
      <c r="G174" s="16" t="s">
        <v>195</v>
      </c>
      <c r="H174" s="16" t="s">
        <v>195</v>
      </c>
      <c r="I174" s="16">
        <v>1</v>
      </c>
      <c r="J174" s="16">
        <v>1</v>
      </c>
      <c r="K174" s="16">
        <v>4</v>
      </c>
      <c r="L174" s="16">
        <v>1</v>
      </c>
      <c r="M174" s="16">
        <v>3</v>
      </c>
      <c r="N174" s="16" t="s">
        <v>198</v>
      </c>
    </row>
    <row r="175" spans="1:14" x14ac:dyDescent="0.25">
      <c r="A175" s="16" t="s">
        <v>47</v>
      </c>
      <c r="B175" s="17">
        <v>0.30529635784999998</v>
      </c>
      <c r="C175" s="16" t="s">
        <v>208</v>
      </c>
      <c r="D175" s="16" t="s">
        <v>193</v>
      </c>
      <c r="E175" s="16" t="s">
        <v>187</v>
      </c>
      <c r="F175" s="16" t="s">
        <v>188</v>
      </c>
      <c r="G175" s="16" t="s">
        <v>192</v>
      </c>
      <c r="H175" s="16" t="s">
        <v>196</v>
      </c>
      <c r="I175" s="16">
        <v>1</v>
      </c>
      <c r="J175" s="16">
        <v>1</v>
      </c>
      <c r="K175" s="16">
        <v>4</v>
      </c>
      <c r="L175" s="16">
        <v>1</v>
      </c>
      <c r="M175" s="16">
        <v>2</v>
      </c>
      <c r="N175" s="16" t="s">
        <v>198</v>
      </c>
    </row>
    <row r="176" spans="1:14" x14ac:dyDescent="0.25">
      <c r="A176" s="16" t="s">
        <v>47</v>
      </c>
      <c r="B176" s="17">
        <v>1.32107896643</v>
      </c>
      <c r="C176" s="16" t="s">
        <v>208</v>
      </c>
      <c r="D176" s="16" t="s">
        <v>193</v>
      </c>
      <c r="E176" s="16" t="s">
        <v>187</v>
      </c>
      <c r="F176" s="16" t="s">
        <v>188</v>
      </c>
      <c r="G176" s="16" t="s">
        <v>196</v>
      </c>
      <c r="H176" s="16" t="s">
        <v>196</v>
      </c>
      <c r="I176" s="16">
        <v>1</v>
      </c>
      <c r="J176" s="16">
        <v>3</v>
      </c>
      <c r="K176" s="16">
        <v>4</v>
      </c>
      <c r="L176" s="16">
        <v>1</v>
      </c>
      <c r="M176" s="16">
        <v>2</v>
      </c>
      <c r="N176" s="16" t="s">
        <v>198</v>
      </c>
    </row>
    <row r="177" spans="1:14" x14ac:dyDescent="0.25">
      <c r="A177" s="16" t="s">
        <v>47</v>
      </c>
      <c r="B177" s="17">
        <v>0.83886449103000005</v>
      </c>
      <c r="C177" s="16" t="s">
        <v>208</v>
      </c>
      <c r="D177" s="16" t="s">
        <v>193</v>
      </c>
      <c r="E177" s="16" t="s">
        <v>187</v>
      </c>
      <c r="F177" s="16" t="s">
        <v>188</v>
      </c>
      <c r="G177" s="16" t="s">
        <v>192</v>
      </c>
      <c r="H177" s="16" t="s">
        <v>196</v>
      </c>
      <c r="I177" s="16">
        <v>1</v>
      </c>
      <c r="J177" s="16">
        <v>1</v>
      </c>
      <c r="K177" s="16">
        <v>4</v>
      </c>
      <c r="L177" s="16">
        <v>1</v>
      </c>
      <c r="M177" s="16">
        <v>2</v>
      </c>
      <c r="N177" s="16" t="s">
        <v>198</v>
      </c>
    </row>
    <row r="178" spans="1:14" x14ac:dyDescent="0.25">
      <c r="A178" s="16" t="s">
        <v>123</v>
      </c>
      <c r="B178" s="17">
        <v>0.10414780444000001</v>
      </c>
      <c r="C178" s="16" t="s">
        <v>185</v>
      </c>
      <c r="D178" s="16" t="s">
        <v>186</v>
      </c>
      <c r="E178" s="16" t="s">
        <v>187</v>
      </c>
      <c r="F178" s="16" t="s">
        <v>188</v>
      </c>
      <c r="G178" s="16" t="s">
        <v>192</v>
      </c>
      <c r="H178" s="16" t="s">
        <v>196</v>
      </c>
      <c r="I178" s="16">
        <v>1</v>
      </c>
      <c r="J178" s="16">
        <v>5</v>
      </c>
      <c r="K178" s="16">
        <v>1</v>
      </c>
      <c r="L178" s="16">
        <v>3</v>
      </c>
      <c r="M178" s="16">
        <v>2</v>
      </c>
      <c r="N178" s="16" t="s">
        <v>198</v>
      </c>
    </row>
    <row r="179" spans="1:14" x14ac:dyDescent="0.25">
      <c r="A179" s="16" t="s">
        <v>123</v>
      </c>
      <c r="B179" s="17">
        <v>0.84845566556999996</v>
      </c>
      <c r="C179" s="16" t="s">
        <v>185</v>
      </c>
      <c r="D179" s="16" t="s">
        <v>186</v>
      </c>
      <c r="E179" s="16" t="s">
        <v>187</v>
      </c>
      <c r="F179" s="16" t="s">
        <v>188</v>
      </c>
      <c r="G179" s="16" t="s">
        <v>195</v>
      </c>
      <c r="H179" s="16" t="s">
        <v>195</v>
      </c>
      <c r="I179" s="16">
        <v>3</v>
      </c>
      <c r="J179" s="16">
        <v>5</v>
      </c>
      <c r="K179" s="16">
        <v>1</v>
      </c>
      <c r="L179" s="16">
        <v>3</v>
      </c>
      <c r="M179" s="16">
        <v>4</v>
      </c>
      <c r="N179" s="16" t="s">
        <v>198</v>
      </c>
    </row>
    <row r="180" spans="1:14" x14ac:dyDescent="0.25">
      <c r="A180" s="16" t="s">
        <v>121</v>
      </c>
      <c r="B180" s="17">
        <v>0.93117517293999996</v>
      </c>
      <c r="C180" s="16" t="s">
        <v>185</v>
      </c>
      <c r="D180" s="16" t="s">
        <v>186</v>
      </c>
      <c r="E180" s="16" t="s">
        <v>187</v>
      </c>
      <c r="F180" s="16" t="s">
        <v>188</v>
      </c>
      <c r="G180" s="16" t="s">
        <v>195</v>
      </c>
      <c r="H180" s="16" t="s">
        <v>205</v>
      </c>
      <c r="I180" s="16">
        <v>3</v>
      </c>
      <c r="J180" s="16">
        <v>1</v>
      </c>
      <c r="K180" s="16">
        <v>1</v>
      </c>
      <c r="L180" s="16">
        <v>3</v>
      </c>
      <c r="M180" s="16">
        <v>3</v>
      </c>
      <c r="N180" s="16" t="s">
        <v>190</v>
      </c>
    </row>
    <row r="181" spans="1:14" x14ac:dyDescent="0.25">
      <c r="A181" s="16" t="s">
        <v>150</v>
      </c>
      <c r="B181" s="17">
        <v>0.46586415571000001</v>
      </c>
      <c r="C181" s="16" t="s">
        <v>185</v>
      </c>
      <c r="D181" s="16" t="s">
        <v>199</v>
      </c>
      <c r="E181" s="16" t="s">
        <v>187</v>
      </c>
      <c r="F181" s="16" t="s">
        <v>201</v>
      </c>
      <c r="G181" s="16" t="s">
        <v>196</v>
      </c>
      <c r="H181" s="16" t="s">
        <v>196</v>
      </c>
      <c r="I181" s="16">
        <v>3</v>
      </c>
      <c r="J181" s="16">
        <v>1</v>
      </c>
      <c r="K181" s="16">
        <v>5</v>
      </c>
      <c r="L181" s="16">
        <v>1</v>
      </c>
      <c r="M181" s="16">
        <v>3</v>
      </c>
      <c r="N181" s="16" t="s">
        <v>198</v>
      </c>
    </row>
    <row r="182" spans="1:14" x14ac:dyDescent="0.25">
      <c r="A182" s="16" t="s">
        <v>150</v>
      </c>
      <c r="B182" s="17">
        <v>0.36274445731999999</v>
      </c>
      <c r="C182" s="16" t="s">
        <v>185</v>
      </c>
      <c r="D182" s="16" t="s">
        <v>199</v>
      </c>
      <c r="E182" s="16" t="s">
        <v>187</v>
      </c>
      <c r="F182" s="16" t="s">
        <v>201</v>
      </c>
      <c r="G182" s="16" t="s">
        <v>195</v>
      </c>
      <c r="H182" s="16" t="s">
        <v>205</v>
      </c>
      <c r="I182" s="16">
        <v>3</v>
      </c>
      <c r="J182" s="16">
        <v>1</v>
      </c>
      <c r="K182" s="16">
        <v>5</v>
      </c>
      <c r="L182" s="16">
        <v>1</v>
      </c>
      <c r="M182" s="16">
        <v>3</v>
      </c>
      <c r="N182" s="16" t="s">
        <v>198</v>
      </c>
    </row>
    <row r="183" spans="1:14" x14ac:dyDescent="0.25">
      <c r="A183" s="16" t="s">
        <v>66</v>
      </c>
      <c r="B183" s="17">
        <v>0.35599316269999998</v>
      </c>
      <c r="C183" s="16" t="s">
        <v>185</v>
      </c>
      <c r="D183" s="16" t="s">
        <v>193</v>
      </c>
      <c r="E183" s="16" t="s">
        <v>187</v>
      </c>
      <c r="F183" s="16" t="s">
        <v>201</v>
      </c>
      <c r="G183" s="16" t="s">
        <v>196</v>
      </c>
      <c r="H183" s="16" t="s">
        <v>196</v>
      </c>
      <c r="I183" s="16">
        <v>3</v>
      </c>
      <c r="J183" s="16">
        <v>1</v>
      </c>
      <c r="K183" s="16">
        <v>5</v>
      </c>
      <c r="L183" s="16">
        <v>1</v>
      </c>
      <c r="M183" s="16">
        <v>3</v>
      </c>
      <c r="N183" s="16" t="s">
        <v>190</v>
      </c>
    </row>
    <row r="184" spans="1:14" x14ac:dyDescent="0.25">
      <c r="A184" s="16" t="s">
        <v>66</v>
      </c>
      <c r="B184" s="17">
        <v>0.21597479275000001</v>
      </c>
      <c r="C184" s="16" t="s">
        <v>185</v>
      </c>
      <c r="D184" s="16" t="s">
        <v>193</v>
      </c>
      <c r="E184" s="16" t="s">
        <v>187</v>
      </c>
      <c r="F184" s="16" t="s">
        <v>201</v>
      </c>
      <c r="G184" s="16" t="s">
        <v>205</v>
      </c>
      <c r="H184" s="16" t="s">
        <v>196</v>
      </c>
      <c r="I184" s="16">
        <v>3</v>
      </c>
      <c r="J184" s="16">
        <v>1</v>
      </c>
      <c r="K184" s="16">
        <v>5</v>
      </c>
      <c r="L184" s="16">
        <v>1</v>
      </c>
      <c r="M184" s="16">
        <v>3</v>
      </c>
      <c r="N184" s="16" t="s">
        <v>190</v>
      </c>
    </row>
    <row r="185" spans="1:14" x14ac:dyDescent="0.25">
      <c r="A185" s="16" t="s">
        <v>66</v>
      </c>
      <c r="B185" s="17">
        <v>0.26101140514999999</v>
      </c>
      <c r="C185" s="16" t="s">
        <v>185</v>
      </c>
      <c r="D185" s="16" t="s">
        <v>193</v>
      </c>
      <c r="E185" s="16" t="s">
        <v>187</v>
      </c>
      <c r="F185" s="16" t="s">
        <v>206</v>
      </c>
      <c r="G185" s="16" t="s">
        <v>195</v>
      </c>
      <c r="H185" s="16" t="s">
        <v>195</v>
      </c>
      <c r="I185" s="16">
        <v>3</v>
      </c>
      <c r="J185" s="16">
        <v>1</v>
      </c>
      <c r="K185" s="16">
        <v>5</v>
      </c>
      <c r="L185" s="16">
        <v>1</v>
      </c>
      <c r="M185" s="16">
        <v>4</v>
      </c>
      <c r="N185" s="16" t="s">
        <v>190</v>
      </c>
    </row>
    <row r="186" spans="1:14" x14ac:dyDescent="0.25">
      <c r="A186" s="16" t="s">
        <v>64</v>
      </c>
      <c r="B186" s="17">
        <v>0.47429583326000002</v>
      </c>
      <c r="C186" s="16" t="s">
        <v>185</v>
      </c>
      <c r="D186" s="16" t="s">
        <v>193</v>
      </c>
      <c r="E186" s="16" t="s">
        <v>187</v>
      </c>
      <c r="F186" s="16" t="s">
        <v>191</v>
      </c>
      <c r="G186" s="16" t="s">
        <v>205</v>
      </c>
      <c r="H186" s="16" t="s">
        <v>205</v>
      </c>
      <c r="I186" s="16">
        <v>3</v>
      </c>
      <c r="J186" s="16">
        <v>4</v>
      </c>
      <c r="K186" s="16">
        <v>3</v>
      </c>
      <c r="L186" s="16">
        <v>1</v>
      </c>
      <c r="M186" s="16">
        <v>3</v>
      </c>
      <c r="N186" s="16" t="s">
        <v>190</v>
      </c>
    </row>
    <row r="187" spans="1:14" x14ac:dyDescent="0.25">
      <c r="A187" s="16" t="s">
        <v>150</v>
      </c>
      <c r="B187" s="17">
        <v>0.11676633764</v>
      </c>
      <c r="C187" s="16" t="s">
        <v>185</v>
      </c>
      <c r="D187" s="16" t="s">
        <v>199</v>
      </c>
      <c r="E187" s="16" t="s">
        <v>187</v>
      </c>
      <c r="F187" s="16" t="s">
        <v>201</v>
      </c>
      <c r="G187" s="16" t="s">
        <v>196</v>
      </c>
      <c r="H187" s="16" t="s">
        <v>205</v>
      </c>
      <c r="I187" s="16">
        <v>1</v>
      </c>
      <c r="J187" s="16">
        <v>1</v>
      </c>
      <c r="K187" s="16">
        <v>5</v>
      </c>
      <c r="L187" s="16">
        <v>1</v>
      </c>
      <c r="M187" s="16">
        <v>2</v>
      </c>
      <c r="N187" s="16" t="s">
        <v>198</v>
      </c>
    </row>
    <row r="188" spans="1:14" x14ac:dyDescent="0.25">
      <c r="A188" s="16" t="s">
        <v>150</v>
      </c>
      <c r="B188" s="17">
        <v>0.16475832155</v>
      </c>
      <c r="C188" s="16" t="s">
        <v>185</v>
      </c>
      <c r="D188" s="16" t="s">
        <v>199</v>
      </c>
      <c r="E188" s="16" t="s">
        <v>187</v>
      </c>
      <c r="F188" s="16" t="s">
        <v>201</v>
      </c>
      <c r="G188" s="16" t="s">
        <v>205</v>
      </c>
      <c r="H188" s="16" t="s">
        <v>205</v>
      </c>
      <c r="I188" s="16">
        <v>3</v>
      </c>
      <c r="J188" s="16">
        <v>1</v>
      </c>
      <c r="K188" s="16">
        <v>5</v>
      </c>
      <c r="L188" s="16">
        <v>1</v>
      </c>
      <c r="M188" s="16">
        <v>3</v>
      </c>
      <c r="N188" s="16" t="s">
        <v>198</v>
      </c>
    </row>
    <row r="189" spans="1:14" x14ac:dyDescent="0.25">
      <c r="A189" s="16" t="s">
        <v>123</v>
      </c>
      <c r="B189" s="17">
        <v>0.12758225575000001</v>
      </c>
      <c r="C189" s="16" t="s">
        <v>185</v>
      </c>
      <c r="D189" s="16" t="s">
        <v>199</v>
      </c>
      <c r="E189" s="16" t="s">
        <v>200</v>
      </c>
      <c r="F189" s="16" t="s">
        <v>188</v>
      </c>
      <c r="G189" s="16" t="s">
        <v>196</v>
      </c>
      <c r="H189" s="16" t="s">
        <v>196</v>
      </c>
      <c r="I189" s="16">
        <v>3</v>
      </c>
      <c r="J189" s="16">
        <v>1</v>
      </c>
      <c r="K189" s="16">
        <v>5</v>
      </c>
      <c r="L189" s="16">
        <v>5</v>
      </c>
      <c r="M189" s="16">
        <v>3</v>
      </c>
      <c r="N189" s="16" t="s">
        <v>198</v>
      </c>
    </row>
    <row r="190" spans="1:14" x14ac:dyDescent="0.25">
      <c r="A190" s="16" t="s">
        <v>123</v>
      </c>
      <c r="B190" s="17">
        <v>6.8260949799999998E-2</v>
      </c>
      <c r="C190" s="16" t="s">
        <v>185</v>
      </c>
      <c r="D190" s="16" t="s">
        <v>199</v>
      </c>
      <c r="E190" s="16" t="s">
        <v>200</v>
      </c>
      <c r="F190" s="16" t="s">
        <v>188</v>
      </c>
      <c r="G190" s="16" t="s">
        <v>192</v>
      </c>
      <c r="H190" s="16" t="s">
        <v>196</v>
      </c>
      <c r="I190" s="16">
        <v>1</v>
      </c>
      <c r="J190" s="16">
        <v>1</v>
      </c>
      <c r="K190" s="16">
        <v>5</v>
      </c>
      <c r="L190" s="16">
        <v>5</v>
      </c>
      <c r="M190" s="16">
        <v>3</v>
      </c>
      <c r="N190" s="16" t="s">
        <v>198</v>
      </c>
    </row>
    <row r="191" spans="1:14" x14ac:dyDescent="0.25">
      <c r="A191" s="16" t="s">
        <v>119</v>
      </c>
      <c r="B191" s="17">
        <v>0.16291587632999999</v>
      </c>
      <c r="C191" s="16" t="s">
        <v>185</v>
      </c>
      <c r="D191" s="16" t="s">
        <v>197</v>
      </c>
      <c r="E191" s="16" t="s">
        <v>187</v>
      </c>
      <c r="F191" s="16" t="s">
        <v>188</v>
      </c>
      <c r="G191" s="16" t="s">
        <v>205</v>
      </c>
      <c r="H191" s="16" t="s">
        <v>196</v>
      </c>
      <c r="I191" s="16">
        <v>3</v>
      </c>
      <c r="J191" s="16">
        <v>1</v>
      </c>
      <c r="K191" s="16">
        <v>5</v>
      </c>
      <c r="L191" s="16">
        <v>3</v>
      </c>
      <c r="M191" s="16">
        <v>3</v>
      </c>
      <c r="N191" s="16" t="s">
        <v>198</v>
      </c>
    </row>
    <row r="192" spans="1:14" x14ac:dyDescent="0.25">
      <c r="A192" s="16" t="s">
        <v>55</v>
      </c>
      <c r="B192" s="17">
        <v>0.32934267499999997</v>
      </c>
      <c r="C192" s="16" t="s">
        <v>185</v>
      </c>
      <c r="D192" s="16" t="s">
        <v>186</v>
      </c>
      <c r="E192" s="16" t="s">
        <v>187</v>
      </c>
      <c r="F192" s="16" t="s">
        <v>188</v>
      </c>
      <c r="G192" s="16" t="s">
        <v>196</v>
      </c>
      <c r="H192" s="16" t="s">
        <v>196</v>
      </c>
      <c r="I192" s="16">
        <v>1</v>
      </c>
      <c r="J192" s="16">
        <v>5</v>
      </c>
      <c r="K192" s="16">
        <v>1</v>
      </c>
      <c r="L192" s="16">
        <v>3</v>
      </c>
      <c r="M192" s="16">
        <v>2</v>
      </c>
      <c r="N192" s="16" t="s">
        <v>190</v>
      </c>
    </row>
    <row r="193" spans="1:14" x14ac:dyDescent="0.25">
      <c r="A193" s="16" t="s">
        <v>55</v>
      </c>
      <c r="B193" s="17">
        <v>9.9367769280000004E-2</v>
      </c>
      <c r="C193" s="16" t="s">
        <v>185</v>
      </c>
      <c r="D193" s="16" t="s">
        <v>186</v>
      </c>
      <c r="E193" s="16" t="s">
        <v>187</v>
      </c>
      <c r="F193" s="16" t="s">
        <v>188</v>
      </c>
      <c r="G193" s="16" t="s">
        <v>192</v>
      </c>
      <c r="H193" s="16" t="s">
        <v>196</v>
      </c>
      <c r="I193" s="16">
        <v>1</v>
      </c>
      <c r="J193" s="16">
        <v>5</v>
      </c>
      <c r="K193" s="16">
        <v>1</v>
      </c>
      <c r="L193" s="16">
        <v>3</v>
      </c>
      <c r="M193" s="16">
        <v>2</v>
      </c>
      <c r="N193" s="16"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7"/>
  <sheetViews>
    <sheetView zoomScale="85" zoomScaleNormal="85" workbookViewId="0">
      <pane xSplit="1" ySplit="1" topLeftCell="B2" activePane="bottomRight" state="frozen"/>
      <selection activeCell="B12" sqref="B12"/>
      <selection pane="topRight" activeCell="B12" sqref="B12"/>
      <selection pane="bottomLeft" activeCell="B12" sqref="B12"/>
      <selection pane="bottomRight"/>
    </sheetView>
  </sheetViews>
  <sheetFormatPr defaultColWidth="28" defaultRowHeight="15" x14ac:dyDescent="0.25"/>
  <cols>
    <col min="1" max="1" width="14.85546875" customWidth="1"/>
    <col min="3" max="3" width="10.7109375" customWidth="1"/>
    <col min="4" max="4" width="16.5703125" customWidth="1"/>
    <col min="5" max="5" width="8.7109375" customWidth="1"/>
    <col min="6" max="6" width="7.140625" customWidth="1"/>
    <col min="7" max="7" width="11.42578125" customWidth="1"/>
    <col min="8" max="8" width="17.5703125" customWidth="1"/>
    <col min="9" max="9" width="25.28515625" customWidth="1"/>
    <col min="12" max="12" width="11.5703125" customWidth="1"/>
    <col min="13" max="13" width="17.42578125" customWidth="1"/>
    <col min="14" max="14" width="43.85546875" customWidth="1"/>
    <col min="15" max="15" width="39.5703125" customWidth="1"/>
    <col min="17" max="17" width="18.5703125" customWidth="1"/>
    <col min="18" max="18" width="20.5703125" customWidth="1"/>
    <col min="19" max="19" width="40.7109375" customWidth="1"/>
    <col min="20" max="20" width="10.140625" customWidth="1"/>
    <col min="21" max="21" width="39.7109375" customWidth="1"/>
    <col min="22" max="22" width="15.7109375" customWidth="1"/>
    <col min="23" max="23" width="23.140625" customWidth="1"/>
    <col min="24" max="24" width="41.42578125" customWidth="1"/>
    <col min="25" max="25" width="39.85546875" customWidth="1"/>
    <col min="26" max="26" width="24.28515625" customWidth="1"/>
    <col min="27" max="27" width="21" customWidth="1"/>
    <col min="29" max="29" width="38.42578125" customWidth="1"/>
    <col min="30" max="30" width="39.42578125" customWidth="1"/>
    <col min="33" max="34" width="10.42578125" style="22" customWidth="1"/>
    <col min="37" max="37" width="22.140625" customWidth="1"/>
    <col min="38" max="38" width="13.85546875" customWidth="1"/>
    <col min="39" max="39" width="16.5703125" customWidth="1"/>
    <col min="40" max="40" width="15" customWidth="1"/>
    <col min="42" max="42" width="22" customWidth="1"/>
  </cols>
  <sheetData>
    <row r="1" spans="1:42" x14ac:dyDescent="0.25">
      <c r="A1" s="23" t="s">
        <v>225</v>
      </c>
      <c r="B1" s="23" t="s">
        <v>1</v>
      </c>
      <c r="C1" s="23" t="s">
        <v>226</v>
      </c>
      <c r="D1" s="23" t="s">
        <v>227</v>
      </c>
      <c r="E1" s="24" t="s">
        <v>2</v>
      </c>
      <c r="F1" s="24" t="s">
        <v>3</v>
      </c>
      <c r="G1" s="24" t="s">
        <v>228</v>
      </c>
      <c r="H1" s="23" t="s">
        <v>229</v>
      </c>
      <c r="I1" s="23" t="s">
        <v>230</v>
      </c>
      <c r="J1" s="23" t="s">
        <v>231</v>
      </c>
      <c r="K1" s="23" t="s">
        <v>232</v>
      </c>
      <c r="L1" s="23" t="s">
        <v>233</v>
      </c>
      <c r="M1" s="23" t="s">
        <v>234</v>
      </c>
      <c r="N1" s="23" t="s">
        <v>235</v>
      </c>
      <c r="O1" s="23" t="s">
        <v>236</v>
      </c>
      <c r="P1" s="23" t="s">
        <v>237</v>
      </c>
      <c r="Q1" s="23" t="s">
        <v>238</v>
      </c>
      <c r="R1" s="23" t="s">
        <v>239</v>
      </c>
      <c r="S1" s="23" t="s">
        <v>240</v>
      </c>
      <c r="T1" s="23" t="s">
        <v>241</v>
      </c>
      <c r="U1" s="23" t="s">
        <v>242</v>
      </c>
      <c r="V1" s="23" t="s">
        <v>243</v>
      </c>
      <c r="W1" s="23" t="s">
        <v>244</v>
      </c>
      <c r="X1" s="23" t="s">
        <v>245</v>
      </c>
      <c r="Y1" s="23" t="s">
        <v>246</v>
      </c>
      <c r="Z1" s="23" t="s">
        <v>247</v>
      </c>
      <c r="AA1" s="23" t="s">
        <v>248</v>
      </c>
      <c r="AB1" s="23" t="s">
        <v>249</v>
      </c>
      <c r="AC1" s="23" t="s">
        <v>250</v>
      </c>
      <c r="AD1" s="23" t="s">
        <v>251</v>
      </c>
      <c r="AE1" s="23" t="s">
        <v>252</v>
      </c>
      <c r="AF1" s="23" t="s">
        <v>253</v>
      </c>
      <c r="AG1" s="24" t="s">
        <v>254</v>
      </c>
      <c r="AH1" s="24" t="s">
        <v>255</v>
      </c>
      <c r="AI1" s="26" t="s">
        <v>256</v>
      </c>
      <c r="AJ1" s="23" t="s">
        <v>257</v>
      </c>
      <c r="AK1" s="23" t="s">
        <v>258</v>
      </c>
      <c r="AL1" s="26" t="s">
        <v>259</v>
      </c>
      <c r="AM1" s="23" t="s">
        <v>260</v>
      </c>
      <c r="AN1" s="26" t="s">
        <v>261</v>
      </c>
      <c r="AO1" s="23" t="s">
        <v>262</v>
      </c>
      <c r="AP1" s="25" t="s">
        <v>4</v>
      </c>
    </row>
    <row r="2" spans="1:42" x14ac:dyDescent="0.25">
      <c r="A2" s="27" t="s">
        <v>123</v>
      </c>
      <c r="B2" s="19" t="s">
        <v>18</v>
      </c>
      <c r="C2" s="19" t="s">
        <v>220</v>
      </c>
      <c r="D2" s="19" t="s">
        <v>263</v>
      </c>
      <c r="E2" s="22">
        <v>0</v>
      </c>
      <c r="F2" s="22">
        <v>0.121</v>
      </c>
      <c r="G2" s="22">
        <v>0.121</v>
      </c>
      <c r="H2" s="18"/>
      <c r="I2" s="18"/>
      <c r="J2" s="18"/>
      <c r="K2" s="18"/>
      <c r="L2" s="19" t="s">
        <v>264</v>
      </c>
      <c r="M2" s="19" t="s">
        <v>265</v>
      </c>
      <c r="N2" s="19" t="s">
        <v>266</v>
      </c>
      <c r="O2" s="19" t="s">
        <v>267</v>
      </c>
      <c r="P2" s="18"/>
      <c r="Q2" s="18"/>
      <c r="R2" s="18"/>
      <c r="S2" s="18"/>
      <c r="T2" s="19" t="s">
        <v>268</v>
      </c>
      <c r="U2" s="19" t="s">
        <v>269</v>
      </c>
      <c r="V2" s="19" t="s">
        <v>270</v>
      </c>
      <c r="W2" s="19" t="s">
        <v>271</v>
      </c>
      <c r="X2" s="19" t="s">
        <v>165</v>
      </c>
      <c r="Y2" s="19" t="s">
        <v>165</v>
      </c>
      <c r="Z2" s="19" t="s">
        <v>271</v>
      </c>
      <c r="AA2" s="19" t="s">
        <v>160</v>
      </c>
      <c r="AB2" s="19" t="s">
        <v>272</v>
      </c>
      <c r="AC2" s="19" t="s">
        <v>170</v>
      </c>
      <c r="AD2" s="19" t="s">
        <v>273</v>
      </c>
      <c r="AE2" s="19" t="s">
        <v>274</v>
      </c>
      <c r="AF2" s="19" t="s">
        <v>275</v>
      </c>
      <c r="AG2" s="22">
        <v>0</v>
      </c>
      <c r="AH2" s="22">
        <v>5.7</v>
      </c>
      <c r="AI2" s="21">
        <v>29587</v>
      </c>
      <c r="AJ2" s="19" t="s">
        <v>276</v>
      </c>
      <c r="AK2" s="19" t="s">
        <v>277</v>
      </c>
      <c r="AL2" s="21">
        <v>38076</v>
      </c>
      <c r="AM2" s="18"/>
      <c r="AN2" s="18"/>
      <c r="AO2" s="18"/>
      <c r="AP2" s="20">
        <v>195.892385663</v>
      </c>
    </row>
    <row r="3" spans="1:42" x14ac:dyDescent="0.25">
      <c r="A3" s="27" t="s">
        <v>123</v>
      </c>
      <c r="B3" s="19" t="s">
        <v>18</v>
      </c>
      <c r="C3" s="19" t="s">
        <v>220</v>
      </c>
      <c r="D3" s="19" t="s">
        <v>263</v>
      </c>
      <c r="E3" s="22">
        <v>0</v>
      </c>
      <c r="F3" s="22">
        <v>0.121</v>
      </c>
      <c r="G3" s="22">
        <v>0.121</v>
      </c>
      <c r="H3" s="18"/>
      <c r="I3" s="18"/>
      <c r="J3" s="18"/>
      <c r="K3" s="18"/>
      <c r="L3" s="19" t="s">
        <v>264</v>
      </c>
      <c r="M3" s="19" t="s">
        <v>265</v>
      </c>
      <c r="N3" s="19" t="s">
        <v>266</v>
      </c>
      <c r="O3" s="19" t="s">
        <v>267</v>
      </c>
      <c r="P3" s="18"/>
      <c r="Q3" s="18"/>
      <c r="R3" s="18"/>
      <c r="S3" s="18"/>
      <c r="T3" s="19" t="s">
        <v>268</v>
      </c>
      <c r="U3" s="19" t="s">
        <v>269</v>
      </c>
      <c r="V3" s="19" t="s">
        <v>270</v>
      </c>
      <c r="W3" s="19" t="s">
        <v>271</v>
      </c>
      <c r="X3" s="19" t="s">
        <v>165</v>
      </c>
      <c r="Y3" s="19" t="s">
        <v>165</v>
      </c>
      <c r="Z3" s="19" t="s">
        <v>271</v>
      </c>
      <c r="AA3" s="19" t="s">
        <v>160</v>
      </c>
      <c r="AB3" s="19" t="s">
        <v>272</v>
      </c>
      <c r="AC3" s="19" t="s">
        <v>170</v>
      </c>
      <c r="AD3" s="19" t="s">
        <v>273</v>
      </c>
      <c r="AE3" s="19" t="s">
        <v>278</v>
      </c>
      <c r="AF3" s="19" t="s">
        <v>279</v>
      </c>
      <c r="AG3" s="22">
        <v>0</v>
      </c>
      <c r="AH3" s="22">
        <v>6.8230000000000004</v>
      </c>
      <c r="AI3" s="21">
        <v>38175</v>
      </c>
      <c r="AJ3" s="19" t="s">
        <v>280</v>
      </c>
      <c r="AK3" s="19" t="s">
        <v>281</v>
      </c>
      <c r="AL3" s="21">
        <v>38183</v>
      </c>
      <c r="AM3" s="18"/>
      <c r="AN3" s="18"/>
      <c r="AO3" s="18"/>
      <c r="AP3" s="20">
        <v>195.892385663</v>
      </c>
    </row>
    <row r="4" spans="1:42" x14ac:dyDescent="0.25">
      <c r="A4" s="27" t="s">
        <v>123</v>
      </c>
      <c r="B4" s="19" t="s">
        <v>18</v>
      </c>
      <c r="C4" s="19" t="s">
        <v>220</v>
      </c>
      <c r="D4" s="19" t="s">
        <v>263</v>
      </c>
      <c r="E4" s="22">
        <v>0</v>
      </c>
      <c r="F4" s="22">
        <v>0.121</v>
      </c>
      <c r="G4" s="22">
        <v>0.121</v>
      </c>
      <c r="H4" s="18"/>
      <c r="I4" s="18"/>
      <c r="J4" s="18"/>
      <c r="K4" s="18"/>
      <c r="L4" s="19" t="s">
        <v>264</v>
      </c>
      <c r="M4" s="19" t="s">
        <v>265</v>
      </c>
      <c r="N4" s="19" t="s">
        <v>266</v>
      </c>
      <c r="O4" s="19" t="s">
        <v>267</v>
      </c>
      <c r="P4" s="18"/>
      <c r="Q4" s="18"/>
      <c r="R4" s="18"/>
      <c r="S4" s="18"/>
      <c r="T4" s="19" t="s">
        <v>268</v>
      </c>
      <c r="U4" s="19" t="s">
        <v>269</v>
      </c>
      <c r="V4" s="19" t="s">
        <v>270</v>
      </c>
      <c r="W4" s="19" t="s">
        <v>271</v>
      </c>
      <c r="X4" s="19" t="s">
        <v>165</v>
      </c>
      <c r="Y4" s="19" t="s">
        <v>165</v>
      </c>
      <c r="Z4" s="19" t="s">
        <v>271</v>
      </c>
      <c r="AA4" s="19" t="s">
        <v>160</v>
      </c>
      <c r="AB4" s="19" t="s">
        <v>272</v>
      </c>
      <c r="AC4" s="19" t="s">
        <v>170</v>
      </c>
      <c r="AD4" s="19" t="s">
        <v>273</v>
      </c>
      <c r="AE4" s="19" t="s">
        <v>282</v>
      </c>
      <c r="AF4" s="19" t="s">
        <v>283</v>
      </c>
      <c r="AG4" s="22">
        <v>0</v>
      </c>
      <c r="AH4" s="22">
        <v>6.8230000000000004</v>
      </c>
      <c r="AI4" s="21">
        <v>37460</v>
      </c>
      <c r="AJ4" s="19" t="s">
        <v>280</v>
      </c>
      <c r="AK4" s="19" t="s">
        <v>284</v>
      </c>
      <c r="AL4" s="21">
        <v>40752</v>
      </c>
      <c r="AM4" s="19" t="s">
        <v>284</v>
      </c>
      <c r="AN4" s="21">
        <v>40752</v>
      </c>
      <c r="AO4" s="19" t="s">
        <v>285</v>
      </c>
      <c r="AP4" s="20">
        <v>195.892385663</v>
      </c>
    </row>
    <row r="5" spans="1:42" x14ac:dyDescent="0.25">
      <c r="A5" s="27" t="s">
        <v>123</v>
      </c>
      <c r="B5" s="19" t="s">
        <v>18</v>
      </c>
      <c r="C5" s="19" t="s">
        <v>220</v>
      </c>
      <c r="D5" s="19" t="s">
        <v>263</v>
      </c>
      <c r="E5" s="22">
        <v>0</v>
      </c>
      <c r="F5" s="22">
        <v>0.121</v>
      </c>
      <c r="G5" s="22">
        <v>0.121</v>
      </c>
      <c r="H5" s="18"/>
      <c r="I5" s="18"/>
      <c r="J5" s="18"/>
      <c r="K5" s="18"/>
      <c r="L5" s="19" t="s">
        <v>264</v>
      </c>
      <c r="M5" s="19" t="s">
        <v>265</v>
      </c>
      <c r="N5" s="19" t="s">
        <v>266</v>
      </c>
      <c r="O5" s="19" t="s">
        <v>267</v>
      </c>
      <c r="P5" s="18"/>
      <c r="Q5" s="18"/>
      <c r="R5" s="18"/>
      <c r="S5" s="18"/>
      <c r="T5" s="19" t="s">
        <v>268</v>
      </c>
      <c r="U5" s="19" t="s">
        <v>269</v>
      </c>
      <c r="V5" s="19" t="s">
        <v>270</v>
      </c>
      <c r="W5" s="19" t="s">
        <v>271</v>
      </c>
      <c r="X5" s="19" t="s">
        <v>165</v>
      </c>
      <c r="Y5" s="19" t="s">
        <v>165</v>
      </c>
      <c r="Z5" s="19" t="s">
        <v>271</v>
      </c>
      <c r="AA5" s="19" t="s">
        <v>160</v>
      </c>
      <c r="AB5" s="19" t="s">
        <v>272</v>
      </c>
      <c r="AC5" s="19" t="s">
        <v>170</v>
      </c>
      <c r="AD5" s="19" t="s">
        <v>273</v>
      </c>
      <c r="AE5" s="19" t="s">
        <v>282</v>
      </c>
      <c r="AF5" s="19" t="s">
        <v>286</v>
      </c>
      <c r="AG5" s="22">
        <v>0</v>
      </c>
      <c r="AH5" s="22">
        <v>6.8230000000000004</v>
      </c>
      <c r="AI5" s="21">
        <v>40570</v>
      </c>
      <c r="AJ5" s="19" t="s">
        <v>280</v>
      </c>
      <c r="AK5" s="19" t="s">
        <v>287</v>
      </c>
      <c r="AL5" s="21">
        <v>40561</v>
      </c>
      <c r="AM5" s="18"/>
      <c r="AN5" s="18"/>
      <c r="AO5" s="19" t="s">
        <v>288</v>
      </c>
      <c r="AP5" s="20">
        <v>195.892385663</v>
      </c>
    </row>
    <row r="6" spans="1:42" x14ac:dyDescent="0.25">
      <c r="A6" s="27" t="s">
        <v>123</v>
      </c>
      <c r="B6" s="19" t="s">
        <v>18</v>
      </c>
      <c r="C6" s="19" t="s">
        <v>220</v>
      </c>
      <c r="D6" s="19" t="s">
        <v>263</v>
      </c>
      <c r="E6" s="22">
        <v>0.121</v>
      </c>
      <c r="F6" s="22">
        <v>0.48139999999999999</v>
      </c>
      <c r="G6" s="22">
        <v>0.3604</v>
      </c>
      <c r="H6" s="18"/>
      <c r="I6" s="18"/>
      <c r="J6" s="18"/>
      <c r="K6" s="18"/>
      <c r="L6" s="19" t="s">
        <v>264</v>
      </c>
      <c r="M6" s="19" t="s">
        <v>265</v>
      </c>
      <c r="N6" s="19" t="s">
        <v>266</v>
      </c>
      <c r="O6" s="19" t="s">
        <v>267</v>
      </c>
      <c r="P6" s="18"/>
      <c r="Q6" s="18"/>
      <c r="R6" s="18"/>
      <c r="S6" s="18"/>
      <c r="T6" s="19" t="s">
        <v>268</v>
      </c>
      <c r="U6" s="19" t="s">
        <v>289</v>
      </c>
      <c r="V6" s="19" t="s">
        <v>270</v>
      </c>
      <c r="W6" s="19" t="s">
        <v>271</v>
      </c>
      <c r="X6" s="19" t="s">
        <v>165</v>
      </c>
      <c r="Y6" s="19" t="s">
        <v>165</v>
      </c>
      <c r="Z6" s="19" t="s">
        <v>271</v>
      </c>
      <c r="AA6" s="19" t="s">
        <v>160</v>
      </c>
      <c r="AB6" s="19" t="s">
        <v>272</v>
      </c>
      <c r="AC6" s="19" t="s">
        <v>170</v>
      </c>
      <c r="AD6" s="19" t="s">
        <v>273</v>
      </c>
      <c r="AE6" s="19" t="s">
        <v>274</v>
      </c>
      <c r="AF6" s="19" t="s">
        <v>275</v>
      </c>
      <c r="AG6" s="22">
        <v>0</v>
      </c>
      <c r="AH6" s="22">
        <v>5.7</v>
      </c>
      <c r="AI6" s="21">
        <v>29587</v>
      </c>
      <c r="AJ6" s="19" t="s">
        <v>276</v>
      </c>
      <c r="AK6" s="19" t="s">
        <v>277</v>
      </c>
      <c r="AL6" s="21">
        <v>38076</v>
      </c>
      <c r="AM6" s="18"/>
      <c r="AN6" s="18"/>
      <c r="AO6" s="18"/>
      <c r="AP6" s="20">
        <v>581.07243616400001</v>
      </c>
    </row>
    <row r="7" spans="1:42" x14ac:dyDescent="0.25">
      <c r="A7" s="27" t="s">
        <v>123</v>
      </c>
      <c r="B7" s="19" t="s">
        <v>18</v>
      </c>
      <c r="C7" s="19" t="s">
        <v>220</v>
      </c>
      <c r="D7" s="19" t="s">
        <v>263</v>
      </c>
      <c r="E7" s="22">
        <v>0.121</v>
      </c>
      <c r="F7" s="22">
        <v>0.48139999999999999</v>
      </c>
      <c r="G7" s="22">
        <v>0.3604</v>
      </c>
      <c r="H7" s="18"/>
      <c r="I7" s="18"/>
      <c r="J7" s="18"/>
      <c r="K7" s="18"/>
      <c r="L7" s="19" t="s">
        <v>264</v>
      </c>
      <c r="M7" s="19" t="s">
        <v>265</v>
      </c>
      <c r="N7" s="19" t="s">
        <v>266</v>
      </c>
      <c r="O7" s="19" t="s">
        <v>267</v>
      </c>
      <c r="P7" s="18"/>
      <c r="Q7" s="18"/>
      <c r="R7" s="18"/>
      <c r="S7" s="18"/>
      <c r="T7" s="19" t="s">
        <v>268</v>
      </c>
      <c r="U7" s="19" t="s">
        <v>289</v>
      </c>
      <c r="V7" s="19" t="s">
        <v>270</v>
      </c>
      <c r="W7" s="19" t="s">
        <v>271</v>
      </c>
      <c r="X7" s="19" t="s">
        <v>165</v>
      </c>
      <c r="Y7" s="19" t="s">
        <v>165</v>
      </c>
      <c r="Z7" s="19" t="s">
        <v>271</v>
      </c>
      <c r="AA7" s="19" t="s">
        <v>160</v>
      </c>
      <c r="AB7" s="19" t="s">
        <v>272</v>
      </c>
      <c r="AC7" s="19" t="s">
        <v>170</v>
      </c>
      <c r="AD7" s="19" t="s">
        <v>273</v>
      </c>
      <c r="AE7" s="19" t="s">
        <v>278</v>
      </c>
      <c r="AF7" s="19" t="s">
        <v>279</v>
      </c>
      <c r="AG7" s="22">
        <v>0</v>
      </c>
      <c r="AH7" s="22">
        <v>6.8230000000000004</v>
      </c>
      <c r="AI7" s="21">
        <v>38175</v>
      </c>
      <c r="AJ7" s="19" t="s">
        <v>280</v>
      </c>
      <c r="AK7" s="19" t="s">
        <v>281</v>
      </c>
      <c r="AL7" s="21">
        <v>38183</v>
      </c>
      <c r="AM7" s="18"/>
      <c r="AN7" s="18"/>
      <c r="AO7" s="18"/>
      <c r="AP7" s="20">
        <v>581.07243616400001</v>
      </c>
    </row>
    <row r="8" spans="1:42" x14ac:dyDescent="0.25">
      <c r="A8" s="27" t="s">
        <v>123</v>
      </c>
      <c r="B8" s="19" t="s">
        <v>18</v>
      </c>
      <c r="C8" s="19" t="s">
        <v>220</v>
      </c>
      <c r="D8" s="19" t="s">
        <v>263</v>
      </c>
      <c r="E8" s="22">
        <v>0.121</v>
      </c>
      <c r="F8" s="22">
        <v>0.48139999999999999</v>
      </c>
      <c r="G8" s="22">
        <v>0.3604</v>
      </c>
      <c r="H8" s="18"/>
      <c r="I8" s="18"/>
      <c r="J8" s="18"/>
      <c r="K8" s="18"/>
      <c r="L8" s="19" t="s">
        <v>264</v>
      </c>
      <c r="M8" s="19" t="s">
        <v>265</v>
      </c>
      <c r="N8" s="19" t="s">
        <v>266</v>
      </c>
      <c r="O8" s="19" t="s">
        <v>267</v>
      </c>
      <c r="P8" s="18"/>
      <c r="Q8" s="18"/>
      <c r="R8" s="18"/>
      <c r="S8" s="18"/>
      <c r="T8" s="19" t="s">
        <v>268</v>
      </c>
      <c r="U8" s="19" t="s">
        <v>289</v>
      </c>
      <c r="V8" s="19" t="s">
        <v>270</v>
      </c>
      <c r="W8" s="19" t="s">
        <v>271</v>
      </c>
      <c r="X8" s="19" t="s">
        <v>165</v>
      </c>
      <c r="Y8" s="19" t="s">
        <v>165</v>
      </c>
      <c r="Z8" s="19" t="s">
        <v>271</v>
      </c>
      <c r="AA8" s="19" t="s">
        <v>160</v>
      </c>
      <c r="AB8" s="19" t="s">
        <v>272</v>
      </c>
      <c r="AC8" s="19" t="s">
        <v>170</v>
      </c>
      <c r="AD8" s="19" t="s">
        <v>273</v>
      </c>
      <c r="AE8" s="19" t="s">
        <v>282</v>
      </c>
      <c r="AF8" s="19" t="s">
        <v>283</v>
      </c>
      <c r="AG8" s="22">
        <v>0</v>
      </c>
      <c r="AH8" s="22">
        <v>6.8230000000000004</v>
      </c>
      <c r="AI8" s="21">
        <v>37460</v>
      </c>
      <c r="AJ8" s="19" t="s">
        <v>280</v>
      </c>
      <c r="AK8" s="19" t="s">
        <v>284</v>
      </c>
      <c r="AL8" s="21">
        <v>40752</v>
      </c>
      <c r="AM8" s="19" t="s">
        <v>284</v>
      </c>
      <c r="AN8" s="21">
        <v>40752</v>
      </c>
      <c r="AO8" s="19" t="s">
        <v>285</v>
      </c>
      <c r="AP8" s="20">
        <v>581.07243616400001</v>
      </c>
    </row>
    <row r="9" spans="1:42" x14ac:dyDescent="0.25">
      <c r="A9" s="27" t="s">
        <v>123</v>
      </c>
      <c r="B9" s="19" t="s">
        <v>18</v>
      </c>
      <c r="C9" s="19" t="s">
        <v>220</v>
      </c>
      <c r="D9" s="19" t="s">
        <v>263</v>
      </c>
      <c r="E9" s="22">
        <v>0.121</v>
      </c>
      <c r="F9" s="22">
        <v>0.48139999999999999</v>
      </c>
      <c r="G9" s="22">
        <v>0.3604</v>
      </c>
      <c r="H9" s="18"/>
      <c r="I9" s="18"/>
      <c r="J9" s="18"/>
      <c r="K9" s="18"/>
      <c r="L9" s="19" t="s">
        <v>264</v>
      </c>
      <c r="M9" s="19" t="s">
        <v>265</v>
      </c>
      <c r="N9" s="19" t="s">
        <v>266</v>
      </c>
      <c r="O9" s="19" t="s">
        <v>267</v>
      </c>
      <c r="P9" s="18"/>
      <c r="Q9" s="18"/>
      <c r="R9" s="18"/>
      <c r="S9" s="18"/>
      <c r="T9" s="19" t="s">
        <v>268</v>
      </c>
      <c r="U9" s="19" t="s">
        <v>289</v>
      </c>
      <c r="V9" s="19" t="s">
        <v>270</v>
      </c>
      <c r="W9" s="19" t="s">
        <v>271</v>
      </c>
      <c r="X9" s="19" t="s">
        <v>165</v>
      </c>
      <c r="Y9" s="19" t="s">
        <v>165</v>
      </c>
      <c r="Z9" s="19" t="s">
        <v>271</v>
      </c>
      <c r="AA9" s="19" t="s">
        <v>160</v>
      </c>
      <c r="AB9" s="19" t="s">
        <v>272</v>
      </c>
      <c r="AC9" s="19" t="s">
        <v>170</v>
      </c>
      <c r="AD9" s="19" t="s">
        <v>273</v>
      </c>
      <c r="AE9" s="19" t="s">
        <v>282</v>
      </c>
      <c r="AF9" s="19" t="s">
        <v>286</v>
      </c>
      <c r="AG9" s="22">
        <v>0</v>
      </c>
      <c r="AH9" s="22">
        <v>6.8230000000000004</v>
      </c>
      <c r="AI9" s="21">
        <v>40570</v>
      </c>
      <c r="AJ9" s="19" t="s">
        <v>280</v>
      </c>
      <c r="AK9" s="19" t="s">
        <v>287</v>
      </c>
      <c r="AL9" s="21">
        <v>40561</v>
      </c>
      <c r="AM9" s="18"/>
      <c r="AN9" s="18"/>
      <c r="AO9" s="19" t="s">
        <v>288</v>
      </c>
      <c r="AP9" s="20">
        <v>581.07243616400001</v>
      </c>
    </row>
    <row r="10" spans="1:42" x14ac:dyDescent="0.25">
      <c r="A10" s="27" t="s">
        <v>123</v>
      </c>
      <c r="B10" s="19" t="s">
        <v>18</v>
      </c>
      <c r="C10" s="19" t="s">
        <v>220</v>
      </c>
      <c r="D10" s="19" t="s">
        <v>263</v>
      </c>
      <c r="E10" s="22">
        <v>0.48139999999999999</v>
      </c>
      <c r="F10" s="22">
        <v>0.85340000000000005</v>
      </c>
      <c r="G10" s="22">
        <v>0.372</v>
      </c>
      <c r="H10" s="18"/>
      <c r="I10" s="18"/>
      <c r="J10" s="18"/>
      <c r="K10" s="18"/>
      <c r="L10" s="19" t="s">
        <v>264</v>
      </c>
      <c r="M10" s="19" t="s">
        <v>265</v>
      </c>
      <c r="N10" s="19" t="s">
        <v>266</v>
      </c>
      <c r="O10" s="19" t="s">
        <v>267</v>
      </c>
      <c r="P10" s="18"/>
      <c r="Q10" s="18"/>
      <c r="R10" s="18"/>
      <c r="S10" s="18"/>
      <c r="T10" s="19" t="s">
        <v>268</v>
      </c>
      <c r="U10" s="18"/>
      <c r="V10" s="19" t="s">
        <v>270</v>
      </c>
      <c r="W10" s="19" t="s">
        <v>271</v>
      </c>
      <c r="X10" s="19" t="s">
        <v>165</v>
      </c>
      <c r="Y10" s="19" t="s">
        <v>165</v>
      </c>
      <c r="Z10" s="19" t="s">
        <v>271</v>
      </c>
      <c r="AA10" s="19" t="s">
        <v>160</v>
      </c>
      <c r="AB10" s="19" t="s">
        <v>272</v>
      </c>
      <c r="AC10" s="19" t="s">
        <v>170</v>
      </c>
      <c r="AD10" s="19" t="s">
        <v>273</v>
      </c>
      <c r="AE10" s="19" t="s">
        <v>274</v>
      </c>
      <c r="AF10" s="19" t="s">
        <v>275</v>
      </c>
      <c r="AG10" s="22">
        <v>0</v>
      </c>
      <c r="AH10" s="22">
        <v>5.7</v>
      </c>
      <c r="AI10" s="21">
        <v>29587</v>
      </c>
      <c r="AJ10" s="19" t="s">
        <v>276</v>
      </c>
      <c r="AK10" s="19" t="s">
        <v>277</v>
      </c>
      <c r="AL10" s="21">
        <v>38076</v>
      </c>
      <c r="AM10" s="18"/>
      <c r="AN10" s="18"/>
      <c r="AO10" s="18"/>
      <c r="AP10" s="20">
        <v>610.58083583300004</v>
      </c>
    </row>
    <row r="11" spans="1:42" x14ac:dyDescent="0.25">
      <c r="A11" s="27" t="s">
        <v>123</v>
      </c>
      <c r="B11" s="19" t="s">
        <v>18</v>
      </c>
      <c r="C11" s="19" t="s">
        <v>220</v>
      </c>
      <c r="D11" s="19" t="s">
        <v>263</v>
      </c>
      <c r="E11" s="22">
        <v>0.48139999999999999</v>
      </c>
      <c r="F11" s="22">
        <v>0.85340000000000005</v>
      </c>
      <c r="G11" s="22">
        <v>0.372</v>
      </c>
      <c r="H11" s="18"/>
      <c r="I11" s="18"/>
      <c r="J11" s="18"/>
      <c r="K11" s="18"/>
      <c r="L11" s="19" t="s">
        <v>264</v>
      </c>
      <c r="M11" s="19" t="s">
        <v>265</v>
      </c>
      <c r="N11" s="19" t="s">
        <v>266</v>
      </c>
      <c r="O11" s="19" t="s">
        <v>267</v>
      </c>
      <c r="P11" s="18"/>
      <c r="Q11" s="18"/>
      <c r="R11" s="18"/>
      <c r="S11" s="18"/>
      <c r="T11" s="19" t="s">
        <v>268</v>
      </c>
      <c r="U11" s="18"/>
      <c r="V11" s="19" t="s">
        <v>270</v>
      </c>
      <c r="W11" s="19" t="s">
        <v>271</v>
      </c>
      <c r="X11" s="19" t="s">
        <v>165</v>
      </c>
      <c r="Y11" s="19" t="s">
        <v>165</v>
      </c>
      <c r="Z11" s="19" t="s">
        <v>271</v>
      </c>
      <c r="AA11" s="19" t="s">
        <v>160</v>
      </c>
      <c r="AB11" s="19" t="s">
        <v>272</v>
      </c>
      <c r="AC11" s="19" t="s">
        <v>170</v>
      </c>
      <c r="AD11" s="19" t="s">
        <v>273</v>
      </c>
      <c r="AE11" s="19" t="s">
        <v>278</v>
      </c>
      <c r="AF11" s="19" t="s">
        <v>279</v>
      </c>
      <c r="AG11" s="22">
        <v>0</v>
      </c>
      <c r="AH11" s="22">
        <v>6.8230000000000004</v>
      </c>
      <c r="AI11" s="21">
        <v>38175</v>
      </c>
      <c r="AJ11" s="19" t="s">
        <v>280</v>
      </c>
      <c r="AK11" s="19" t="s">
        <v>281</v>
      </c>
      <c r="AL11" s="21">
        <v>38183</v>
      </c>
      <c r="AM11" s="18"/>
      <c r="AN11" s="18"/>
      <c r="AO11" s="18"/>
      <c r="AP11" s="20">
        <v>610.58083583300004</v>
      </c>
    </row>
    <row r="12" spans="1:42" x14ac:dyDescent="0.25">
      <c r="A12" s="27" t="s">
        <v>123</v>
      </c>
      <c r="B12" s="19" t="s">
        <v>18</v>
      </c>
      <c r="C12" s="19" t="s">
        <v>220</v>
      </c>
      <c r="D12" s="19" t="s">
        <v>263</v>
      </c>
      <c r="E12" s="22">
        <v>0.48139999999999999</v>
      </c>
      <c r="F12" s="22">
        <v>0.85340000000000005</v>
      </c>
      <c r="G12" s="22">
        <v>0.372</v>
      </c>
      <c r="H12" s="18"/>
      <c r="I12" s="18"/>
      <c r="J12" s="18"/>
      <c r="K12" s="18"/>
      <c r="L12" s="19" t="s">
        <v>264</v>
      </c>
      <c r="M12" s="19" t="s">
        <v>265</v>
      </c>
      <c r="N12" s="19" t="s">
        <v>266</v>
      </c>
      <c r="O12" s="19" t="s">
        <v>267</v>
      </c>
      <c r="P12" s="18"/>
      <c r="Q12" s="18"/>
      <c r="R12" s="18"/>
      <c r="S12" s="18"/>
      <c r="T12" s="19" t="s">
        <v>268</v>
      </c>
      <c r="U12" s="18"/>
      <c r="V12" s="19" t="s">
        <v>270</v>
      </c>
      <c r="W12" s="19" t="s">
        <v>271</v>
      </c>
      <c r="X12" s="19" t="s">
        <v>165</v>
      </c>
      <c r="Y12" s="19" t="s">
        <v>165</v>
      </c>
      <c r="Z12" s="19" t="s">
        <v>271</v>
      </c>
      <c r="AA12" s="19" t="s">
        <v>160</v>
      </c>
      <c r="AB12" s="19" t="s">
        <v>272</v>
      </c>
      <c r="AC12" s="19" t="s">
        <v>170</v>
      </c>
      <c r="AD12" s="19" t="s">
        <v>273</v>
      </c>
      <c r="AE12" s="19" t="s">
        <v>282</v>
      </c>
      <c r="AF12" s="19" t="s">
        <v>283</v>
      </c>
      <c r="AG12" s="22">
        <v>0</v>
      </c>
      <c r="AH12" s="22">
        <v>6.8230000000000004</v>
      </c>
      <c r="AI12" s="21">
        <v>37460</v>
      </c>
      <c r="AJ12" s="19" t="s">
        <v>280</v>
      </c>
      <c r="AK12" s="19" t="s">
        <v>284</v>
      </c>
      <c r="AL12" s="21">
        <v>40752</v>
      </c>
      <c r="AM12" s="19" t="s">
        <v>284</v>
      </c>
      <c r="AN12" s="21">
        <v>40752</v>
      </c>
      <c r="AO12" s="19" t="s">
        <v>285</v>
      </c>
      <c r="AP12" s="20">
        <v>610.58083583300004</v>
      </c>
    </row>
    <row r="13" spans="1:42" x14ac:dyDescent="0.25">
      <c r="A13" s="27" t="s">
        <v>123</v>
      </c>
      <c r="B13" s="19" t="s">
        <v>18</v>
      </c>
      <c r="C13" s="19" t="s">
        <v>220</v>
      </c>
      <c r="D13" s="19" t="s">
        <v>263</v>
      </c>
      <c r="E13" s="22">
        <v>0.48139999999999999</v>
      </c>
      <c r="F13" s="22">
        <v>0.85340000000000005</v>
      </c>
      <c r="G13" s="22">
        <v>0.372</v>
      </c>
      <c r="H13" s="18"/>
      <c r="I13" s="18"/>
      <c r="J13" s="18"/>
      <c r="K13" s="18"/>
      <c r="L13" s="19" t="s">
        <v>264</v>
      </c>
      <c r="M13" s="19" t="s">
        <v>265</v>
      </c>
      <c r="N13" s="19" t="s">
        <v>266</v>
      </c>
      <c r="O13" s="19" t="s">
        <v>267</v>
      </c>
      <c r="P13" s="18"/>
      <c r="Q13" s="18"/>
      <c r="R13" s="18"/>
      <c r="S13" s="18"/>
      <c r="T13" s="19" t="s">
        <v>268</v>
      </c>
      <c r="U13" s="18"/>
      <c r="V13" s="19" t="s">
        <v>270</v>
      </c>
      <c r="W13" s="19" t="s">
        <v>271</v>
      </c>
      <c r="X13" s="19" t="s">
        <v>165</v>
      </c>
      <c r="Y13" s="19" t="s">
        <v>165</v>
      </c>
      <c r="Z13" s="19" t="s">
        <v>271</v>
      </c>
      <c r="AA13" s="19" t="s">
        <v>160</v>
      </c>
      <c r="AB13" s="19" t="s">
        <v>272</v>
      </c>
      <c r="AC13" s="19" t="s">
        <v>170</v>
      </c>
      <c r="AD13" s="19" t="s">
        <v>273</v>
      </c>
      <c r="AE13" s="19" t="s">
        <v>282</v>
      </c>
      <c r="AF13" s="19" t="s">
        <v>286</v>
      </c>
      <c r="AG13" s="22">
        <v>0</v>
      </c>
      <c r="AH13" s="22">
        <v>6.8230000000000004</v>
      </c>
      <c r="AI13" s="21">
        <v>40570</v>
      </c>
      <c r="AJ13" s="19" t="s">
        <v>280</v>
      </c>
      <c r="AK13" s="19" t="s">
        <v>287</v>
      </c>
      <c r="AL13" s="21">
        <v>40561</v>
      </c>
      <c r="AM13" s="18"/>
      <c r="AN13" s="18"/>
      <c r="AO13" s="19" t="s">
        <v>288</v>
      </c>
      <c r="AP13" s="20">
        <v>610.58083583300004</v>
      </c>
    </row>
    <row r="14" spans="1:42" x14ac:dyDescent="0.25">
      <c r="A14" s="27" t="s">
        <v>123</v>
      </c>
      <c r="B14" s="19" t="s">
        <v>18</v>
      </c>
      <c r="C14" s="19" t="s">
        <v>220</v>
      </c>
      <c r="D14" s="19" t="s">
        <v>263</v>
      </c>
      <c r="E14" s="22">
        <v>0.85340000000000005</v>
      </c>
      <c r="F14" s="22">
        <v>1.129</v>
      </c>
      <c r="G14" s="22">
        <v>0.27560000000000001</v>
      </c>
      <c r="H14" s="18"/>
      <c r="I14" s="18"/>
      <c r="J14" s="18"/>
      <c r="K14" s="18"/>
      <c r="L14" s="19" t="s">
        <v>264</v>
      </c>
      <c r="M14" s="19" t="s">
        <v>265</v>
      </c>
      <c r="N14" s="19" t="s">
        <v>266</v>
      </c>
      <c r="O14" s="19" t="s">
        <v>267</v>
      </c>
      <c r="P14" s="18"/>
      <c r="Q14" s="18"/>
      <c r="R14" s="18"/>
      <c r="S14" s="18"/>
      <c r="T14" s="19" t="s">
        <v>268</v>
      </c>
      <c r="U14" s="19" t="s">
        <v>290</v>
      </c>
      <c r="V14" s="19" t="s">
        <v>270</v>
      </c>
      <c r="W14" s="19" t="s">
        <v>271</v>
      </c>
      <c r="X14" s="19" t="s">
        <v>165</v>
      </c>
      <c r="Y14" s="19" t="s">
        <v>165</v>
      </c>
      <c r="Z14" s="19" t="s">
        <v>271</v>
      </c>
      <c r="AA14" s="19" t="s">
        <v>160</v>
      </c>
      <c r="AB14" s="19" t="s">
        <v>272</v>
      </c>
      <c r="AC14" s="19" t="s">
        <v>170</v>
      </c>
      <c r="AD14" s="19" t="s">
        <v>273</v>
      </c>
      <c r="AE14" s="19" t="s">
        <v>274</v>
      </c>
      <c r="AF14" s="19" t="s">
        <v>275</v>
      </c>
      <c r="AG14" s="22">
        <v>0</v>
      </c>
      <c r="AH14" s="22">
        <v>5.7</v>
      </c>
      <c r="AI14" s="21">
        <v>29587</v>
      </c>
      <c r="AJ14" s="19" t="s">
        <v>276</v>
      </c>
      <c r="AK14" s="19" t="s">
        <v>277</v>
      </c>
      <c r="AL14" s="21">
        <v>38076</v>
      </c>
      <c r="AM14" s="18"/>
      <c r="AN14" s="18"/>
      <c r="AO14" s="18"/>
      <c r="AP14" s="20">
        <v>445.91478014299997</v>
      </c>
    </row>
    <row r="15" spans="1:42" x14ac:dyDescent="0.25">
      <c r="A15" s="27" t="s">
        <v>123</v>
      </c>
      <c r="B15" s="19" t="s">
        <v>18</v>
      </c>
      <c r="C15" s="19" t="s">
        <v>220</v>
      </c>
      <c r="D15" s="19" t="s">
        <v>263</v>
      </c>
      <c r="E15" s="22">
        <v>0.85340000000000005</v>
      </c>
      <c r="F15" s="22">
        <v>1.129</v>
      </c>
      <c r="G15" s="22">
        <v>0.27560000000000001</v>
      </c>
      <c r="H15" s="18"/>
      <c r="I15" s="18"/>
      <c r="J15" s="18"/>
      <c r="K15" s="18"/>
      <c r="L15" s="19" t="s">
        <v>264</v>
      </c>
      <c r="M15" s="19" t="s">
        <v>265</v>
      </c>
      <c r="N15" s="19" t="s">
        <v>266</v>
      </c>
      <c r="O15" s="19" t="s">
        <v>267</v>
      </c>
      <c r="P15" s="18"/>
      <c r="Q15" s="18"/>
      <c r="R15" s="18"/>
      <c r="S15" s="18"/>
      <c r="T15" s="19" t="s">
        <v>268</v>
      </c>
      <c r="U15" s="19" t="s">
        <v>290</v>
      </c>
      <c r="V15" s="19" t="s">
        <v>270</v>
      </c>
      <c r="W15" s="19" t="s">
        <v>271</v>
      </c>
      <c r="X15" s="19" t="s">
        <v>165</v>
      </c>
      <c r="Y15" s="19" t="s">
        <v>165</v>
      </c>
      <c r="Z15" s="19" t="s">
        <v>271</v>
      </c>
      <c r="AA15" s="19" t="s">
        <v>160</v>
      </c>
      <c r="AB15" s="19" t="s">
        <v>272</v>
      </c>
      <c r="AC15" s="19" t="s">
        <v>170</v>
      </c>
      <c r="AD15" s="19" t="s">
        <v>273</v>
      </c>
      <c r="AE15" s="19" t="s">
        <v>278</v>
      </c>
      <c r="AF15" s="19" t="s">
        <v>279</v>
      </c>
      <c r="AG15" s="22">
        <v>0</v>
      </c>
      <c r="AH15" s="22">
        <v>6.8230000000000004</v>
      </c>
      <c r="AI15" s="21">
        <v>38175</v>
      </c>
      <c r="AJ15" s="19" t="s">
        <v>280</v>
      </c>
      <c r="AK15" s="19" t="s">
        <v>281</v>
      </c>
      <c r="AL15" s="21">
        <v>38183</v>
      </c>
      <c r="AM15" s="18"/>
      <c r="AN15" s="18"/>
      <c r="AO15" s="18"/>
      <c r="AP15" s="20">
        <v>445.91478014299997</v>
      </c>
    </row>
    <row r="16" spans="1:42" x14ac:dyDescent="0.25">
      <c r="A16" s="27" t="s">
        <v>123</v>
      </c>
      <c r="B16" s="19" t="s">
        <v>18</v>
      </c>
      <c r="C16" s="19" t="s">
        <v>220</v>
      </c>
      <c r="D16" s="19" t="s">
        <v>263</v>
      </c>
      <c r="E16" s="22">
        <v>0.85340000000000005</v>
      </c>
      <c r="F16" s="22">
        <v>1.129</v>
      </c>
      <c r="G16" s="22">
        <v>0.27560000000000001</v>
      </c>
      <c r="H16" s="18"/>
      <c r="I16" s="18"/>
      <c r="J16" s="18"/>
      <c r="K16" s="18"/>
      <c r="L16" s="19" t="s">
        <v>264</v>
      </c>
      <c r="M16" s="19" t="s">
        <v>265</v>
      </c>
      <c r="N16" s="19" t="s">
        <v>266</v>
      </c>
      <c r="O16" s="19" t="s">
        <v>267</v>
      </c>
      <c r="P16" s="18"/>
      <c r="Q16" s="18"/>
      <c r="R16" s="18"/>
      <c r="S16" s="18"/>
      <c r="T16" s="19" t="s">
        <v>268</v>
      </c>
      <c r="U16" s="19" t="s">
        <v>290</v>
      </c>
      <c r="V16" s="19" t="s">
        <v>270</v>
      </c>
      <c r="W16" s="19" t="s">
        <v>271</v>
      </c>
      <c r="X16" s="19" t="s">
        <v>165</v>
      </c>
      <c r="Y16" s="19" t="s">
        <v>165</v>
      </c>
      <c r="Z16" s="19" t="s">
        <v>271</v>
      </c>
      <c r="AA16" s="19" t="s">
        <v>160</v>
      </c>
      <c r="AB16" s="19" t="s">
        <v>272</v>
      </c>
      <c r="AC16" s="19" t="s">
        <v>170</v>
      </c>
      <c r="AD16" s="19" t="s">
        <v>273</v>
      </c>
      <c r="AE16" s="19" t="s">
        <v>282</v>
      </c>
      <c r="AF16" s="19" t="s">
        <v>283</v>
      </c>
      <c r="AG16" s="22">
        <v>0</v>
      </c>
      <c r="AH16" s="22">
        <v>6.8230000000000004</v>
      </c>
      <c r="AI16" s="21">
        <v>37460</v>
      </c>
      <c r="AJ16" s="19" t="s">
        <v>280</v>
      </c>
      <c r="AK16" s="19" t="s">
        <v>284</v>
      </c>
      <c r="AL16" s="21">
        <v>40752</v>
      </c>
      <c r="AM16" s="19" t="s">
        <v>284</v>
      </c>
      <c r="AN16" s="21">
        <v>40752</v>
      </c>
      <c r="AO16" s="19" t="s">
        <v>285</v>
      </c>
      <c r="AP16" s="20">
        <v>445.91478014299997</v>
      </c>
    </row>
    <row r="17" spans="1:42" x14ac:dyDescent="0.25">
      <c r="A17" s="27" t="s">
        <v>123</v>
      </c>
      <c r="B17" s="19" t="s">
        <v>18</v>
      </c>
      <c r="C17" s="19" t="s">
        <v>220</v>
      </c>
      <c r="D17" s="19" t="s">
        <v>263</v>
      </c>
      <c r="E17" s="22">
        <v>0.85340000000000005</v>
      </c>
      <c r="F17" s="22">
        <v>1.129</v>
      </c>
      <c r="G17" s="22">
        <v>0.27560000000000001</v>
      </c>
      <c r="H17" s="18"/>
      <c r="I17" s="18"/>
      <c r="J17" s="18"/>
      <c r="K17" s="18"/>
      <c r="L17" s="19" t="s">
        <v>264</v>
      </c>
      <c r="M17" s="19" t="s">
        <v>265</v>
      </c>
      <c r="N17" s="19" t="s">
        <v>266</v>
      </c>
      <c r="O17" s="19" t="s">
        <v>267</v>
      </c>
      <c r="P17" s="18"/>
      <c r="Q17" s="18"/>
      <c r="R17" s="18"/>
      <c r="S17" s="18"/>
      <c r="T17" s="19" t="s">
        <v>268</v>
      </c>
      <c r="U17" s="19" t="s">
        <v>290</v>
      </c>
      <c r="V17" s="19" t="s">
        <v>270</v>
      </c>
      <c r="W17" s="19" t="s">
        <v>271</v>
      </c>
      <c r="X17" s="19" t="s">
        <v>165</v>
      </c>
      <c r="Y17" s="19" t="s">
        <v>165</v>
      </c>
      <c r="Z17" s="19" t="s">
        <v>271</v>
      </c>
      <c r="AA17" s="19" t="s">
        <v>160</v>
      </c>
      <c r="AB17" s="19" t="s">
        <v>272</v>
      </c>
      <c r="AC17" s="19" t="s">
        <v>170</v>
      </c>
      <c r="AD17" s="19" t="s">
        <v>273</v>
      </c>
      <c r="AE17" s="19" t="s">
        <v>282</v>
      </c>
      <c r="AF17" s="19" t="s">
        <v>286</v>
      </c>
      <c r="AG17" s="22">
        <v>0</v>
      </c>
      <c r="AH17" s="22">
        <v>6.8230000000000004</v>
      </c>
      <c r="AI17" s="21">
        <v>40570</v>
      </c>
      <c r="AJ17" s="19" t="s">
        <v>280</v>
      </c>
      <c r="AK17" s="19" t="s">
        <v>287</v>
      </c>
      <c r="AL17" s="21">
        <v>40561</v>
      </c>
      <c r="AM17" s="18"/>
      <c r="AN17" s="18"/>
      <c r="AO17" s="19" t="s">
        <v>288</v>
      </c>
      <c r="AP17" s="20">
        <v>445.91478014299997</v>
      </c>
    </row>
    <row r="18" spans="1:42" x14ac:dyDescent="0.25">
      <c r="A18" s="27" t="s">
        <v>123</v>
      </c>
      <c r="B18" s="19" t="s">
        <v>18</v>
      </c>
      <c r="C18" s="19" t="s">
        <v>220</v>
      </c>
      <c r="D18" s="19" t="s">
        <v>263</v>
      </c>
      <c r="E18" s="22">
        <v>1.129</v>
      </c>
      <c r="F18" s="22">
        <v>1.2</v>
      </c>
      <c r="G18" s="22">
        <v>7.0999999999999994E-2</v>
      </c>
      <c r="H18" s="18"/>
      <c r="I18" s="18"/>
      <c r="J18" s="18"/>
      <c r="K18" s="18"/>
      <c r="L18" s="19" t="s">
        <v>264</v>
      </c>
      <c r="M18" s="19" t="s">
        <v>265</v>
      </c>
      <c r="N18" s="19" t="s">
        <v>266</v>
      </c>
      <c r="O18" s="19" t="s">
        <v>267</v>
      </c>
      <c r="P18" s="18"/>
      <c r="Q18" s="18"/>
      <c r="R18" s="18"/>
      <c r="S18" s="18"/>
      <c r="T18" s="19" t="s">
        <v>268</v>
      </c>
      <c r="U18" s="19" t="s">
        <v>291</v>
      </c>
      <c r="V18" s="19" t="s">
        <v>270</v>
      </c>
      <c r="W18" s="19" t="s">
        <v>271</v>
      </c>
      <c r="X18" s="19" t="s">
        <v>165</v>
      </c>
      <c r="Y18" s="19" t="s">
        <v>165</v>
      </c>
      <c r="Z18" s="19" t="s">
        <v>271</v>
      </c>
      <c r="AA18" s="19" t="s">
        <v>160</v>
      </c>
      <c r="AB18" s="19" t="s">
        <v>272</v>
      </c>
      <c r="AC18" s="19" t="s">
        <v>170</v>
      </c>
      <c r="AD18" s="19" t="s">
        <v>273</v>
      </c>
      <c r="AE18" s="19" t="s">
        <v>274</v>
      </c>
      <c r="AF18" s="19" t="s">
        <v>275</v>
      </c>
      <c r="AG18" s="22">
        <v>0</v>
      </c>
      <c r="AH18" s="22">
        <v>5.7</v>
      </c>
      <c r="AI18" s="21">
        <v>29587</v>
      </c>
      <c r="AJ18" s="19" t="s">
        <v>276</v>
      </c>
      <c r="AK18" s="19" t="s">
        <v>277</v>
      </c>
      <c r="AL18" s="21">
        <v>38076</v>
      </c>
      <c r="AM18" s="18"/>
      <c r="AN18" s="18"/>
      <c r="AO18" s="18"/>
      <c r="AP18" s="20">
        <v>117.044131283</v>
      </c>
    </row>
    <row r="19" spans="1:42" x14ac:dyDescent="0.25">
      <c r="A19" s="27" t="s">
        <v>123</v>
      </c>
      <c r="B19" s="19" t="s">
        <v>18</v>
      </c>
      <c r="C19" s="19" t="s">
        <v>220</v>
      </c>
      <c r="D19" s="19" t="s">
        <v>263</v>
      </c>
      <c r="E19" s="22">
        <v>1.129</v>
      </c>
      <c r="F19" s="22">
        <v>1.2</v>
      </c>
      <c r="G19" s="22">
        <v>7.0999999999999994E-2</v>
      </c>
      <c r="H19" s="18"/>
      <c r="I19" s="18"/>
      <c r="J19" s="18"/>
      <c r="K19" s="18"/>
      <c r="L19" s="19" t="s">
        <v>264</v>
      </c>
      <c r="M19" s="19" t="s">
        <v>265</v>
      </c>
      <c r="N19" s="19" t="s">
        <v>266</v>
      </c>
      <c r="O19" s="19" t="s">
        <v>267</v>
      </c>
      <c r="P19" s="18"/>
      <c r="Q19" s="18"/>
      <c r="R19" s="18"/>
      <c r="S19" s="18"/>
      <c r="T19" s="19" t="s">
        <v>268</v>
      </c>
      <c r="U19" s="19" t="s">
        <v>291</v>
      </c>
      <c r="V19" s="19" t="s">
        <v>270</v>
      </c>
      <c r="W19" s="19" t="s">
        <v>271</v>
      </c>
      <c r="X19" s="19" t="s">
        <v>165</v>
      </c>
      <c r="Y19" s="19" t="s">
        <v>165</v>
      </c>
      <c r="Z19" s="19" t="s">
        <v>271</v>
      </c>
      <c r="AA19" s="19" t="s">
        <v>160</v>
      </c>
      <c r="AB19" s="19" t="s">
        <v>272</v>
      </c>
      <c r="AC19" s="19" t="s">
        <v>170</v>
      </c>
      <c r="AD19" s="19" t="s">
        <v>273</v>
      </c>
      <c r="AE19" s="19" t="s">
        <v>278</v>
      </c>
      <c r="AF19" s="19" t="s">
        <v>279</v>
      </c>
      <c r="AG19" s="22">
        <v>0</v>
      </c>
      <c r="AH19" s="22">
        <v>6.8230000000000004</v>
      </c>
      <c r="AI19" s="21">
        <v>38175</v>
      </c>
      <c r="AJ19" s="19" t="s">
        <v>280</v>
      </c>
      <c r="AK19" s="19" t="s">
        <v>281</v>
      </c>
      <c r="AL19" s="21">
        <v>38183</v>
      </c>
      <c r="AM19" s="18"/>
      <c r="AN19" s="18"/>
      <c r="AO19" s="18"/>
      <c r="AP19" s="20">
        <v>117.044131283</v>
      </c>
    </row>
    <row r="20" spans="1:42" x14ac:dyDescent="0.25">
      <c r="A20" s="27" t="s">
        <v>123</v>
      </c>
      <c r="B20" s="19" t="s">
        <v>18</v>
      </c>
      <c r="C20" s="19" t="s">
        <v>220</v>
      </c>
      <c r="D20" s="19" t="s">
        <v>263</v>
      </c>
      <c r="E20" s="22">
        <v>1.129</v>
      </c>
      <c r="F20" s="22">
        <v>1.2</v>
      </c>
      <c r="G20" s="22">
        <v>7.0999999999999994E-2</v>
      </c>
      <c r="H20" s="18"/>
      <c r="I20" s="18"/>
      <c r="J20" s="18"/>
      <c r="K20" s="18"/>
      <c r="L20" s="19" t="s">
        <v>264</v>
      </c>
      <c r="M20" s="19" t="s">
        <v>265</v>
      </c>
      <c r="N20" s="19" t="s">
        <v>266</v>
      </c>
      <c r="O20" s="19" t="s">
        <v>267</v>
      </c>
      <c r="P20" s="18"/>
      <c r="Q20" s="18"/>
      <c r="R20" s="18"/>
      <c r="S20" s="18"/>
      <c r="T20" s="19" t="s">
        <v>268</v>
      </c>
      <c r="U20" s="19" t="s">
        <v>291</v>
      </c>
      <c r="V20" s="19" t="s">
        <v>270</v>
      </c>
      <c r="W20" s="19" t="s">
        <v>271</v>
      </c>
      <c r="X20" s="19" t="s">
        <v>165</v>
      </c>
      <c r="Y20" s="19" t="s">
        <v>165</v>
      </c>
      <c r="Z20" s="19" t="s">
        <v>271</v>
      </c>
      <c r="AA20" s="19" t="s">
        <v>160</v>
      </c>
      <c r="AB20" s="19" t="s">
        <v>272</v>
      </c>
      <c r="AC20" s="19" t="s">
        <v>170</v>
      </c>
      <c r="AD20" s="19" t="s">
        <v>273</v>
      </c>
      <c r="AE20" s="19" t="s">
        <v>282</v>
      </c>
      <c r="AF20" s="19" t="s">
        <v>283</v>
      </c>
      <c r="AG20" s="22">
        <v>0</v>
      </c>
      <c r="AH20" s="22">
        <v>6.8230000000000004</v>
      </c>
      <c r="AI20" s="21">
        <v>37460</v>
      </c>
      <c r="AJ20" s="19" t="s">
        <v>280</v>
      </c>
      <c r="AK20" s="19" t="s">
        <v>284</v>
      </c>
      <c r="AL20" s="21">
        <v>40752</v>
      </c>
      <c r="AM20" s="19" t="s">
        <v>284</v>
      </c>
      <c r="AN20" s="21">
        <v>40752</v>
      </c>
      <c r="AO20" s="19" t="s">
        <v>285</v>
      </c>
      <c r="AP20" s="20">
        <v>117.044131283</v>
      </c>
    </row>
    <row r="21" spans="1:42" x14ac:dyDescent="0.25">
      <c r="A21" s="27" t="s">
        <v>123</v>
      </c>
      <c r="B21" s="19" t="s">
        <v>18</v>
      </c>
      <c r="C21" s="19" t="s">
        <v>220</v>
      </c>
      <c r="D21" s="19" t="s">
        <v>263</v>
      </c>
      <c r="E21" s="22">
        <v>1.129</v>
      </c>
      <c r="F21" s="22">
        <v>1.2</v>
      </c>
      <c r="G21" s="22">
        <v>7.0999999999999994E-2</v>
      </c>
      <c r="H21" s="18"/>
      <c r="I21" s="18"/>
      <c r="J21" s="18"/>
      <c r="K21" s="18"/>
      <c r="L21" s="19" t="s">
        <v>264</v>
      </c>
      <c r="M21" s="19" t="s">
        <v>265</v>
      </c>
      <c r="N21" s="19" t="s">
        <v>266</v>
      </c>
      <c r="O21" s="19" t="s">
        <v>267</v>
      </c>
      <c r="P21" s="18"/>
      <c r="Q21" s="18"/>
      <c r="R21" s="18"/>
      <c r="S21" s="18"/>
      <c r="T21" s="19" t="s">
        <v>268</v>
      </c>
      <c r="U21" s="19" t="s">
        <v>291</v>
      </c>
      <c r="V21" s="19" t="s">
        <v>270</v>
      </c>
      <c r="W21" s="19" t="s">
        <v>271</v>
      </c>
      <c r="X21" s="19" t="s">
        <v>165</v>
      </c>
      <c r="Y21" s="19" t="s">
        <v>165</v>
      </c>
      <c r="Z21" s="19" t="s">
        <v>271</v>
      </c>
      <c r="AA21" s="19" t="s">
        <v>160</v>
      </c>
      <c r="AB21" s="19" t="s">
        <v>272</v>
      </c>
      <c r="AC21" s="19" t="s">
        <v>170</v>
      </c>
      <c r="AD21" s="19" t="s">
        <v>273</v>
      </c>
      <c r="AE21" s="19" t="s">
        <v>282</v>
      </c>
      <c r="AF21" s="19" t="s">
        <v>286</v>
      </c>
      <c r="AG21" s="22">
        <v>0</v>
      </c>
      <c r="AH21" s="22">
        <v>6.8230000000000004</v>
      </c>
      <c r="AI21" s="21">
        <v>40570</v>
      </c>
      <c r="AJ21" s="19" t="s">
        <v>280</v>
      </c>
      <c r="AK21" s="19" t="s">
        <v>287</v>
      </c>
      <c r="AL21" s="21">
        <v>40561</v>
      </c>
      <c r="AM21" s="18"/>
      <c r="AN21" s="18"/>
      <c r="AO21" s="19" t="s">
        <v>288</v>
      </c>
      <c r="AP21" s="20">
        <v>117.044131283</v>
      </c>
    </row>
    <row r="22" spans="1:42" x14ac:dyDescent="0.25">
      <c r="A22" s="27" t="s">
        <v>84</v>
      </c>
      <c r="B22" s="19" t="s">
        <v>85</v>
      </c>
      <c r="C22" s="19" t="s">
        <v>221</v>
      </c>
      <c r="D22" s="19" t="s">
        <v>292</v>
      </c>
      <c r="E22" s="22">
        <v>0</v>
      </c>
      <c r="F22" s="22">
        <v>0.33500000000000002</v>
      </c>
      <c r="G22" s="22">
        <v>0.33500000000000002</v>
      </c>
      <c r="H22" s="18"/>
      <c r="I22" s="18"/>
      <c r="J22" s="19" t="s">
        <v>293</v>
      </c>
      <c r="K22" s="19" t="s">
        <v>294</v>
      </c>
      <c r="L22" s="19" t="s">
        <v>208</v>
      </c>
      <c r="M22" s="19" t="s">
        <v>295</v>
      </c>
      <c r="N22" s="19" t="s">
        <v>266</v>
      </c>
      <c r="O22" s="19" t="s">
        <v>296</v>
      </c>
      <c r="P22" s="18"/>
      <c r="Q22" s="18"/>
      <c r="R22" s="18"/>
      <c r="S22" s="19" t="s">
        <v>297</v>
      </c>
      <c r="T22" s="19" t="s">
        <v>298</v>
      </c>
      <c r="U22" s="19" t="s">
        <v>299</v>
      </c>
      <c r="V22" s="19" t="s">
        <v>300</v>
      </c>
      <c r="W22" s="19" t="s">
        <v>271</v>
      </c>
      <c r="X22" s="19" t="s">
        <v>164</v>
      </c>
      <c r="Y22" s="19" t="s">
        <v>164</v>
      </c>
      <c r="Z22" s="19" t="s">
        <v>271</v>
      </c>
      <c r="AA22" s="19" t="s">
        <v>160</v>
      </c>
      <c r="AB22" s="19" t="s">
        <v>272</v>
      </c>
      <c r="AC22" s="19" t="s">
        <v>170</v>
      </c>
      <c r="AD22" s="19" t="s">
        <v>273</v>
      </c>
      <c r="AE22" s="19" t="s">
        <v>274</v>
      </c>
      <c r="AF22" s="19" t="s">
        <v>301</v>
      </c>
      <c r="AG22" s="22">
        <v>0</v>
      </c>
      <c r="AH22" s="22">
        <v>1</v>
      </c>
      <c r="AI22" s="21">
        <v>22282</v>
      </c>
      <c r="AJ22" s="19" t="s">
        <v>276</v>
      </c>
      <c r="AK22" s="19" t="s">
        <v>277</v>
      </c>
      <c r="AL22" s="21">
        <v>38093</v>
      </c>
      <c r="AM22" s="18"/>
      <c r="AN22" s="18"/>
      <c r="AO22" s="18"/>
      <c r="AP22" s="20">
        <v>526.71501735200002</v>
      </c>
    </row>
    <row r="23" spans="1:42" x14ac:dyDescent="0.25">
      <c r="A23" s="27" t="s">
        <v>84</v>
      </c>
      <c r="B23" s="19" t="s">
        <v>85</v>
      </c>
      <c r="C23" s="19" t="s">
        <v>221</v>
      </c>
      <c r="D23" s="19" t="s">
        <v>292</v>
      </c>
      <c r="E23" s="22">
        <v>0</v>
      </c>
      <c r="F23" s="22">
        <v>0.33500000000000002</v>
      </c>
      <c r="G23" s="22">
        <v>0.33500000000000002</v>
      </c>
      <c r="H23" s="18"/>
      <c r="I23" s="18"/>
      <c r="J23" s="19" t="s">
        <v>293</v>
      </c>
      <c r="K23" s="19" t="s">
        <v>294</v>
      </c>
      <c r="L23" s="19" t="s">
        <v>208</v>
      </c>
      <c r="M23" s="19" t="s">
        <v>295</v>
      </c>
      <c r="N23" s="19" t="s">
        <v>266</v>
      </c>
      <c r="O23" s="19" t="s">
        <v>296</v>
      </c>
      <c r="P23" s="18"/>
      <c r="Q23" s="18"/>
      <c r="R23" s="18"/>
      <c r="S23" s="19" t="s">
        <v>297</v>
      </c>
      <c r="T23" s="19" t="s">
        <v>298</v>
      </c>
      <c r="U23" s="19" t="s">
        <v>299</v>
      </c>
      <c r="V23" s="19" t="s">
        <v>300</v>
      </c>
      <c r="W23" s="19" t="s">
        <v>271</v>
      </c>
      <c r="X23" s="19" t="s">
        <v>164</v>
      </c>
      <c r="Y23" s="19" t="s">
        <v>164</v>
      </c>
      <c r="Z23" s="19" t="s">
        <v>271</v>
      </c>
      <c r="AA23" s="19" t="s">
        <v>160</v>
      </c>
      <c r="AB23" s="19" t="s">
        <v>272</v>
      </c>
      <c r="AC23" s="19" t="s">
        <v>170</v>
      </c>
      <c r="AD23" s="19" t="s">
        <v>273</v>
      </c>
      <c r="AE23" s="19" t="s">
        <v>274</v>
      </c>
      <c r="AF23" s="19" t="s">
        <v>301</v>
      </c>
      <c r="AG23" s="22">
        <v>0</v>
      </c>
      <c r="AH23" s="22">
        <v>17.100000000000001</v>
      </c>
      <c r="AI23" s="21">
        <v>26299</v>
      </c>
      <c r="AJ23" s="19" t="s">
        <v>276</v>
      </c>
      <c r="AK23" s="19" t="s">
        <v>277</v>
      </c>
      <c r="AL23" s="21">
        <v>38093</v>
      </c>
      <c r="AM23" s="18"/>
      <c r="AN23" s="18"/>
      <c r="AO23" s="18"/>
      <c r="AP23" s="20">
        <v>526.71501735200002</v>
      </c>
    </row>
    <row r="24" spans="1:42" x14ac:dyDescent="0.25">
      <c r="A24" s="27" t="s">
        <v>84</v>
      </c>
      <c r="B24" s="19" t="s">
        <v>85</v>
      </c>
      <c r="C24" s="19" t="s">
        <v>221</v>
      </c>
      <c r="D24" s="19" t="s">
        <v>292</v>
      </c>
      <c r="E24" s="22">
        <v>0</v>
      </c>
      <c r="F24" s="22">
        <v>0.33500000000000002</v>
      </c>
      <c r="G24" s="22">
        <v>0.33500000000000002</v>
      </c>
      <c r="H24" s="18"/>
      <c r="I24" s="18"/>
      <c r="J24" s="19" t="s">
        <v>293</v>
      </c>
      <c r="K24" s="19" t="s">
        <v>294</v>
      </c>
      <c r="L24" s="19" t="s">
        <v>208</v>
      </c>
      <c r="M24" s="19" t="s">
        <v>295</v>
      </c>
      <c r="N24" s="19" t="s">
        <v>266</v>
      </c>
      <c r="O24" s="19" t="s">
        <v>296</v>
      </c>
      <c r="P24" s="18"/>
      <c r="Q24" s="18"/>
      <c r="R24" s="18"/>
      <c r="S24" s="19" t="s">
        <v>297</v>
      </c>
      <c r="T24" s="19" t="s">
        <v>298</v>
      </c>
      <c r="U24" s="19" t="s">
        <v>299</v>
      </c>
      <c r="V24" s="19" t="s">
        <v>300</v>
      </c>
      <c r="W24" s="19" t="s">
        <v>271</v>
      </c>
      <c r="X24" s="19" t="s">
        <v>164</v>
      </c>
      <c r="Y24" s="19" t="s">
        <v>164</v>
      </c>
      <c r="Z24" s="19" t="s">
        <v>271</v>
      </c>
      <c r="AA24" s="19" t="s">
        <v>160</v>
      </c>
      <c r="AB24" s="19" t="s">
        <v>272</v>
      </c>
      <c r="AC24" s="19" t="s">
        <v>170</v>
      </c>
      <c r="AD24" s="19" t="s">
        <v>273</v>
      </c>
      <c r="AE24" s="19" t="s">
        <v>278</v>
      </c>
      <c r="AF24" s="19" t="s">
        <v>279</v>
      </c>
      <c r="AG24" s="22">
        <v>0</v>
      </c>
      <c r="AH24" s="22">
        <v>22.751999999999999</v>
      </c>
      <c r="AI24" s="21">
        <v>37470</v>
      </c>
      <c r="AJ24" s="19" t="s">
        <v>280</v>
      </c>
      <c r="AK24" s="19" t="s">
        <v>281</v>
      </c>
      <c r="AL24" s="21">
        <v>37515</v>
      </c>
      <c r="AM24" s="18"/>
      <c r="AN24" s="18"/>
      <c r="AO24" s="18"/>
      <c r="AP24" s="20">
        <v>526.71501735200002</v>
      </c>
    </row>
    <row r="25" spans="1:42" x14ac:dyDescent="0.25">
      <c r="A25" s="27" t="s">
        <v>84</v>
      </c>
      <c r="B25" s="19" t="s">
        <v>85</v>
      </c>
      <c r="C25" s="19" t="s">
        <v>221</v>
      </c>
      <c r="D25" s="19" t="s">
        <v>292</v>
      </c>
      <c r="E25" s="22">
        <v>0</v>
      </c>
      <c r="F25" s="22">
        <v>0.33500000000000002</v>
      </c>
      <c r="G25" s="22">
        <v>0.33500000000000002</v>
      </c>
      <c r="H25" s="18"/>
      <c r="I25" s="18"/>
      <c r="J25" s="19" t="s">
        <v>293</v>
      </c>
      <c r="K25" s="19" t="s">
        <v>294</v>
      </c>
      <c r="L25" s="19" t="s">
        <v>208</v>
      </c>
      <c r="M25" s="19" t="s">
        <v>295</v>
      </c>
      <c r="N25" s="19" t="s">
        <v>266</v>
      </c>
      <c r="O25" s="19" t="s">
        <v>296</v>
      </c>
      <c r="P25" s="18"/>
      <c r="Q25" s="18"/>
      <c r="R25" s="18"/>
      <c r="S25" s="19" t="s">
        <v>297</v>
      </c>
      <c r="T25" s="19" t="s">
        <v>298</v>
      </c>
      <c r="U25" s="19" t="s">
        <v>299</v>
      </c>
      <c r="V25" s="19" t="s">
        <v>300</v>
      </c>
      <c r="W25" s="19" t="s">
        <v>271</v>
      </c>
      <c r="X25" s="19" t="s">
        <v>164</v>
      </c>
      <c r="Y25" s="19" t="s">
        <v>164</v>
      </c>
      <c r="Z25" s="19" t="s">
        <v>271</v>
      </c>
      <c r="AA25" s="19" t="s">
        <v>160</v>
      </c>
      <c r="AB25" s="19" t="s">
        <v>272</v>
      </c>
      <c r="AC25" s="19" t="s">
        <v>170</v>
      </c>
      <c r="AD25" s="19" t="s">
        <v>273</v>
      </c>
      <c r="AE25" s="19" t="s">
        <v>278</v>
      </c>
      <c r="AF25" s="19" t="s">
        <v>279</v>
      </c>
      <c r="AG25" s="22">
        <v>0</v>
      </c>
      <c r="AH25" s="22">
        <v>22.751999999999999</v>
      </c>
      <c r="AI25" s="21">
        <v>37470</v>
      </c>
      <c r="AJ25" s="19" t="s">
        <v>280</v>
      </c>
      <c r="AK25" s="19" t="s">
        <v>281</v>
      </c>
      <c r="AL25" s="21">
        <v>37515</v>
      </c>
      <c r="AM25" s="18"/>
      <c r="AN25" s="18"/>
      <c r="AO25" s="18"/>
      <c r="AP25" s="20">
        <v>526.71501735200002</v>
      </c>
    </row>
    <row r="26" spans="1:42" x14ac:dyDescent="0.25">
      <c r="A26" s="27" t="s">
        <v>84</v>
      </c>
      <c r="B26" s="19" t="s">
        <v>85</v>
      </c>
      <c r="C26" s="19" t="s">
        <v>221</v>
      </c>
      <c r="D26" s="19" t="s">
        <v>292</v>
      </c>
      <c r="E26" s="22">
        <v>0</v>
      </c>
      <c r="F26" s="22">
        <v>0.33500000000000002</v>
      </c>
      <c r="G26" s="22">
        <v>0.33500000000000002</v>
      </c>
      <c r="H26" s="18"/>
      <c r="I26" s="18"/>
      <c r="J26" s="19" t="s">
        <v>293</v>
      </c>
      <c r="K26" s="19" t="s">
        <v>294</v>
      </c>
      <c r="L26" s="19" t="s">
        <v>208</v>
      </c>
      <c r="M26" s="19" t="s">
        <v>295</v>
      </c>
      <c r="N26" s="19" t="s">
        <v>266</v>
      </c>
      <c r="O26" s="19" t="s">
        <v>296</v>
      </c>
      <c r="P26" s="18"/>
      <c r="Q26" s="18"/>
      <c r="R26" s="18"/>
      <c r="S26" s="19" t="s">
        <v>297</v>
      </c>
      <c r="T26" s="19" t="s">
        <v>298</v>
      </c>
      <c r="U26" s="19" t="s">
        <v>299</v>
      </c>
      <c r="V26" s="19" t="s">
        <v>300</v>
      </c>
      <c r="W26" s="19" t="s">
        <v>271</v>
      </c>
      <c r="X26" s="19" t="s">
        <v>164</v>
      </c>
      <c r="Y26" s="19" t="s">
        <v>164</v>
      </c>
      <c r="Z26" s="19" t="s">
        <v>271</v>
      </c>
      <c r="AA26" s="19" t="s">
        <v>160</v>
      </c>
      <c r="AB26" s="19" t="s">
        <v>272</v>
      </c>
      <c r="AC26" s="19" t="s">
        <v>170</v>
      </c>
      <c r="AD26" s="19" t="s">
        <v>273</v>
      </c>
      <c r="AE26" s="19" t="s">
        <v>282</v>
      </c>
      <c r="AF26" s="19" t="s">
        <v>302</v>
      </c>
      <c r="AG26" s="22">
        <v>0</v>
      </c>
      <c r="AH26" s="22">
        <v>22.751999999999999</v>
      </c>
      <c r="AI26" s="21">
        <v>37460</v>
      </c>
      <c r="AJ26" s="19" t="s">
        <v>280</v>
      </c>
      <c r="AK26" s="19" t="s">
        <v>284</v>
      </c>
      <c r="AL26" s="21">
        <v>40752</v>
      </c>
      <c r="AM26" s="18"/>
      <c r="AN26" s="18"/>
      <c r="AO26" s="19" t="s">
        <v>285</v>
      </c>
      <c r="AP26" s="20">
        <v>526.71501735200002</v>
      </c>
    </row>
    <row r="27" spans="1:42" x14ac:dyDescent="0.25">
      <c r="A27" s="27" t="s">
        <v>84</v>
      </c>
      <c r="B27" s="19" t="s">
        <v>85</v>
      </c>
      <c r="C27" s="19" t="s">
        <v>221</v>
      </c>
      <c r="D27" s="19" t="s">
        <v>292</v>
      </c>
      <c r="E27" s="22">
        <v>0</v>
      </c>
      <c r="F27" s="22">
        <v>0.33500000000000002</v>
      </c>
      <c r="G27" s="22">
        <v>0.33500000000000002</v>
      </c>
      <c r="H27" s="18"/>
      <c r="I27" s="18"/>
      <c r="J27" s="19" t="s">
        <v>293</v>
      </c>
      <c r="K27" s="19" t="s">
        <v>294</v>
      </c>
      <c r="L27" s="19" t="s">
        <v>208</v>
      </c>
      <c r="M27" s="19" t="s">
        <v>295</v>
      </c>
      <c r="N27" s="19" t="s">
        <v>266</v>
      </c>
      <c r="O27" s="19" t="s">
        <v>296</v>
      </c>
      <c r="P27" s="18"/>
      <c r="Q27" s="18"/>
      <c r="R27" s="18"/>
      <c r="S27" s="19" t="s">
        <v>297</v>
      </c>
      <c r="T27" s="19" t="s">
        <v>298</v>
      </c>
      <c r="U27" s="19" t="s">
        <v>299</v>
      </c>
      <c r="V27" s="19" t="s">
        <v>300</v>
      </c>
      <c r="W27" s="19" t="s">
        <v>271</v>
      </c>
      <c r="X27" s="19" t="s">
        <v>164</v>
      </c>
      <c r="Y27" s="19" t="s">
        <v>164</v>
      </c>
      <c r="Z27" s="19" t="s">
        <v>271</v>
      </c>
      <c r="AA27" s="19" t="s">
        <v>160</v>
      </c>
      <c r="AB27" s="19" t="s">
        <v>272</v>
      </c>
      <c r="AC27" s="19" t="s">
        <v>170</v>
      </c>
      <c r="AD27" s="19" t="s">
        <v>273</v>
      </c>
      <c r="AE27" s="19" t="s">
        <v>282</v>
      </c>
      <c r="AF27" s="19" t="s">
        <v>286</v>
      </c>
      <c r="AG27" s="22">
        <v>0</v>
      </c>
      <c r="AH27" s="22">
        <v>22.751999999999999</v>
      </c>
      <c r="AI27" s="21">
        <v>40570</v>
      </c>
      <c r="AJ27" s="19" t="s">
        <v>280</v>
      </c>
      <c r="AK27" s="19" t="s">
        <v>287</v>
      </c>
      <c r="AL27" s="21">
        <v>40561</v>
      </c>
      <c r="AM27" s="18"/>
      <c r="AN27" s="18"/>
      <c r="AO27" s="19" t="s">
        <v>288</v>
      </c>
      <c r="AP27" s="20">
        <v>526.71501735200002</v>
      </c>
    </row>
    <row r="28" spans="1:42" x14ac:dyDescent="0.25">
      <c r="A28" s="27" t="s">
        <v>84</v>
      </c>
      <c r="B28" s="19" t="s">
        <v>85</v>
      </c>
      <c r="C28" s="19" t="s">
        <v>221</v>
      </c>
      <c r="D28" s="19" t="s">
        <v>292</v>
      </c>
      <c r="E28" s="22">
        <v>0.33500000000000002</v>
      </c>
      <c r="F28" s="22">
        <v>0.72599999999999998</v>
      </c>
      <c r="G28" s="22">
        <v>0.39100000000000001</v>
      </c>
      <c r="H28" s="18"/>
      <c r="I28" s="18"/>
      <c r="J28" s="19" t="s">
        <v>293</v>
      </c>
      <c r="K28" s="19" t="s">
        <v>294</v>
      </c>
      <c r="L28" s="19" t="s">
        <v>208</v>
      </c>
      <c r="M28" s="19" t="s">
        <v>295</v>
      </c>
      <c r="N28" s="19" t="s">
        <v>266</v>
      </c>
      <c r="O28" s="19" t="s">
        <v>296</v>
      </c>
      <c r="P28" s="18"/>
      <c r="Q28" s="18"/>
      <c r="R28" s="18"/>
      <c r="S28" s="19" t="s">
        <v>297</v>
      </c>
      <c r="T28" s="19" t="s">
        <v>298</v>
      </c>
      <c r="U28" s="19" t="s">
        <v>303</v>
      </c>
      <c r="V28" s="19" t="s">
        <v>300</v>
      </c>
      <c r="W28" s="19" t="s">
        <v>271</v>
      </c>
      <c r="X28" s="19" t="s">
        <v>164</v>
      </c>
      <c r="Y28" s="19" t="s">
        <v>164</v>
      </c>
      <c r="Z28" s="19" t="s">
        <v>271</v>
      </c>
      <c r="AA28" s="19" t="s">
        <v>160</v>
      </c>
      <c r="AB28" s="19" t="s">
        <v>272</v>
      </c>
      <c r="AC28" s="19" t="s">
        <v>170</v>
      </c>
      <c r="AD28" s="19" t="s">
        <v>273</v>
      </c>
      <c r="AE28" s="19" t="s">
        <v>274</v>
      </c>
      <c r="AF28" s="19" t="s">
        <v>301</v>
      </c>
      <c r="AG28" s="22">
        <v>0</v>
      </c>
      <c r="AH28" s="22">
        <v>1</v>
      </c>
      <c r="AI28" s="21">
        <v>22282</v>
      </c>
      <c r="AJ28" s="19" t="s">
        <v>276</v>
      </c>
      <c r="AK28" s="19" t="s">
        <v>277</v>
      </c>
      <c r="AL28" s="21">
        <v>38093</v>
      </c>
      <c r="AM28" s="18"/>
      <c r="AN28" s="18"/>
      <c r="AO28" s="18"/>
      <c r="AP28" s="20">
        <v>631.46917422700005</v>
      </c>
    </row>
    <row r="29" spans="1:42" x14ac:dyDescent="0.25">
      <c r="A29" s="27" t="s">
        <v>84</v>
      </c>
      <c r="B29" s="19" t="s">
        <v>85</v>
      </c>
      <c r="C29" s="19" t="s">
        <v>221</v>
      </c>
      <c r="D29" s="19" t="s">
        <v>292</v>
      </c>
      <c r="E29" s="22">
        <v>0.33500000000000002</v>
      </c>
      <c r="F29" s="22">
        <v>0.72599999999999998</v>
      </c>
      <c r="G29" s="22">
        <v>0.39100000000000001</v>
      </c>
      <c r="H29" s="18"/>
      <c r="I29" s="18"/>
      <c r="J29" s="19" t="s">
        <v>293</v>
      </c>
      <c r="K29" s="19" t="s">
        <v>294</v>
      </c>
      <c r="L29" s="19" t="s">
        <v>208</v>
      </c>
      <c r="M29" s="19" t="s">
        <v>295</v>
      </c>
      <c r="N29" s="19" t="s">
        <v>266</v>
      </c>
      <c r="O29" s="19" t="s">
        <v>296</v>
      </c>
      <c r="P29" s="18"/>
      <c r="Q29" s="18"/>
      <c r="R29" s="18"/>
      <c r="S29" s="19" t="s">
        <v>297</v>
      </c>
      <c r="T29" s="19" t="s">
        <v>298</v>
      </c>
      <c r="U29" s="19" t="s">
        <v>303</v>
      </c>
      <c r="V29" s="19" t="s">
        <v>300</v>
      </c>
      <c r="W29" s="19" t="s">
        <v>271</v>
      </c>
      <c r="X29" s="19" t="s">
        <v>164</v>
      </c>
      <c r="Y29" s="19" t="s">
        <v>164</v>
      </c>
      <c r="Z29" s="19" t="s">
        <v>271</v>
      </c>
      <c r="AA29" s="19" t="s">
        <v>160</v>
      </c>
      <c r="AB29" s="19" t="s">
        <v>272</v>
      </c>
      <c r="AC29" s="19" t="s">
        <v>170</v>
      </c>
      <c r="AD29" s="19" t="s">
        <v>273</v>
      </c>
      <c r="AE29" s="19" t="s">
        <v>274</v>
      </c>
      <c r="AF29" s="19" t="s">
        <v>301</v>
      </c>
      <c r="AG29" s="22">
        <v>0</v>
      </c>
      <c r="AH29" s="22">
        <v>17.100000000000001</v>
      </c>
      <c r="AI29" s="21">
        <v>26299</v>
      </c>
      <c r="AJ29" s="19" t="s">
        <v>276</v>
      </c>
      <c r="AK29" s="19" t="s">
        <v>277</v>
      </c>
      <c r="AL29" s="21">
        <v>38093</v>
      </c>
      <c r="AM29" s="18"/>
      <c r="AN29" s="18"/>
      <c r="AO29" s="18"/>
      <c r="AP29" s="20">
        <v>631.46917422700005</v>
      </c>
    </row>
    <row r="30" spans="1:42" x14ac:dyDescent="0.25">
      <c r="A30" s="27" t="s">
        <v>84</v>
      </c>
      <c r="B30" s="19" t="s">
        <v>85</v>
      </c>
      <c r="C30" s="19" t="s">
        <v>221</v>
      </c>
      <c r="D30" s="19" t="s">
        <v>292</v>
      </c>
      <c r="E30" s="22">
        <v>0.33500000000000002</v>
      </c>
      <c r="F30" s="22">
        <v>0.72599999999999998</v>
      </c>
      <c r="G30" s="22">
        <v>0.39100000000000001</v>
      </c>
      <c r="H30" s="18"/>
      <c r="I30" s="18"/>
      <c r="J30" s="19" t="s">
        <v>293</v>
      </c>
      <c r="K30" s="19" t="s">
        <v>294</v>
      </c>
      <c r="L30" s="19" t="s">
        <v>208</v>
      </c>
      <c r="M30" s="19" t="s">
        <v>295</v>
      </c>
      <c r="N30" s="19" t="s">
        <v>266</v>
      </c>
      <c r="O30" s="19" t="s">
        <v>296</v>
      </c>
      <c r="P30" s="18"/>
      <c r="Q30" s="18"/>
      <c r="R30" s="18"/>
      <c r="S30" s="19" t="s">
        <v>297</v>
      </c>
      <c r="T30" s="19" t="s">
        <v>298</v>
      </c>
      <c r="U30" s="19" t="s">
        <v>303</v>
      </c>
      <c r="V30" s="19" t="s">
        <v>300</v>
      </c>
      <c r="W30" s="19" t="s">
        <v>271</v>
      </c>
      <c r="X30" s="19" t="s">
        <v>164</v>
      </c>
      <c r="Y30" s="19" t="s">
        <v>164</v>
      </c>
      <c r="Z30" s="19" t="s">
        <v>271</v>
      </c>
      <c r="AA30" s="19" t="s">
        <v>160</v>
      </c>
      <c r="AB30" s="19" t="s">
        <v>272</v>
      </c>
      <c r="AC30" s="19" t="s">
        <v>170</v>
      </c>
      <c r="AD30" s="19" t="s">
        <v>273</v>
      </c>
      <c r="AE30" s="19" t="s">
        <v>278</v>
      </c>
      <c r="AF30" s="19" t="s">
        <v>279</v>
      </c>
      <c r="AG30" s="22">
        <v>0</v>
      </c>
      <c r="AH30" s="22">
        <v>22.751999999999999</v>
      </c>
      <c r="AI30" s="21">
        <v>37470</v>
      </c>
      <c r="AJ30" s="19" t="s">
        <v>280</v>
      </c>
      <c r="AK30" s="19" t="s">
        <v>281</v>
      </c>
      <c r="AL30" s="21">
        <v>37515</v>
      </c>
      <c r="AM30" s="18"/>
      <c r="AN30" s="18"/>
      <c r="AO30" s="18"/>
      <c r="AP30" s="20">
        <v>631.46917422700005</v>
      </c>
    </row>
    <row r="31" spans="1:42" x14ac:dyDescent="0.25">
      <c r="A31" s="27" t="s">
        <v>84</v>
      </c>
      <c r="B31" s="19" t="s">
        <v>85</v>
      </c>
      <c r="C31" s="19" t="s">
        <v>221</v>
      </c>
      <c r="D31" s="19" t="s">
        <v>292</v>
      </c>
      <c r="E31" s="22">
        <v>0.33500000000000002</v>
      </c>
      <c r="F31" s="22">
        <v>0.72599999999999998</v>
      </c>
      <c r="G31" s="22">
        <v>0.39100000000000001</v>
      </c>
      <c r="H31" s="18"/>
      <c r="I31" s="18"/>
      <c r="J31" s="19" t="s">
        <v>293</v>
      </c>
      <c r="K31" s="19" t="s">
        <v>294</v>
      </c>
      <c r="L31" s="19" t="s">
        <v>208</v>
      </c>
      <c r="M31" s="19" t="s">
        <v>295</v>
      </c>
      <c r="N31" s="19" t="s">
        <v>266</v>
      </c>
      <c r="O31" s="19" t="s">
        <v>296</v>
      </c>
      <c r="P31" s="18"/>
      <c r="Q31" s="18"/>
      <c r="R31" s="18"/>
      <c r="S31" s="19" t="s">
        <v>297</v>
      </c>
      <c r="T31" s="19" t="s">
        <v>298</v>
      </c>
      <c r="U31" s="19" t="s">
        <v>303</v>
      </c>
      <c r="V31" s="19" t="s">
        <v>300</v>
      </c>
      <c r="W31" s="19" t="s">
        <v>271</v>
      </c>
      <c r="X31" s="19" t="s">
        <v>164</v>
      </c>
      <c r="Y31" s="19" t="s">
        <v>164</v>
      </c>
      <c r="Z31" s="19" t="s">
        <v>271</v>
      </c>
      <c r="AA31" s="19" t="s">
        <v>160</v>
      </c>
      <c r="AB31" s="19" t="s">
        <v>272</v>
      </c>
      <c r="AC31" s="19" t="s">
        <v>170</v>
      </c>
      <c r="AD31" s="19" t="s">
        <v>273</v>
      </c>
      <c r="AE31" s="19" t="s">
        <v>278</v>
      </c>
      <c r="AF31" s="19" t="s">
        <v>279</v>
      </c>
      <c r="AG31" s="22">
        <v>0</v>
      </c>
      <c r="AH31" s="22">
        <v>22.751999999999999</v>
      </c>
      <c r="AI31" s="21">
        <v>37470</v>
      </c>
      <c r="AJ31" s="19" t="s">
        <v>280</v>
      </c>
      <c r="AK31" s="19" t="s">
        <v>281</v>
      </c>
      <c r="AL31" s="21">
        <v>37515</v>
      </c>
      <c r="AM31" s="18"/>
      <c r="AN31" s="18"/>
      <c r="AO31" s="18"/>
      <c r="AP31" s="20">
        <v>631.46917422700005</v>
      </c>
    </row>
    <row r="32" spans="1:42" x14ac:dyDescent="0.25">
      <c r="A32" s="27" t="s">
        <v>84</v>
      </c>
      <c r="B32" s="19" t="s">
        <v>85</v>
      </c>
      <c r="C32" s="19" t="s">
        <v>221</v>
      </c>
      <c r="D32" s="19" t="s">
        <v>292</v>
      </c>
      <c r="E32" s="22">
        <v>0.33500000000000002</v>
      </c>
      <c r="F32" s="22">
        <v>0.72599999999999998</v>
      </c>
      <c r="G32" s="22">
        <v>0.39100000000000001</v>
      </c>
      <c r="H32" s="18"/>
      <c r="I32" s="18"/>
      <c r="J32" s="19" t="s">
        <v>293</v>
      </c>
      <c r="K32" s="19" t="s">
        <v>294</v>
      </c>
      <c r="L32" s="19" t="s">
        <v>208</v>
      </c>
      <c r="M32" s="19" t="s">
        <v>295</v>
      </c>
      <c r="N32" s="19" t="s">
        <v>266</v>
      </c>
      <c r="O32" s="19" t="s">
        <v>296</v>
      </c>
      <c r="P32" s="18"/>
      <c r="Q32" s="18"/>
      <c r="R32" s="18"/>
      <c r="S32" s="19" t="s">
        <v>297</v>
      </c>
      <c r="T32" s="19" t="s">
        <v>298</v>
      </c>
      <c r="U32" s="19" t="s">
        <v>303</v>
      </c>
      <c r="V32" s="19" t="s">
        <v>300</v>
      </c>
      <c r="W32" s="19" t="s">
        <v>271</v>
      </c>
      <c r="X32" s="19" t="s">
        <v>164</v>
      </c>
      <c r="Y32" s="19" t="s">
        <v>164</v>
      </c>
      <c r="Z32" s="19" t="s">
        <v>271</v>
      </c>
      <c r="AA32" s="19" t="s">
        <v>160</v>
      </c>
      <c r="AB32" s="19" t="s">
        <v>272</v>
      </c>
      <c r="AC32" s="19" t="s">
        <v>170</v>
      </c>
      <c r="AD32" s="19" t="s">
        <v>273</v>
      </c>
      <c r="AE32" s="19" t="s">
        <v>282</v>
      </c>
      <c r="AF32" s="19" t="s">
        <v>302</v>
      </c>
      <c r="AG32" s="22">
        <v>0</v>
      </c>
      <c r="AH32" s="22">
        <v>22.751999999999999</v>
      </c>
      <c r="AI32" s="21">
        <v>37460</v>
      </c>
      <c r="AJ32" s="19" t="s">
        <v>280</v>
      </c>
      <c r="AK32" s="19" t="s">
        <v>284</v>
      </c>
      <c r="AL32" s="21">
        <v>40752</v>
      </c>
      <c r="AM32" s="18"/>
      <c r="AN32" s="18"/>
      <c r="AO32" s="19" t="s">
        <v>285</v>
      </c>
      <c r="AP32" s="20">
        <v>631.46917422700005</v>
      </c>
    </row>
    <row r="33" spans="1:42" x14ac:dyDescent="0.25">
      <c r="A33" s="27" t="s">
        <v>84</v>
      </c>
      <c r="B33" s="19" t="s">
        <v>85</v>
      </c>
      <c r="C33" s="19" t="s">
        <v>221</v>
      </c>
      <c r="D33" s="19" t="s">
        <v>292</v>
      </c>
      <c r="E33" s="22">
        <v>0.33500000000000002</v>
      </c>
      <c r="F33" s="22">
        <v>0.72599999999999998</v>
      </c>
      <c r="G33" s="22">
        <v>0.39100000000000001</v>
      </c>
      <c r="H33" s="18"/>
      <c r="I33" s="18"/>
      <c r="J33" s="19" t="s">
        <v>293</v>
      </c>
      <c r="K33" s="19" t="s">
        <v>294</v>
      </c>
      <c r="L33" s="19" t="s">
        <v>208</v>
      </c>
      <c r="M33" s="19" t="s">
        <v>295</v>
      </c>
      <c r="N33" s="19" t="s">
        <v>266</v>
      </c>
      <c r="O33" s="19" t="s">
        <v>296</v>
      </c>
      <c r="P33" s="18"/>
      <c r="Q33" s="18"/>
      <c r="R33" s="18"/>
      <c r="S33" s="19" t="s">
        <v>297</v>
      </c>
      <c r="T33" s="19" t="s">
        <v>298</v>
      </c>
      <c r="U33" s="19" t="s">
        <v>303</v>
      </c>
      <c r="V33" s="19" t="s">
        <v>300</v>
      </c>
      <c r="W33" s="19" t="s">
        <v>271</v>
      </c>
      <c r="X33" s="19" t="s">
        <v>164</v>
      </c>
      <c r="Y33" s="19" t="s">
        <v>164</v>
      </c>
      <c r="Z33" s="19" t="s">
        <v>271</v>
      </c>
      <c r="AA33" s="19" t="s">
        <v>160</v>
      </c>
      <c r="AB33" s="19" t="s">
        <v>272</v>
      </c>
      <c r="AC33" s="19" t="s">
        <v>170</v>
      </c>
      <c r="AD33" s="19" t="s">
        <v>273</v>
      </c>
      <c r="AE33" s="19" t="s">
        <v>282</v>
      </c>
      <c r="AF33" s="19" t="s">
        <v>286</v>
      </c>
      <c r="AG33" s="22">
        <v>0</v>
      </c>
      <c r="AH33" s="22">
        <v>22.751999999999999</v>
      </c>
      <c r="AI33" s="21">
        <v>40570</v>
      </c>
      <c r="AJ33" s="19" t="s">
        <v>280</v>
      </c>
      <c r="AK33" s="19" t="s">
        <v>287</v>
      </c>
      <c r="AL33" s="21">
        <v>40561</v>
      </c>
      <c r="AM33" s="18"/>
      <c r="AN33" s="18"/>
      <c r="AO33" s="19" t="s">
        <v>288</v>
      </c>
      <c r="AP33" s="20">
        <v>631.46917422700005</v>
      </c>
    </row>
    <row r="34" spans="1:42" x14ac:dyDescent="0.25">
      <c r="A34" s="27" t="s">
        <v>84</v>
      </c>
      <c r="B34" s="19" t="s">
        <v>85</v>
      </c>
      <c r="C34" s="19" t="s">
        <v>221</v>
      </c>
      <c r="D34" s="19" t="s">
        <v>292</v>
      </c>
      <c r="E34" s="22">
        <v>0.72599999999999998</v>
      </c>
      <c r="F34" s="22">
        <v>1.377</v>
      </c>
      <c r="G34" s="22">
        <v>0.65100000000000002</v>
      </c>
      <c r="H34" s="18"/>
      <c r="I34" s="18"/>
      <c r="J34" s="19" t="s">
        <v>293</v>
      </c>
      <c r="K34" s="19" t="s">
        <v>294</v>
      </c>
      <c r="L34" s="19" t="s">
        <v>208</v>
      </c>
      <c r="M34" s="19" t="s">
        <v>295</v>
      </c>
      <c r="N34" s="19" t="s">
        <v>266</v>
      </c>
      <c r="O34" s="19" t="s">
        <v>296</v>
      </c>
      <c r="P34" s="18"/>
      <c r="Q34" s="18"/>
      <c r="R34" s="18"/>
      <c r="S34" s="19" t="s">
        <v>297</v>
      </c>
      <c r="T34" s="19" t="s">
        <v>298</v>
      </c>
      <c r="U34" s="18"/>
      <c r="V34" s="19" t="s">
        <v>300</v>
      </c>
      <c r="W34" s="19" t="s">
        <v>271</v>
      </c>
      <c r="X34" s="19" t="s">
        <v>164</v>
      </c>
      <c r="Y34" s="19" t="s">
        <v>164</v>
      </c>
      <c r="Z34" s="19" t="s">
        <v>271</v>
      </c>
      <c r="AA34" s="19" t="s">
        <v>160</v>
      </c>
      <c r="AB34" s="19" t="s">
        <v>272</v>
      </c>
      <c r="AC34" s="19" t="s">
        <v>170</v>
      </c>
      <c r="AD34" s="19" t="s">
        <v>273</v>
      </c>
      <c r="AE34" s="19" t="s">
        <v>274</v>
      </c>
      <c r="AF34" s="19" t="s">
        <v>301</v>
      </c>
      <c r="AG34" s="22">
        <v>0</v>
      </c>
      <c r="AH34" s="22">
        <v>1</v>
      </c>
      <c r="AI34" s="21">
        <v>22282</v>
      </c>
      <c r="AJ34" s="19" t="s">
        <v>276</v>
      </c>
      <c r="AK34" s="19" t="s">
        <v>277</v>
      </c>
      <c r="AL34" s="21">
        <v>38093</v>
      </c>
      <c r="AM34" s="18"/>
      <c r="AN34" s="18"/>
      <c r="AO34" s="18"/>
      <c r="AP34" s="20">
        <v>1037.52717856</v>
      </c>
    </row>
    <row r="35" spans="1:42" x14ac:dyDescent="0.25">
      <c r="A35" s="27" t="s">
        <v>84</v>
      </c>
      <c r="B35" s="19" t="s">
        <v>85</v>
      </c>
      <c r="C35" s="19" t="s">
        <v>221</v>
      </c>
      <c r="D35" s="19" t="s">
        <v>292</v>
      </c>
      <c r="E35" s="22">
        <v>0.72599999999999998</v>
      </c>
      <c r="F35" s="22">
        <v>1.377</v>
      </c>
      <c r="G35" s="22">
        <v>0.65100000000000002</v>
      </c>
      <c r="H35" s="18"/>
      <c r="I35" s="18"/>
      <c r="J35" s="19" t="s">
        <v>293</v>
      </c>
      <c r="K35" s="19" t="s">
        <v>294</v>
      </c>
      <c r="L35" s="19" t="s">
        <v>208</v>
      </c>
      <c r="M35" s="19" t="s">
        <v>295</v>
      </c>
      <c r="N35" s="19" t="s">
        <v>266</v>
      </c>
      <c r="O35" s="19" t="s">
        <v>296</v>
      </c>
      <c r="P35" s="18"/>
      <c r="Q35" s="18"/>
      <c r="R35" s="18"/>
      <c r="S35" s="19" t="s">
        <v>297</v>
      </c>
      <c r="T35" s="19" t="s">
        <v>298</v>
      </c>
      <c r="U35" s="18"/>
      <c r="V35" s="19" t="s">
        <v>300</v>
      </c>
      <c r="W35" s="19" t="s">
        <v>271</v>
      </c>
      <c r="X35" s="19" t="s">
        <v>164</v>
      </c>
      <c r="Y35" s="19" t="s">
        <v>164</v>
      </c>
      <c r="Z35" s="19" t="s">
        <v>271</v>
      </c>
      <c r="AA35" s="19" t="s">
        <v>160</v>
      </c>
      <c r="AB35" s="19" t="s">
        <v>272</v>
      </c>
      <c r="AC35" s="19" t="s">
        <v>170</v>
      </c>
      <c r="AD35" s="19" t="s">
        <v>273</v>
      </c>
      <c r="AE35" s="19" t="s">
        <v>274</v>
      </c>
      <c r="AF35" s="19" t="s">
        <v>301</v>
      </c>
      <c r="AG35" s="22">
        <v>0</v>
      </c>
      <c r="AH35" s="22">
        <v>17.100000000000001</v>
      </c>
      <c r="AI35" s="21">
        <v>26299</v>
      </c>
      <c r="AJ35" s="19" t="s">
        <v>276</v>
      </c>
      <c r="AK35" s="19" t="s">
        <v>277</v>
      </c>
      <c r="AL35" s="21">
        <v>38093</v>
      </c>
      <c r="AM35" s="18"/>
      <c r="AN35" s="18"/>
      <c r="AO35" s="18"/>
      <c r="AP35" s="20">
        <v>1037.52717856</v>
      </c>
    </row>
    <row r="36" spans="1:42" x14ac:dyDescent="0.25">
      <c r="A36" s="27" t="s">
        <v>84</v>
      </c>
      <c r="B36" s="19" t="s">
        <v>85</v>
      </c>
      <c r="C36" s="19" t="s">
        <v>221</v>
      </c>
      <c r="D36" s="19" t="s">
        <v>292</v>
      </c>
      <c r="E36" s="22">
        <v>0.72599999999999998</v>
      </c>
      <c r="F36" s="22">
        <v>1.377</v>
      </c>
      <c r="G36" s="22">
        <v>0.65100000000000002</v>
      </c>
      <c r="H36" s="18"/>
      <c r="I36" s="18"/>
      <c r="J36" s="19" t="s">
        <v>293</v>
      </c>
      <c r="K36" s="19" t="s">
        <v>294</v>
      </c>
      <c r="L36" s="19" t="s">
        <v>208</v>
      </c>
      <c r="M36" s="19" t="s">
        <v>295</v>
      </c>
      <c r="N36" s="19" t="s">
        <v>266</v>
      </c>
      <c r="O36" s="19" t="s">
        <v>296</v>
      </c>
      <c r="P36" s="18"/>
      <c r="Q36" s="18"/>
      <c r="R36" s="18"/>
      <c r="S36" s="19" t="s">
        <v>297</v>
      </c>
      <c r="T36" s="19" t="s">
        <v>298</v>
      </c>
      <c r="U36" s="18"/>
      <c r="V36" s="19" t="s">
        <v>300</v>
      </c>
      <c r="W36" s="19" t="s">
        <v>271</v>
      </c>
      <c r="X36" s="19" t="s">
        <v>164</v>
      </c>
      <c r="Y36" s="19" t="s">
        <v>164</v>
      </c>
      <c r="Z36" s="19" t="s">
        <v>271</v>
      </c>
      <c r="AA36" s="19" t="s">
        <v>160</v>
      </c>
      <c r="AB36" s="19" t="s">
        <v>272</v>
      </c>
      <c r="AC36" s="19" t="s">
        <v>170</v>
      </c>
      <c r="AD36" s="19" t="s">
        <v>273</v>
      </c>
      <c r="AE36" s="19" t="s">
        <v>278</v>
      </c>
      <c r="AF36" s="19" t="s">
        <v>279</v>
      </c>
      <c r="AG36" s="22">
        <v>0</v>
      </c>
      <c r="AH36" s="22">
        <v>22.751999999999999</v>
      </c>
      <c r="AI36" s="21">
        <v>37470</v>
      </c>
      <c r="AJ36" s="19" t="s">
        <v>280</v>
      </c>
      <c r="AK36" s="19" t="s">
        <v>281</v>
      </c>
      <c r="AL36" s="21">
        <v>37515</v>
      </c>
      <c r="AM36" s="18"/>
      <c r="AN36" s="18"/>
      <c r="AO36" s="18"/>
      <c r="AP36" s="20">
        <v>1037.52717856</v>
      </c>
    </row>
    <row r="37" spans="1:42" x14ac:dyDescent="0.25">
      <c r="A37" s="27" t="s">
        <v>84</v>
      </c>
      <c r="B37" s="19" t="s">
        <v>85</v>
      </c>
      <c r="C37" s="19" t="s">
        <v>221</v>
      </c>
      <c r="D37" s="19" t="s">
        <v>292</v>
      </c>
      <c r="E37" s="22">
        <v>0.72599999999999998</v>
      </c>
      <c r="F37" s="22">
        <v>1.377</v>
      </c>
      <c r="G37" s="22">
        <v>0.65100000000000002</v>
      </c>
      <c r="H37" s="18"/>
      <c r="I37" s="18"/>
      <c r="J37" s="19" t="s">
        <v>293</v>
      </c>
      <c r="K37" s="19" t="s">
        <v>294</v>
      </c>
      <c r="L37" s="19" t="s">
        <v>208</v>
      </c>
      <c r="M37" s="19" t="s">
        <v>295</v>
      </c>
      <c r="N37" s="19" t="s">
        <v>266</v>
      </c>
      <c r="O37" s="19" t="s">
        <v>296</v>
      </c>
      <c r="P37" s="18"/>
      <c r="Q37" s="18"/>
      <c r="R37" s="18"/>
      <c r="S37" s="19" t="s">
        <v>297</v>
      </c>
      <c r="T37" s="19" t="s">
        <v>298</v>
      </c>
      <c r="U37" s="18"/>
      <c r="V37" s="19" t="s">
        <v>300</v>
      </c>
      <c r="W37" s="19" t="s">
        <v>271</v>
      </c>
      <c r="X37" s="19" t="s">
        <v>164</v>
      </c>
      <c r="Y37" s="19" t="s">
        <v>164</v>
      </c>
      <c r="Z37" s="19" t="s">
        <v>271</v>
      </c>
      <c r="AA37" s="19" t="s">
        <v>160</v>
      </c>
      <c r="AB37" s="19" t="s">
        <v>272</v>
      </c>
      <c r="AC37" s="19" t="s">
        <v>170</v>
      </c>
      <c r="AD37" s="19" t="s">
        <v>273</v>
      </c>
      <c r="AE37" s="19" t="s">
        <v>278</v>
      </c>
      <c r="AF37" s="19" t="s">
        <v>279</v>
      </c>
      <c r="AG37" s="22">
        <v>0</v>
      </c>
      <c r="AH37" s="22">
        <v>22.751999999999999</v>
      </c>
      <c r="AI37" s="21">
        <v>37470</v>
      </c>
      <c r="AJ37" s="19" t="s">
        <v>280</v>
      </c>
      <c r="AK37" s="19" t="s">
        <v>281</v>
      </c>
      <c r="AL37" s="21">
        <v>37515</v>
      </c>
      <c r="AM37" s="18"/>
      <c r="AN37" s="18"/>
      <c r="AO37" s="18"/>
      <c r="AP37" s="20">
        <v>1037.52717856</v>
      </c>
    </row>
    <row r="38" spans="1:42" x14ac:dyDescent="0.25">
      <c r="A38" s="27" t="s">
        <v>84</v>
      </c>
      <c r="B38" s="19" t="s">
        <v>85</v>
      </c>
      <c r="C38" s="19" t="s">
        <v>221</v>
      </c>
      <c r="D38" s="19" t="s">
        <v>292</v>
      </c>
      <c r="E38" s="22">
        <v>0.72599999999999998</v>
      </c>
      <c r="F38" s="22">
        <v>1.377</v>
      </c>
      <c r="G38" s="22">
        <v>0.65100000000000002</v>
      </c>
      <c r="H38" s="18"/>
      <c r="I38" s="18"/>
      <c r="J38" s="19" t="s">
        <v>293</v>
      </c>
      <c r="K38" s="19" t="s">
        <v>294</v>
      </c>
      <c r="L38" s="19" t="s">
        <v>208</v>
      </c>
      <c r="M38" s="19" t="s">
        <v>295</v>
      </c>
      <c r="N38" s="19" t="s">
        <v>266</v>
      </c>
      <c r="O38" s="19" t="s">
        <v>296</v>
      </c>
      <c r="P38" s="18"/>
      <c r="Q38" s="18"/>
      <c r="R38" s="18"/>
      <c r="S38" s="19" t="s">
        <v>297</v>
      </c>
      <c r="T38" s="19" t="s">
        <v>298</v>
      </c>
      <c r="U38" s="18"/>
      <c r="V38" s="19" t="s">
        <v>300</v>
      </c>
      <c r="W38" s="19" t="s">
        <v>271</v>
      </c>
      <c r="X38" s="19" t="s">
        <v>164</v>
      </c>
      <c r="Y38" s="19" t="s">
        <v>164</v>
      </c>
      <c r="Z38" s="19" t="s">
        <v>271</v>
      </c>
      <c r="AA38" s="19" t="s">
        <v>160</v>
      </c>
      <c r="AB38" s="19" t="s">
        <v>272</v>
      </c>
      <c r="AC38" s="19" t="s">
        <v>170</v>
      </c>
      <c r="AD38" s="19" t="s">
        <v>273</v>
      </c>
      <c r="AE38" s="19" t="s">
        <v>282</v>
      </c>
      <c r="AF38" s="19" t="s">
        <v>302</v>
      </c>
      <c r="AG38" s="22">
        <v>0</v>
      </c>
      <c r="AH38" s="22">
        <v>22.751999999999999</v>
      </c>
      <c r="AI38" s="21">
        <v>37460</v>
      </c>
      <c r="AJ38" s="19" t="s">
        <v>280</v>
      </c>
      <c r="AK38" s="19" t="s">
        <v>284</v>
      </c>
      <c r="AL38" s="21">
        <v>40752</v>
      </c>
      <c r="AM38" s="18"/>
      <c r="AN38" s="18"/>
      <c r="AO38" s="19" t="s">
        <v>285</v>
      </c>
      <c r="AP38" s="20">
        <v>1037.52717856</v>
      </c>
    </row>
    <row r="39" spans="1:42" x14ac:dyDescent="0.25">
      <c r="A39" s="27" t="s">
        <v>84</v>
      </c>
      <c r="B39" s="19" t="s">
        <v>85</v>
      </c>
      <c r="C39" s="19" t="s">
        <v>221</v>
      </c>
      <c r="D39" s="19" t="s">
        <v>292</v>
      </c>
      <c r="E39" s="22">
        <v>0.72599999999999998</v>
      </c>
      <c r="F39" s="22">
        <v>1.377</v>
      </c>
      <c r="G39" s="22">
        <v>0.65100000000000002</v>
      </c>
      <c r="H39" s="18"/>
      <c r="I39" s="18"/>
      <c r="J39" s="19" t="s">
        <v>293</v>
      </c>
      <c r="K39" s="19" t="s">
        <v>294</v>
      </c>
      <c r="L39" s="19" t="s">
        <v>208</v>
      </c>
      <c r="M39" s="19" t="s">
        <v>295</v>
      </c>
      <c r="N39" s="19" t="s">
        <v>266</v>
      </c>
      <c r="O39" s="19" t="s">
        <v>296</v>
      </c>
      <c r="P39" s="18"/>
      <c r="Q39" s="18"/>
      <c r="R39" s="18"/>
      <c r="S39" s="19" t="s">
        <v>297</v>
      </c>
      <c r="T39" s="19" t="s">
        <v>298</v>
      </c>
      <c r="U39" s="18"/>
      <c r="V39" s="19" t="s">
        <v>300</v>
      </c>
      <c r="W39" s="19" t="s">
        <v>271</v>
      </c>
      <c r="X39" s="19" t="s">
        <v>164</v>
      </c>
      <c r="Y39" s="19" t="s">
        <v>164</v>
      </c>
      <c r="Z39" s="19" t="s">
        <v>271</v>
      </c>
      <c r="AA39" s="19" t="s">
        <v>160</v>
      </c>
      <c r="AB39" s="19" t="s">
        <v>272</v>
      </c>
      <c r="AC39" s="19" t="s">
        <v>170</v>
      </c>
      <c r="AD39" s="19" t="s">
        <v>273</v>
      </c>
      <c r="AE39" s="19" t="s">
        <v>282</v>
      </c>
      <c r="AF39" s="19" t="s">
        <v>286</v>
      </c>
      <c r="AG39" s="22">
        <v>0</v>
      </c>
      <c r="AH39" s="22">
        <v>22.751999999999999</v>
      </c>
      <c r="AI39" s="21">
        <v>40570</v>
      </c>
      <c r="AJ39" s="19" t="s">
        <v>280</v>
      </c>
      <c r="AK39" s="19" t="s">
        <v>287</v>
      </c>
      <c r="AL39" s="21">
        <v>40561</v>
      </c>
      <c r="AM39" s="18"/>
      <c r="AN39" s="18"/>
      <c r="AO39" s="19" t="s">
        <v>288</v>
      </c>
      <c r="AP39" s="20">
        <v>1037.52717856</v>
      </c>
    </row>
    <row r="40" spans="1:42" x14ac:dyDescent="0.25">
      <c r="A40" s="27" t="s">
        <v>84</v>
      </c>
      <c r="B40" s="19" t="s">
        <v>85</v>
      </c>
      <c r="C40" s="19" t="s">
        <v>221</v>
      </c>
      <c r="D40" s="19" t="s">
        <v>292</v>
      </c>
      <c r="E40" s="22">
        <v>1.377</v>
      </c>
      <c r="F40" s="22">
        <v>1.452</v>
      </c>
      <c r="G40" s="22">
        <v>7.4999999999999997E-2</v>
      </c>
      <c r="H40" s="18"/>
      <c r="I40" s="18"/>
      <c r="J40" s="19" t="s">
        <v>293</v>
      </c>
      <c r="K40" s="19" t="s">
        <v>294</v>
      </c>
      <c r="L40" s="19" t="s">
        <v>208</v>
      </c>
      <c r="M40" s="19" t="s">
        <v>295</v>
      </c>
      <c r="N40" s="19" t="s">
        <v>266</v>
      </c>
      <c r="O40" s="19" t="s">
        <v>296</v>
      </c>
      <c r="P40" s="18"/>
      <c r="Q40" s="18"/>
      <c r="R40" s="18"/>
      <c r="S40" s="19" t="s">
        <v>297</v>
      </c>
      <c r="T40" s="19" t="s">
        <v>298</v>
      </c>
      <c r="U40" s="19" t="s">
        <v>304</v>
      </c>
      <c r="V40" s="19" t="s">
        <v>300</v>
      </c>
      <c r="W40" s="19" t="s">
        <v>271</v>
      </c>
      <c r="X40" s="19" t="s">
        <v>164</v>
      </c>
      <c r="Y40" s="19" t="s">
        <v>164</v>
      </c>
      <c r="Z40" s="19" t="s">
        <v>271</v>
      </c>
      <c r="AA40" s="19" t="s">
        <v>160</v>
      </c>
      <c r="AB40" s="19" t="s">
        <v>272</v>
      </c>
      <c r="AC40" s="19" t="s">
        <v>170</v>
      </c>
      <c r="AD40" s="19" t="s">
        <v>273</v>
      </c>
      <c r="AE40" s="19" t="s">
        <v>274</v>
      </c>
      <c r="AF40" s="19" t="s">
        <v>301</v>
      </c>
      <c r="AG40" s="22">
        <v>0</v>
      </c>
      <c r="AH40" s="22">
        <v>1</v>
      </c>
      <c r="AI40" s="21">
        <v>22282</v>
      </c>
      <c r="AJ40" s="19" t="s">
        <v>276</v>
      </c>
      <c r="AK40" s="19" t="s">
        <v>277</v>
      </c>
      <c r="AL40" s="21">
        <v>38093</v>
      </c>
      <c r="AM40" s="18"/>
      <c r="AN40" s="18"/>
      <c r="AO40" s="18"/>
      <c r="AP40" s="20">
        <v>113.939321725</v>
      </c>
    </row>
    <row r="41" spans="1:42" x14ac:dyDescent="0.25">
      <c r="A41" s="27" t="s">
        <v>84</v>
      </c>
      <c r="B41" s="19" t="s">
        <v>85</v>
      </c>
      <c r="C41" s="19" t="s">
        <v>221</v>
      </c>
      <c r="D41" s="19" t="s">
        <v>292</v>
      </c>
      <c r="E41" s="22">
        <v>1.377</v>
      </c>
      <c r="F41" s="22">
        <v>1.452</v>
      </c>
      <c r="G41" s="22">
        <v>7.4999999999999997E-2</v>
      </c>
      <c r="H41" s="18"/>
      <c r="I41" s="18"/>
      <c r="J41" s="19" t="s">
        <v>293</v>
      </c>
      <c r="K41" s="19" t="s">
        <v>294</v>
      </c>
      <c r="L41" s="19" t="s">
        <v>208</v>
      </c>
      <c r="M41" s="19" t="s">
        <v>295</v>
      </c>
      <c r="N41" s="19" t="s">
        <v>266</v>
      </c>
      <c r="O41" s="19" t="s">
        <v>296</v>
      </c>
      <c r="P41" s="18"/>
      <c r="Q41" s="18"/>
      <c r="R41" s="18"/>
      <c r="S41" s="19" t="s">
        <v>297</v>
      </c>
      <c r="T41" s="19" t="s">
        <v>298</v>
      </c>
      <c r="U41" s="19" t="s">
        <v>304</v>
      </c>
      <c r="V41" s="19" t="s">
        <v>300</v>
      </c>
      <c r="W41" s="19" t="s">
        <v>271</v>
      </c>
      <c r="X41" s="19" t="s">
        <v>164</v>
      </c>
      <c r="Y41" s="19" t="s">
        <v>164</v>
      </c>
      <c r="Z41" s="19" t="s">
        <v>271</v>
      </c>
      <c r="AA41" s="19" t="s">
        <v>160</v>
      </c>
      <c r="AB41" s="19" t="s">
        <v>272</v>
      </c>
      <c r="AC41" s="19" t="s">
        <v>170</v>
      </c>
      <c r="AD41" s="19" t="s">
        <v>273</v>
      </c>
      <c r="AE41" s="19" t="s">
        <v>274</v>
      </c>
      <c r="AF41" s="19" t="s">
        <v>301</v>
      </c>
      <c r="AG41" s="22">
        <v>0</v>
      </c>
      <c r="AH41" s="22">
        <v>17.100000000000001</v>
      </c>
      <c r="AI41" s="21">
        <v>26299</v>
      </c>
      <c r="AJ41" s="19" t="s">
        <v>276</v>
      </c>
      <c r="AK41" s="19" t="s">
        <v>277</v>
      </c>
      <c r="AL41" s="21">
        <v>38093</v>
      </c>
      <c r="AM41" s="18"/>
      <c r="AN41" s="18"/>
      <c r="AO41" s="18"/>
      <c r="AP41" s="20">
        <v>113.939321725</v>
      </c>
    </row>
    <row r="42" spans="1:42" x14ac:dyDescent="0.25">
      <c r="A42" s="27" t="s">
        <v>84</v>
      </c>
      <c r="B42" s="19" t="s">
        <v>85</v>
      </c>
      <c r="C42" s="19" t="s">
        <v>221</v>
      </c>
      <c r="D42" s="19" t="s">
        <v>292</v>
      </c>
      <c r="E42" s="22">
        <v>1.377</v>
      </c>
      <c r="F42" s="22">
        <v>1.452</v>
      </c>
      <c r="G42" s="22">
        <v>7.4999999999999997E-2</v>
      </c>
      <c r="H42" s="18"/>
      <c r="I42" s="18"/>
      <c r="J42" s="19" t="s">
        <v>293</v>
      </c>
      <c r="K42" s="19" t="s">
        <v>294</v>
      </c>
      <c r="L42" s="19" t="s">
        <v>208</v>
      </c>
      <c r="M42" s="19" t="s">
        <v>295</v>
      </c>
      <c r="N42" s="19" t="s">
        <v>266</v>
      </c>
      <c r="O42" s="19" t="s">
        <v>296</v>
      </c>
      <c r="P42" s="18"/>
      <c r="Q42" s="18"/>
      <c r="R42" s="18"/>
      <c r="S42" s="19" t="s">
        <v>297</v>
      </c>
      <c r="T42" s="19" t="s">
        <v>298</v>
      </c>
      <c r="U42" s="19" t="s">
        <v>304</v>
      </c>
      <c r="V42" s="19" t="s">
        <v>300</v>
      </c>
      <c r="W42" s="19" t="s">
        <v>271</v>
      </c>
      <c r="X42" s="19" t="s">
        <v>164</v>
      </c>
      <c r="Y42" s="19" t="s">
        <v>164</v>
      </c>
      <c r="Z42" s="19" t="s">
        <v>271</v>
      </c>
      <c r="AA42" s="19" t="s">
        <v>160</v>
      </c>
      <c r="AB42" s="19" t="s">
        <v>272</v>
      </c>
      <c r="AC42" s="19" t="s">
        <v>170</v>
      </c>
      <c r="AD42" s="19" t="s">
        <v>273</v>
      </c>
      <c r="AE42" s="19" t="s">
        <v>278</v>
      </c>
      <c r="AF42" s="19" t="s">
        <v>279</v>
      </c>
      <c r="AG42" s="22">
        <v>0</v>
      </c>
      <c r="AH42" s="22">
        <v>22.751999999999999</v>
      </c>
      <c r="AI42" s="21">
        <v>37470</v>
      </c>
      <c r="AJ42" s="19" t="s">
        <v>280</v>
      </c>
      <c r="AK42" s="19" t="s">
        <v>281</v>
      </c>
      <c r="AL42" s="21">
        <v>37515</v>
      </c>
      <c r="AM42" s="18"/>
      <c r="AN42" s="18"/>
      <c r="AO42" s="18"/>
      <c r="AP42" s="20">
        <v>113.939321725</v>
      </c>
    </row>
    <row r="43" spans="1:42" x14ac:dyDescent="0.25">
      <c r="A43" s="27" t="s">
        <v>84</v>
      </c>
      <c r="B43" s="19" t="s">
        <v>85</v>
      </c>
      <c r="C43" s="19" t="s">
        <v>221</v>
      </c>
      <c r="D43" s="19" t="s">
        <v>292</v>
      </c>
      <c r="E43" s="22">
        <v>1.377</v>
      </c>
      <c r="F43" s="22">
        <v>1.452</v>
      </c>
      <c r="G43" s="22">
        <v>7.4999999999999997E-2</v>
      </c>
      <c r="H43" s="18"/>
      <c r="I43" s="18"/>
      <c r="J43" s="19" t="s">
        <v>293</v>
      </c>
      <c r="K43" s="19" t="s">
        <v>294</v>
      </c>
      <c r="L43" s="19" t="s">
        <v>208</v>
      </c>
      <c r="M43" s="19" t="s">
        <v>295</v>
      </c>
      <c r="N43" s="19" t="s">
        <v>266</v>
      </c>
      <c r="O43" s="19" t="s">
        <v>296</v>
      </c>
      <c r="P43" s="18"/>
      <c r="Q43" s="18"/>
      <c r="R43" s="18"/>
      <c r="S43" s="19" t="s">
        <v>297</v>
      </c>
      <c r="T43" s="19" t="s">
        <v>298</v>
      </c>
      <c r="U43" s="19" t="s">
        <v>304</v>
      </c>
      <c r="V43" s="19" t="s">
        <v>300</v>
      </c>
      <c r="W43" s="19" t="s">
        <v>271</v>
      </c>
      <c r="X43" s="19" t="s">
        <v>164</v>
      </c>
      <c r="Y43" s="19" t="s">
        <v>164</v>
      </c>
      <c r="Z43" s="19" t="s">
        <v>271</v>
      </c>
      <c r="AA43" s="19" t="s">
        <v>160</v>
      </c>
      <c r="AB43" s="19" t="s">
        <v>272</v>
      </c>
      <c r="AC43" s="19" t="s">
        <v>170</v>
      </c>
      <c r="AD43" s="19" t="s">
        <v>273</v>
      </c>
      <c r="AE43" s="19" t="s">
        <v>278</v>
      </c>
      <c r="AF43" s="19" t="s">
        <v>279</v>
      </c>
      <c r="AG43" s="22">
        <v>0</v>
      </c>
      <c r="AH43" s="22">
        <v>22.751999999999999</v>
      </c>
      <c r="AI43" s="21">
        <v>37470</v>
      </c>
      <c r="AJ43" s="19" t="s">
        <v>280</v>
      </c>
      <c r="AK43" s="19" t="s">
        <v>281</v>
      </c>
      <c r="AL43" s="21">
        <v>37515</v>
      </c>
      <c r="AM43" s="18"/>
      <c r="AN43" s="18"/>
      <c r="AO43" s="18"/>
      <c r="AP43" s="20">
        <v>113.939321725</v>
      </c>
    </row>
    <row r="44" spans="1:42" x14ac:dyDescent="0.25">
      <c r="A44" s="27" t="s">
        <v>84</v>
      </c>
      <c r="B44" s="19" t="s">
        <v>85</v>
      </c>
      <c r="C44" s="19" t="s">
        <v>221</v>
      </c>
      <c r="D44" s="19" t="s">
        <v>292</v>
      </c>
      <c r="E44" s="22">
        <v>1.377</v>
      </c>
      <c r="F44" s="22">
        <v>1.452</v>
      </c>
      <c r="G44" s="22">
        <v>7.4999999999999997E-2</v>
      </c>
      <c r="H44" s="18"/>
      <c r="I44" s="18"/>
      <c r="J44" s="19" t="s">
        <v>293</v>
      </c>
      <c r="K44" s="19" t="s">
        <v>294</v>
      </c>
      <c r="L44" s="19" t="s">
        <v>208</v>
      </c>
      <c r="M44" s="19" t="s">
        <v>295</v>
      </c>
      <c r="N44" s="19" t="s">
        <v>266</v>
      </c>
      <c r="O44" s="19" t="s">
        <v>296</v>
      </c>
      <c r="P44" s="18"/>
      <c r="Q44" s="18"/>
      <c r="R44" s="18"/>
      <c r="S44" s="19" t="s">
        <v>297</v>
      </c>
      <c r="T44" s="19" t="s">
        <v>298</v>
      </c>
      <c r="U44" s="19" t="s">
        <v>304</v>
      </c>
      <c r="V44" s="19" t="s">
        <v>300</v>
      </c>
      <c r="W44" s="19" t="s">
        <v>271</v>
      </c>
      <c r="X44" s="19" t="s">
        <v>164</v>
      </c>
      <c r="Y44" s="19" t="s">
        <v>164</v>
      </c>
      <c r="Z44" s="19" t="s">
        <v>271</v>
      </c>
      <c r="AA44" s="19" t="s">
        <v>160</v>
      </c>
      <c r="AB44" s="19" t="s">
        <v>272</v>
      </c>
      <c r="AC44" s="19" t="s">
        <v>170</v>
      </c>
      <c r="AD44" s="19" t="s">
        <v>273</v>
      </c>
      <c r="AE44" s="19" t="s">
        <v>282</v>
      </c>
      <c r="AF44" s="19" t="s">
        <v>302</v>
      </c>
      <c r="AG44" s="22">
        <v>0</v>
      </c>
      <c r="AH44" s="22">
        <v>22.751999999999999</v>
      </c>
      <c r="AI44" s="21">
        <v>37460</v>
      </c>
      <c r="AJ44" s="19" t="s">
        <v>280</v>
      </c>
      <c r="AK44" s="19" t="s">
        <v>284</v>
      </c>
      <c r="AL44" s="21">
        <v>40752</v>
      </c>
      <c r="AM44" s="18"/>
      <c r="AN44" s="18"/>
      <c r="AO44" s="19" t="s">
        <v>285</v>
      </c>
      <c r="AP44" s="20">
        <v>113.939321725</v>
      </c>
    </row>
    <row r="45" spans="1:42" x14ac:dyDescent="0.25">
      <c r="A45" s="27" t="s">
        <v>84</v>
      </c>
      <c r="B45" s="19" t="s">
        <v>85</v>
      </c>
      <c r="C45" s="19" t="s">
        <v>221</v>
      </c>
      <c r="D45" s="19" t="s">
        <v>292</v>
      </c>
      <c r="E45" s="22">
        <v>1.377</v>
      </c>
      <c r="F45" s="22">
        <v>1.452</v>
      </c>
      <c r="G45" s="22">
        <v>7.4999999999999997E-2</v>
      </c>
      <c r="H45" s="18"/>
      <c r="I45" s="18"/>
      <c r="J45" s="19" t="s">
        <v>293</v>
      </c>
      <c r="K45" s="19" t="s">
        <v>294</v>
      </c>
      <c r="L45" s="19" t="s">
        <v>208</v>
      </c>
      <c r="M45" s="19" t="s">
        <v>295</v>
      </c>
      <c r="N45" s="19" t="s">
        <v>266</v>
      </c>
      <c r="O45" s="19" t="s">
        <v>296</v>
      </c>
      <c r="P45" s="18"/>
      <c r="Q45" s="18"/>
      <c r="R45" s="18"/>
      <c r="S45" s="19" t="s">
        <v>297</v>
      </c>
      <c r="T45" s="19" t="s">
        <v>298</v>
      </c>
      <c r="U45" s="19" t="s">
        <v>304</v>
      </c>
      <c r="V45" s="19" t="s">
        <v>300</v>
      </c>
      <c r="W45" s="19" t="s">
        <v>271</v>
      </c>
      <c r="X45" s="19" t="s">
        <v>164</v>
      </c>
      <c r="Y45" s="19" t="s">
        <v>164</v>
      </c>
      <c r="Z45" s="19" t="s">
        <v>271</v>
      </c>
      <c r="AA45" s="19" t="s">
        <v>160</v>
      </c>
      <c r="AB45" s="19" t="s">
        <v>272</v>
      </c>
      <c r="AC45" s="19" t="s">
        <v>170</v>
      </c>
      <c r="AD45" s="19" t="s">
        <v>273</v>
      </c>
      <c r="AE45" s="19" t="s">
        <v>282</v>
      </c>
      <c r="AF45" s="19" t="s">
        <v>286</v>
      </c>
      <c r="AG45" s="22">
        <v>0</v>
      </c>
      <c r="AH45" s="22">
        <v>22.751999999999999</v>
      </c>
      <c r="AI45" s="21">
        <v>40570</v>
      </c>
      <c r="AJ45" s="19" t="s">
        <v>280</v>
      </c>
      <c r="AK45" s="19" t="s">
        <v>287</v>
      </c>
      <c r="AL45" s="21">
        <v>40561</v>
      </c>
      <c r="AM45" s="18"/>
      <c r="AN45" s="18"/>
      <c r="AO45" s="19" t="s">
        <v>288</v>
      </c>
      <c r="AP45" s="20">
        <v>113.939321725</v>
      </c>
    </row>
    <row r="46" spans="1:42" x14ac:dyDescent="0.25">
      <c r="A46" s="27" t="s">
        <v>84</v>
      </c>
      <c r="B46" s="19" t="s">
        <v>85</v>
      </c>
      <c r="C46" s="19" t="s">
        <v>221</v>
      </c>
      <c r="D46" s="19" t="s">
        <v>292</v>
      </c>
      <c r="E46" s="22">
        <v>1.452</v>
      </c>
      <c r="F46" s="22">
        <v>1.774</v>
      </c>
      <c r="G46" s="22">
        <v>0.32200000000000001</v>
      </c>
      <c r="H46" s="18"/>
      <c r="I46" s="18"/>
      <c r="J46" s="19" t="s">
        <v>293</v>
      </c>
      <c r="K46" s="19" t="s">
        <v>294</v>
      </c>
      <c r="L46" s="19" t="s">
        <v>208</v>
      </c>
      <c r="M46" s="19" t="s">
        <v>295</v>
      </c>
      <c r="N46" s="19" t="s">
        <v>266</v>
      </c>
      <c r="O46" s="19" t="s">
        <v>296</v>
      </c>
      <c r="P46" s="18"/>
      <c r="Q46" s="18"/>
      <c r="R46" s="18"/>
      <c r="S46" s="19" t="s">
        <v>297</v>
      </c>
      <c r="T46" s="19" t="s">
        <v>298</v>
      </c>
      <c r="U46" s="18"/>
      <c r="V46" s="19" t="s">
        <v>300</v>
      </c>
      <c r="W46" s="19" t="s">
        <v>271</v>
      </c>
      <c r="X46" s="19" t="s">
        <v>164</v>
      </c>
      <c r="Y46" s="19" t="s">
        <v>164</v>
      </c>
      <c r="Z46" s="19" t="s">
        <v>271</v>
      </c>
      <c r="AA46" s="19" t="s">
        <v>160</v>
      </c>
      <c r="AB46" s="19" t="s">
        <v>272</v>
      </c>
      <c r="AC46" s="19" t="s">
        <v>170</v>
      </c>
      <c r="AD46" s="19" t="s">
        <v>273</v>
      </c>
      <c r="AE46" s="19" t="s">
        <v>274</v>
      </c>
      <c r="AF46" s="19" t="s">
        <v>301</v>
      </c>
      <c r="AG46" s="22">
        <v>0</v>
      </c>
      <c r="AH46" s="22">
        <v>1</v>
      </c>
      <c r="AI46" s="21">
        <v>22282</v>
      </c>
      <c r="AJ46" s="19" t="s">
        <v>276</v>
      </c>
      <c r="AK46" s="19" t="s">
        <v>277</v>
      </c>
      <c r="AL46" s="21">
        <v>38093</v>
      </c>
      <c r="AM46" s="18"/>
      <c r="AN46" s="18"/>
      <c r="AO46" s="18"/>
      <c r="AP46" s="20">
        <v>523.54000817899998</v>
      </c>
    </row>
    <row r="47" spans="1:42" x14ac:dyDescent="0.25">
      <c r="A47" s="27" t="s">
        <v>84</v>
      </c>
      <c r="B47" s="19" t="s">
        <v>85</v>
      </c>
      <c r="C47" s="19" t="s">
        <v>221</v>
      </c>
      <c r="D47" s="19" t="s">
        <v>292</v>
      </c>
      <c r="E47" s="22">
        <v>1.452</v>
      </c>
      <c r="F47" s="22">
        <v>1.774</v>
      </c>
      <c r="G47" s="22">
        <v>0.32200000000000001</v>
      </c>
      <c r="H47" s="18"/>
      <c r="I47" s="18"/>
      <c r="J47" s="19" t="s">
        <v>293</v>
      </c>
      <c r="K47" s="19" t="s">
        <v>294</v>
      </c>
      <c r="L47" s="19" t="s">
        <v>208</v>
      </c>
      <c r="M47" s="19" t="s">
        <v>295</v>
      </c>
      <c r="N47" s="19" t="s">
        <v>266</v>
      </c>
      <c r="O47" s="19" t="s">
        <v>296</v>
      </c>
      <c r="P47" s="18"/>
      <c r="Q47" s="18"/>
      <c r="R47" s="18"/>
      <c r="S47" s="19" t="s">
        <v>297</v>
      </c>
      <c r="T47" s="19" t="s">
        <v>298</v>
      </c>
      <c r="U47" s="18"/>
      <c r="V47" s="19" t="s">
        <v>300</v>
      </c>
      <c r="W47" s="19" t="s">
        <v>271</v>
      </c>
      <c r="X47" s="19" t="s">
        <v>164</v>
      </c>
      <c r="Y47" s="19" t="s">
        <v>164</v>
      </c>
      <c r="Z47" s="19" t="s">
        <v>271</v>
      </c>
      <c r="AA47" s="19" t="s">
        <v>160</v>
      </c>
      <c r="AB47" s="19" t="s">
        <v>272</v>
      </c>
      <c r="AC47" s="19" t="s">
        <v>170</v>
      </c>
      <c r="AD47" s="19" t="s">
        <v>273</v>
      </c>
      <c r="AE47" s="19" t="s">
        <v>274</v>
      </c>
      <c r="AF47" s="19" t="s">
        <v>301</v>
      </c>
      <c r="AG47" s="22">
        <v>0</v>
      </c>
      <c r="AH47" s="22">
        <v>17.100000000000001</v>
      </c>
      <c r="AI47" s="21">
        <v>26299</v>
      </c>
      <c r="AJ47" s="19" t="s">
        <v>276</v>
      </c>
      <c r="AK47" s="19" t="s">
        <v>277</v>
      </c>
      <c r="AL47" s="21">
        <v>38093</v>
      </c>
      <c r="AM47" s="18"/>
      <c r="AN47" s="18"/>
      <c r="AO47" s="18"/>
      <c r="AP47" s="20">
        <v>523.54000817899998</v>
      </c>
    </row>
    <row r="48" spans="1:42" x14ac:dyDescent="0.25">
      <c r="A48" s="27" t="s">
        <v>84</v>
      </c>
      <c r="B48" s="19" t="s">
        <v>85</v>
      </c>
      <c r="C48" s="19" t="s">
        <v>221</v>
      </c>
      <c r="D48" s="19" t="s">
        <v>292</v>
      </c>
      <c r="E48" s="22">
        <v>1.452</v>
      </c>
      <c r="F48" s="22">
        <v>1.774</v>
      </c>
      <c r="G48" s="22">
        <v>0.32200000000000001</v>
      </c>
      <c r="H48" s="18"/>
      <c r="I48" s="18"/>
      <c r="J48" s="19" t="s">
        <v>293</v>
      </c>
      <c r="K48" s="19" t="s">
        <v>294</v>
      </c>
      <c r="L48" s="19" t="s">
        <v>208</v>
      </c>
      <c r="M48" s="19" t="s">
        <v>295</v>
      </c>
      <c r="N48" s="19" t="s">
        <v>266</v>
      </c>
      <c r="O48" s="19" t="s">
        <v>296</v>
      </c>
      <c r="P48" s="18"/>
      <c r="Q48" s="18"/>
      <c r="R48" s="18"/>
      <c r="S48" s="19" t="s">
        <v>297</v>
      </c>
      <c r="T48" s="19" t="s">
        <v>298</v>
      </c>
      <c r="U48" s="18"/>
      <c r="V48" s="19" t="s">
        <v>300</v>
      </c>
      <c r="W48" s="19" t="s">
        <v>271</v>
      </c>
      <c r="X48" s="19" t="s">
        <v>164</v>
      </c>
      <c r="Y48" s="19" t="s">
        <v>164</v>
      </c>
      <c r="Z48" s="19" t="s">
        <v>271</v>
      </c>
      <c r="AA48" s="19" t="s">
        <v>160</v>
      </c>
      <c r="AB48" s="19" t="s">
        <v>272</v>
      </c>
      <c r="AC48" s="19" t="s">
        <v>170</v>
      </c>
      <c r="AD48" s="19" t="s">
        <v>273</v>
      </c>
      <c r="AE48" s="19" t="s">
        <v>278</v>
      </c>
      <c r="AF48" s="19" t="s">
        <v>279</v>
      </c>
      <c r="AG48" s="22">
        <v>0</v>
      </c>
      <c r="AH48" s="22">
        <v>22.751999999999999</v>
      </c>
      <c r="AI48" s="21">
        <v>37470</v>
      </c>
      <c r="AJ48" s="19" t="s">
        <v>280</v>
      </c>
      <c r="AK48" s="19" t="s">
        <v>281</v>
      </c>
      <c r="AL48" s="21">
        <v>37515</v>
      </c>
      <c r="AM48" s="18"/>
      <c r="AN48" s="18"/>
      <c r="AO48" s="18"/>
      <c r="AP48" s="20">
        <v>523.54000817899998</v>
      </c>
    </row>
    <row r="49" spans="1:42" x14ac:dyDescent="0.25">
      <c r="A49" s="27" t="s">
        <v>84</v>
      </c>
      <c r="B49" s="19" t="s">
        <v>85</v>
      </c>
      <c r="C49" s="19" t="s">
        <v>221</v>
      </c>
      <c r="D49" s="19" t="s">
        <v>292</v>
      </c>
      <c r="E49" s="22">
        <v>1.452</v>
      </c>
      <c r="F49" s="22">
        <v>1.774</v>
      </c>
      <c r="G49" s="22">
        <v>0.32200000000000001</v>
      </c>
      <c r="H49" s="18"/>
      <c r="I49" s="18"/>
      <c r="J49" s="19" t="s">
        <v>293</v>
      </c>
      <c r="K49" s="19" t="s">
        <v>294</v>
      </c>
      <c r="L49" s="19" t="s">
        <v>208</v>
      </c>
      <c r="M49" s="19" t="s">
        <v>295</v>
      </c>
      <c r="N49" s="19" t="s">
        <v>266</v>
      </c>
      <c r="O49" s="19" t="s">
        <v>296</v>
      </c>
      <c r="P49" s="18"/>
      <c r="Q49" s="18"/>
      <c r="R49" s="18"/>
      <c r="S49" s="19" t="s">
        <v>297</v>
      </c>
      <c r="T49" s="19" t="s">
        <v>298</v>
      </c>
      <c r="U49" s="18"/>
      <c r="V49" s="19" t="s">
        <v>300</v>
      </c>
      <c r="W49" s="19" t="s">
        <v>271</v>
      </c>
      <c r="X49" s="19" t="s">
        <v>164</v>
      </c>
      <c r="Y49" s="19" t="s">
        <v>164</v>
      </c>
      <c r="Z49" s="19" t="s">
        <v>271</v>
      </c>
      <c r="AA49" s="19" t="s">
        <v>160</v>
      </c>
      <c r="AB49" s="19" t="s">
        <v>272</v>
      </c>
      <c r="AC49" s="19" t="s">
        <v>170</v>
      </c>
      <c r="AD49" s="19" t="s">
        <v>273</v>
      </c>
      <c r="AE49" s="19" t="s">
        <v>278</v>
      </c>
      <c r="AF49" s="19" t="s">
        <v>279</v>
      </c>
      <c r="AG49" s="22">
        <v>0</v>
      </c>
      <c r="AH49" s="22">
        <v>22.751999999999999</v>
      </c>
      <c r="AI49" s="21">
        <v>37470</v>
      </c>
      <c r="AJ49" s="19" t="s">
        <v>280</v>
      </c>
      <c r="AK49" s="19" t="s">
        <v>281</v>
      </c>
      <c r="AL49" s="21">
        <v>37515</v>
      </c>
      <c r="AM49" s="18"/>
      <c r="AN49" s="18"/>
      <c r="AO49" s="18"/>
      <c r="AP49" s="20">
        <v>523.54000817899998</v>
      </c>
    </row>
    <row r="50" spans="1:42" x14ac:dyDescent="0.25">
      <c r="A50" s="27" t="s">
        <v>84</v>
      </c>
      <c r="B50" s="19" t="s">
        <v>85</v>
      </c>
      <c r="C50" s="19" t="s">
        <v>221</v>
      </c>
      <c r="D50" s="19" t="s">
        <v>292</v>
      </c>
      <c r="E50" s="22">
        <v>1.452</v>
      </c>
      <c r="F50" s="22">
        <v>1.774</v>
      </c>
      <c r="G50" s="22">
        <v>0.32200000000000001</v>
      </c>
      <c r="H50" s="18"/>
      <c r="I50" s="18"/>
      <c r="J50" s="19" t="s">
        <v>293</v>
      </c>
      <c r="K50" s="19" t="s">
        <v>294</v>
      </c>
      <c r="L50" s="19" t="s">
        <v>208</v>
      </c>
      <c r="M50" s="19" t="s">
        <v>295</v>
      </c>
      <c r="N50" s="19" t="s">
        <v>266</v>
      </c>
      <c r="O50" s="19" t="s">
        <v>296</v>
      </c>
      <c r="P50" s="18"/>
      <c r="Q50" s="18"/>
      <c r="R50" s="18"/>
      <c r="S50" s="19" t="s">
        <v>297</v>
      </c>
      <c r="T50" s="19" t="s">
        <v>298</v>
      </c>
      <c r="U50" s="18"/>
      <c r="V50" s="19" t="s">
        <v>300</v>
      </c>
      <c r="W50" s="19" t="s">
        <v>271</v>
      </c>
      <c r="X50" s="19" t="s">
        <v>164</v>
      </c>
      <c r="Y50" s="19" t="s">
        <v>164</v>
      </c>
      <c r="Z50" s="19" t="s">
        <v>271</v>
      </c>
      <c r="AA50" s="19" t="s">
        <v>160</v>
      </c>
      <c r="AB50" s="19" t="s">
        <v>272</v>
      </c>
      <c r="AC50" s="19" t="s">
        <v>170</v>
      </c>
      <c r="AD50" s="19" t="s">
        <v>273</v>
      </c>
      <c r="AE50" s="19" t="s">
        <v>282</v>
      </c>
      <c r="AF50" s="19" t="s">
        <v>302</v>
      </c>
      <c r="AG50" s="22">
        <v>0</v>
      </c>
      <c r="AH50" s="22">
        <v>22.751999999999999</v>
      </c>
      <c r="AI50" s="21">
        <v>37460</v>
      </c>
      <c r="AJ50" s="19" t="s">
        <v>280</v>
      </c>
      <c r="AK50" s="19" t="s">
        <v>284</v>
      </c>
      <c r="AL50" s="21">
        <v>40752</v>
      </c>
      <c r="AM50" s="18"/>
      <c r="AN50" s="18"/>
      <c r="AO50" s="19" t="s">
        <v>285</v>
      </c>
      <c r="AP50" s="20">
        <v>523.54000817899998</v>
      </c>
    </row>
    <row r="51" spans="1:42" x14ac:dyDescent="0.25">
      <c r="A51" s="27" t="s">
        <v>84</v>
      </c>
      <c r="B51" s="19" t="s">
        <v>85</v>
      </c>
      <c r="C51" s="19" t="s">
        <v>221</v>
      </c>
      <c r="D51" s="19" t="s">
        <v>292</v>
      </c>
      <c r="E51" s="22">
        <v>1.452</v>
      </c>
      <c r="F51" s="22">
        <v>1.774</v>
      </c>
      <c r="G51" s="22">
        <v>0.32200000000000001</v>
      </c>
      <c r="H51" s="18"/>
      <c r="I51" s="18"/>
      <c r="J51" s="19" t="s">
        <v>293</v>
      </c>
      <c r="K51" s="19" t="s">
        <v>294</v>
      </c>
      <c r="L51" s="19" t="s">
        <v>208</v>
      </c>
      <c r="M51" s="19" t="s">
        <v>295</v>
      </c>
      <c r="N51" s="19" t="s">
        <v>266</v>
      </c>
      <c r="O51" s="19" t="s">
        <v>296</v>
      </c>
      <c r="P51" s="18"/>
      <c r="Q51" s="18"/>
      <c r="R51" s="18"/>
      <c r="S51" s="19" t="s">
        <v>297</v>
      </c>
      <c r="T51" s="19" t="s">
        <v>298</v>
      </c>
      <c r="U51" s="18"/>
      <c r="V51" s="19" t="s">
        <v>300</v>
      </c>
      <c r="W51" s="19" t="s">
        <v>271</v>
      </c>
      <c r="X51" s="19" t="s">
        <v>164</v>
      </c>
      <c r="Y51" s="19" t="s">
        <v>164</v>
      </c>
      <c r="Z51" s="19" t="s">
        <v>271</v>
      </c>
      <c r="AA51" s="19" t="s">
        <v>160</v>
      </c>
      <c r="AB51" s="19" t="s">
        <v>272</v>
      </c>
      <c r="AC51" s="19" t="s">
        <v>170</v>
      </c>
      <c r="AD51" s="19" t="s">
        <v>273</v>
      </c>
      <c r="AE51" s="19" t="s">
        <v>282</v>
      </c>
      <c r="AF51" s="19" t="s">
        <v>286</v>
      </c>
      <c r="AG51" s="22">
        <v>0</v>
      </c>
      <c r="AH51" s="22">
        <v>22.751999999999999</v>
      </c>
      <c r="AI51" s="21">
        <v>40570</v>
      </c>
      <c r="AJ51" s="19" t="s">
        <v>280</v>
      </c>
      <c r="AK51" s="19" t="s">
        <v>287</v>
      </c>
      <c r="AL51" s="21">
        <v>40561</v>
      </c>
      <c r="AM51" s="18"/>
      <c r="AN51" s="18"/>
      <c r="AO51" s="19" t="s">
        <v>288</v>
      </c>
      <c r="AP51" s="20">
        <v>523.54000817899998</v>
      </c>
    </row>
    <row r="52" spans="1:42" x14ac:dyDescent="0.25">
      <c r="A52" s="27" t="s">
        <v>84</v>
      </c>
      <c r="B52" s="19" t="s">
        <v>85</v>
      </c>
      <c r="C52" s="19" t="s">
        <v>221</v>
      </c>
      <c r="D52" s="19" t="s">
        <v>292</v>
      </c>
      <c r="E52" s="22">
        <v>1.774</v>
      </c>
      <c r="F52" s="22">
        <v>2.847</v>
      </c>
      <c r="G52" s="22">
        <v>1.073</v>
      </c>
      <c r="H52" s="18"/>
      <c r="I52" s="18"/>
      <c r="J52" s="19" t="s">
        <v>293</v>
      </c>
      <c r="K52" s="19" t="s">
        <v>294</v>
      </c>
      <c r="L52" s="19" t="s">
        <v>208</v>
      </c>
      <c r="M52" s="19" t="s">
        <v>295</v>
      </c>
      <c r="N52" s="19" t="s">
        <v>266</v>
      </c>
      <c r="O52" s="19" t="s">
        <v>296</v>
      </c>
      <c r="P52" s="18"/>
      <c r="Q52" s="18"/>
      <c r="R52" s="18"/>
      <c r="S52" s="19" t="s">
        <v>297</v>
      </c>
      <c r="T52" s="19" t="s">
        <v>298</v>
      </c>
      <c r="U52" s="19" t="s">
        <v>304</v>
      </c>
      <c r="V52" s="19" t="s">
        <v>300</v>
      </c>
      <c r="W52" s="19" t="s">
        <v>271</v>
      </c>
      <c r="X52" s="19" t="s">
        <v>164</v>
      </c>
      <c r="Y52" s="19" t="s">
        <v>164</v>
      </c>
      <c r="Z52" s="19" t="s">
        <v>271</v>
      </c>
      <c r="AA52" s="19" t="s">
        <v>160</v>
      </c>
      <c r="AB52" s="19" t="s">
        <v>272</v>
      </c>
      <c r="AC52" s="19" t="s">
        <v>170</v>
      </c>
      <c r="AD52" s="19" t="s">
        <v>273</v>
      </c>
      <c r="AE52" s="19" t="s">
        <v>274</v>
      </c>
      <c r="AF52" s="19" t="s">
        <v>301</v>
      </c>
      <c r="AG52" s="22">
        <v>0</v>
      </c>
      <c r="AH52" s="22">
        <v>1</v>
      </c>
      <c r="AI52" s="21">
        <v>22282</v>
      </c>
      <c r="AJ52" s="19" t="s">
        <v>276</v>
      </c>
      <c r="AK52" s="19" t="s">
        <v>277</v>
      </c>
      <c r="AL52" s="21">
        <v>38093</v>
      </c>
      <c r="AM52" s="18"/>
      <c r="AN52" s="18"/>
      <c r="AO52" s="18"/>
      <c r="AP52" s="20">
        <v>1727.5777285500001</v>
      </c>
    </row>
    <row r="53" spans="1:42" x14ac:dyDescent="0.25">
      <c r="A53" s="27" t="s">
        <v>84</v>
      </c>
      <c r="B53" s="19" t="s">
        <v>85</v>
      </c>
      <c r="C53" s="19" t="s">
        <v>221</v>
      </c>
      <c r="D53" s="19" t="s">
        <v>292</v>
      </c>
      <c r="E53" s="22">
        <v>1.774</v>
      </c>
      <c r="F53" s="22">
        <v>2.847</v>
      </c>
      <c r="G53" s="22">
        <v>1.073</v>
      </c>
      <c r="H53" s="18"/>
      <c r="I53" s="18"/>
      <c r="J53" s="19" t="s">
        <v>293</v>
      </c>
      <c r="K53" s="19" t="s">
        <v>294</v>
      </c>
      <c r="L53" s="19" t="s">
        <v>208</v>
      </c>
      <c r="M53" s="19" t="s">
        <v>295</v>
      </c>
      <c r="N53" s="19" t="s">
        <v>266</v>
      </c>
      <c r="O53" s="19" t="s">
        <v>296</v>
      </c>
      <c r="P53" s="18"/>
      <c r="Q53" s="18"/>
      <c r="R53" s="18"/>
      <c r="S53" s="19" t="s">
        <v>297</v>
      </c>
      <c r="T53" s="19" t="s">
        <v>298</v>
      </c>
      <c r="U53" s="19" t="s">
        <v>304</v>
      </c>
      <c r="V53" s="19" t="s">
        <v>300</v>
      </c>
      <c r="W53" s="19" t="s">
        <v>271</v>
      </c>
      <c r="X53" s="19" t="s">
        <v>164</v>
      </c>
      <c r="Y53" s="19" t="s">
        <v>164</v>
      </c>
      <c r="Z53" s="19" t="s">
        <v>271</v>
      </c>
      <c r="AA53" s="19" t="s">
        <v>160</v>
      </c>
      <c r="AB53" s="19" t="s">
        <v>272</v>
      </c>
      <c r="AC53" s="19" t="s">
        <v>170</v>
      </c>
      <c r="AD53" s="19" t="s">
        <v>273</v>
      </c>
      <c r="AE53" s="19" t="s">
        <v>274</v>
      </c>
      <c r="AF53" s="19" t="s">
        <v>301</v>
      </c>
      <c r="AG53" s="22">
        <v>0</v>
      </c>
      <c r="AH53" s="22">
        <v>17.100000000000001</v>
      </c>
      <c r="AI53" s="21">
        <v>26299</v>
      </c>
      <c r="AJ53" s="19" t="s">
        <v>276</v>
      </c>
      <c r="AK53" s="19" t="s">
        <v>277</v>
      </c>
      <c r="AL53" s="21">
        <v>38093</v>
      </c>
      <c r="AM53" s="18"/>
      <c r="AN53" s="18"/>
      <c r="AO53" s="18"/>
      <c r="AP53" s="20">
        <v>1727.5777285500001</v>
      </c>
    </row>
    <row r="54" spans="1:42" x14ac:dyDescent="0.25">
      <c r="A54" s="27" t="s">
        <v>84</v>
      </c>
      <c r="B54" s="19" t="s">
        <v>85</v>
      </c>
      <c r="C54" s="19" t="s">
        <v>221</v>
      </c>
      <c r="D54" s="19" t="s">
        <v>292</v>
      </c>
      <c r="E54" s="22">
        <v>1.774</v>
      </c>
      <c r="F54" s="22">
        <v>2.847</v>
      </c>
      <c r="G54" s="22">
        <v>1.073</v>
      </c>
      <c r="H54" s="18"/>
      <c r="I54" s="18"/>
      <c r="J54" s="19" t="s">
        <v>293</v>
      </c>
      <c r="K54" s="19" t="s">
        <v>294</v>
      </c>
      <c r="L54" s="19" t="s">
        <v>208</v>
      </c>
      <c r="M54" s="19" t="s">
        <v>295</v>
      </c>
      <c r="N54" s="19" t="s">
        <v>266</v>
      </c>
      <c r="O54" s="19" t="s">
        <v>296</v>
      </c>
      <c r="P54" s="18"/>
      <c r="Q54" s="18"/>
      <c r="R54" s="18"/>
      <c r="S54" s="19" t="s">
        <v>297</v>
      </c>
      <c r="T54" s="19" t="s">
        <v>298</v>
      </c>
      <c r="U54" s="19" t="s">
        <v>304</v>
      </c>
      <c r="V54" s="19" t="s">
        <v>300</v>
      </c>
      <c r="W54" s="19" t="s">
        <v>271</v>
      </c>
      <c r="X54" s="19" t="s">
        <v>164</v>
      </c>
      <c r="Y54" s="19" t="s">
        <v>164</v>
      </c>
      <c r="Z54" s="19" t="s">
        <v>271</v>
      </c>
      <c r="AA54" s="19" t="s">
        <v>160</v>
      </c>
      <c r="AB54" s="19" t="s">
        <v>272</v>
      </c>
      <c r="AC54" s="19" t="s">
        <v>170</v>
      </c>
      <c r="AD54" s="19" t="s">
        <v>273</v>
      </c>
      <c r="AE54" s="19" t="s">
        <v>278</v>
      </c>
      <c r="AF54" s="19" t="s">
        <v>279</v>
      </c>
      <c r="AG54" s="22">
        <v>0</v>
      </c>
      <c r="AH54" s="22">
        <v>22.751999999999999</v>
      </c>
      <c r="AI54" s="21">
        <v>37470</v>
      </c>
      <c r="AJ54" s="19" t="s">
        <v>280</v>
      </c>
      <c r="AK54" s="19" t="s">
        <v>281</v>
      </c>
      <c r="AL54" s="21">
        <v>37515</v>
      </c>
      <c r="AM54" s="18"/>
      <c r="AN54" s="18"/>
      <c r="AO54" s="18"/>
      <c r="AP54" s="20">
        <v>1727.5777285500001</v>
      </c>
    </row>
    <row r="55" spans="1:42" x14ac:dyDescent="0.25">
      <c r="A55" s="27" t="s">
        <v>84</v>
      </c>
      <c r="B55" s="19" t="s">
        <v>85</v>
      </c>
      <c r="C55" s="19" t="s">
        <v>221</v>
      </c>
      <c r="D55" s="19" t="s">
        <v>292</v>
      </c>
      <c r="E55" s="22">
        <v>1.774</v>
      </c>
      <c r="F55" s="22">
        <v>2.847</v>
      </c>
      <c r="G55" s="22">
        <v>1.073</v>
      </c>
      <c r="H55" s="18"/>
      <c r="I55" s="18"/>
      <c r="J55" s="19" t="s">
        <v>293</v>
      </c>
      <c r="K55" s="19" t="s">
        <v>294</v>
      </c>
      <c r="L55" s="19" t="s">
        <v>208</v>
      </c>
      <c r="M55" s="19" t="s">
        <v>295</v>
      </c>
      <c r="N55" s="19" t="s">
        <v>266</v>
      </c>
      <c r="O55" s="19" t="s">
        <v>296</v>
      </c>
      <c r="P55" s="18"/>
      <c r="Q55" s="18"/>
      <c r="R55" s="18"/>
      <c r="S55" s="19" t="s">
        <v>297</v>
      </c>
      <c r="T55" s="19" t="s">
        <v>298</v>
      </c>
      <c r="U55" s="19" t="s">
        <v>304</v>
      </c>
      <c r="V55" s="19" t="s">
        <v>300</v>
      </c>
      <c r="W55" s="19" t="s">
        <v>271</v>
      </c>
      <c r="X55" s="19" t="s">
        <v>164</v>
      </c>
      <c r="Y55" s="19" t="s">
        <v>164</v>
      </c>
      <c r="Z55" s="19" t="s">
        <v>271</v>
      </c>
      <c r="AA55" s="19" t="s">
        <v>160</v>
      </c>
      <c r="AB55" s="19" t="s">
        <v>272</v>
      </c>
      <c r="AC55" s="19" t="s">
        <v>170</v>
      </c>
      <c r="AD55" s="19" t="s">
        <v>273</v>
      </c>
      <c r="AE55" s="19" t="s">
        <v>278</v>
      </c>
      <c r="AF55" s="19" t="s">
        <v>279</v>
      </c>
      <c r="AG55" s="22">
        <v>0</v>
      </c>
      <c r="AH55" s="22">
        <v>22.751999999999999</v>
      </c>
      <c r="AI55" s="21">
        <v>37470</v>
      </c>
      <c r="AJ55" s="19" t="s">
        <v>280</v>
      </c>
      <c r="AK55" s="19" t="s">
        <v>281</v>
      </c>
      <c r="AL55" s="21">
        <v>37515</v>
      </c>
      <c r="AM55" s="18"/>
      <c r="AN55" s="18"/>
      <c r="AO55" s="18"/>
      <c r="AP55" s="20">
        <v>1727.5777285500001</v>
      </c>
    </row>
    <row r="56" spans="1:42" x14ac:dyDescent="0.25">
      <c r="A56" s="27" t="s">
        <v>84</v>
      </c>
      <c r="B56" s="19" t="s">
        <v>85</v>
      </c>
      <c r="C56" s="19" t="s">
        <v>221</v>
      </c>
      <c r="D56" s="19" t="s">
        <v>292</v>
      </c>
      <c r="E56" s="22">
        <v>1.774</v>
      </c>
      <c r="F56" s="22">
        <v>2.847</v>
      </c>
      <c r="G56" s="22">
        <v>1.073</v>
      </c>
      <c r="H56" s="18"/>
      <c r="I56" s="18"/>
      <c r="J56" s="19" t="s">
        <v>293</v>
      </c>
      <c r="K56" s="19" t="s">
        <v>294</v>
      </c>
      <c r="L56" s="19" t="s">
        <v>208</v>
      </c>
      <c r="M56" s="19" t="s">
        <v>295</v>
      </c>
      <c r="N56" s="19" t="s">
        <v>266</v>
      </c>
      <c r="O56" s="19" t="s">
        <v>296</v>
      </c>
      <c r="P56" s="18"/>
      <c r="Q56" s="18"/>
      <c r="R56" s="18"/>
      <c r="S56" s="19" t="s">
        <v>297</v>
      </c>
      <c r="T56" s="19" t="s">
        <v>298</v>
      </c>
      <c r="U56" s="19" t="s">
        <v>304</v>
      </c>
      <c r="V56" s="19" t="s">
        <v>300</v>
      </c>
      <c r="W56" s="19" t="s">
        <v>271</v>
      </c>
      <c r="X56" s="19" t="s">
        <v>164</v>
      </c>
      <c r="Y56" s="19" t="s">
        <v>164</v>
      </c>
      <c r="Z56" s="19" t="s">
        <v>271</v>
      </c>
      <c r="AA56" s="19" t="s">
        <v>160</v>
      </c>
      <c r="AB56" s="19" t="s">
        <v>272</v>
      </c>
      <c r="AC56" s="19" t="s">
        <v>170</v>
      </c>
      <c r="AD56" s="19" t="s">
        <v>273</v>
      </c>
      <c r="AE56" s="19" t="s">
        <v>282</v>
      </c>
      <c r="AF56" s="19" t="s">
        <v>302</v>
      </c>
      <c r="AG56" s="22">
        <v>0</v>
      </c>
      <c r="AH56" s="22">
        <v>22.751999999999999</v>
      </c>
      <c r="AI56" s="21">
        <v>37460</v>
      </c>
      <c r="AJ56" s="19" t="s">
        <v>280</v>
      </c>
      <c r="AK56" s="19" t="s">
        <v>284</v>
      </c>
      <c r="AL56" s="21">
        <v>40752</v>
      </c>
      <c r="AM56" s="18"/>
      <c r="AN56" s="18"/>
      <c r="AO56" s="19" t="s">
        <v>285</v>
      </c>
      <c r="AP56" s="20">
        <v>1727.5777285500001</v>
      </c>
    </row>
    <row r="57" spans="1:42" x14ac:dyDescent="0.25">
      <c r="A57" s="27" t="s">
        <v>84</v>
      </c>
      <c r="B57" s="19" t="s">
        <v>85</v>
      </c>
      <c r="C57" s="19" t="s">
        <v>221</v>
      </c>
      <c r="D57" s="19" t="s">
        <v>292</v>
      </c>
      <c r="E57" s="22">
        <v>1.774</v>
      </c>
      <c r="F57" s="22">
        <v>2.847</v>
      </c>
      <c r="G57" s="22">
        <v>1.073</v>
      </c>
      <c r="H57" s="18"/>
      <c r="I57" s="18"/>
      <c r="J57" s="19" t="s">
        <v>293</v>
      </c>
      <c r="K57" s="19" t="s">
        <v>294</v>
      </c>
      <c r="L57" s="19" t="s">
        <v>208</v>
      </c>
      <c r="M57" s="19" t="s">
        <v>295</v>
      </c>
      <c r="N57" s="19" t="s">
        <v>266</v>
      </c>
      <c r="O57" s="19" t="s">
        <v>296</v>
      </c>
      <c r="P57" s="18"/>
      <c r="Q57" s="18"/>
      <c r="R57" s="18"/>
      <c r="S57" s="19" t="s">
        <v>297</v>
      </c>
      <c r="T57" s="19" t="s">
        <v>298</v>
      </c>
      <c r="U57" s="19" t="s">
        <v>304</v>
      </c>
      <c r="V57" s="19" t="s">
        <v>300</v>
      </c>
      <c r="W57" s="19" t="s">
        <v>271</v>
      </c>
      <c r="X57" s="19" t="s">
        <v>164</v>
      </c>
      <c r="Y57" s="19" t="s">
        <v>164</v>
      </c>
      <c r="Z57" s="19" t="s">
        <v>271</v>
      </c>
      <c r="AA57" s="19" t="s">
        <v>160</v>
      </c>
      <c r="AB57" s="19" t="s">
        <v>272</v>
      </c>
      <c r="AC57" s="19" t="s">
        <v>170</v>
      </c>
      <c r="AD57" s="19" t="s">
        <v>273</v>
      </c>
      <c r="AE57" s="19" t="s">
        <v>282</v>
      </c>
      <c r="AF57" s="19" t="s">
        <v>286</v>
      </c>
      <c r="AG57" s="22">
        <v>0</v>
      </c>
      <c r="AH57" s="22">
        <v>22.751999999999999</v>
      </c>
      <c r="AI57" s="21">
        <v>40570</v>
      </c>
      <c r="AJ57" s="19" t="s">
        <v>280</v>
      </c>
      <c r="AK57" s="19" t="s">
        <v>287</v>
      </c>
      <c r="AL57" s="21">
        <v>40561</v>
      </c>
      <c r="AM57" s="18"/>
      <c r="AN57" s="18"/>
      <c r="AO57" s="19" t="s">
        <v>288</v>
      </c>
      <c r="AP57" s="20">
        <v>1727.5777285500001</v>
      </c>
    </row>
    <row r="58" spans="1:42" x14ac:dyDescent="0.25">
      <c r="A58" s="27" t="s">
        <v>84</v>
      </c>
      <c r="B58" s="19" t="s">
        <v>85</v>
      </c>
      <c r="C58" s="19" t="s">
        <v>221</v>
      </c>
      <c r="D58" s="19" t="s">
        <v>292</v>
      </c>
      <c r="E58" s="22">
        <v>2.847</v>
      </c>
      <c r="F58" s="22">
        <v>3.1909999999999998</v>
      </c>
      <c r="G58" s="22">
        <v>0.34399999999999997</v>
      </c>
      <c r="H58" s="18"/>
      <c r="I58" s="18"/>
      <c r="J58" s="19" t="s">
        <v>293</v>
      </c>
      <c r="K58" s="19" t="s">
        <v>294</v>
      </c>
      <c r="L58" s="19" t="s">
        <v>208</v>
      </c>
      <c r="M58" s="19" t="s">
        <v>295</v>
      </c>
      <c r="N58" s="19" t="s">
        <v>266</v>
      </c>
      <c r="O58" s="19" t="s">
        <v>296</v>
      </c>
      <c r="P58" s="18"/>
      <c r="Q58" s="18"/>
      <c r="R58" s="18"/>
      <c r="S58" s="19" t="s">
        <v>297</v>
      </c>
      <c r="T58" s="19" t="s">
        <v>298</v>
      </c>
      <c r="U58" s="18"/>
      <c r="V58" s="19" t="s">
        <v>300</v>
      </c>
      <c r="W58" s="19" t="s">
        <v>271</v>
      </c>
      <c r="X58" s="19" t="s">
        <v>164</v>
      </c>
      <c r="Y58" s="19" t="s">
        <v>164</v>
      </c>
      <c r="Z58" s="19" t="s">
        <v>271</v>
      </c>
      <c r="AA58" s="19" t="s">
        <v>160</v>
      </c>
      <c r="AB58" s="19" t="s">
        <v>272</v>
      </c>
      <c r="AC58" s="19" t="s">
        <v>170</v>
      </c>
      <c r="AD58" s="19" t="s">
        <v>273</v>
      </c>
      <c r="AE58" s="19" t="s">
        <v>274</v>
      </c>
      <c r="AF58" s="19" t="s">
        <v>301</v>
      </c>
      <c r="AG58" s="22">
        <v>0</v>
      </c>
      <c r="AH58" s="22">
        <v>1</v>
      </c>
      <c r="AI58" s="21">
        <v>22282</v>
      </c>
      <c r="AJ58" s="19" t="s">
        <v>276</v>
      </c>
      <c r="AK58" s="19" t="s">
        <v>277</v>
      </c>
      <c r="AL58" s="21">
        <v>38093</v>
      </c>
      <c r="AM58" s="18"/>
      <c r="AN58" s="18"/>
      <c r="AO58" s="18"/>
      <c r="AP58" s="20">
        <v>553.87779307999995</v>
      </c>
    </row>
    <row r="59" spans="1:42" x14ac:dyDescent="0.25">
      <c r="A59" s="27" t="s">
        <v>84</v>
      </c>
      <c r="B59" s="19" t="s">
        <v>85</v>
      </c>
      <c r="C59" s="19" t="s">
        <v>221</v>
      </c>
      <c r="D59" s="19" t="s">
        <v>292</v>
      </c>
      <c r="E59" s="22">
        <v>2.847</v>
      </c>
      <c r="F59" s="22">
        <v>3.1909999999999998</v>
      </c>
      <c r="G59" s="22">
        <v>0.34399999999999997</v>
      </c>
      <c r="H59" s="18"/>
      <c r="I59" s="18"/>
      <c r="J59" s="19" t="s">
        <v>293</v>
      </c>
      <c r="K59" s="19" t="s">
        <v>294</v>
      </c>
      <c r="L59" s="19" t="s">
        <v>208</v>
      </c>
      <c r="M59" s="19" t="s">
        <v>295</v>
      </c>
      <c r="N59" s="19" t="s">
        <v>266</v>
      </c>
      <c r="O59" s="19" t="s">
        <v>296</v>
      </c>
      <c r="P59" s="18"/>
      <c r="Q59" s="18"/>
      <c r="R59" s="18"/>
      <c r="S59" s="19" t="s">
        <v>297</v>
      </c>
      <c r="T59" s="19" t="s">
        <v>298</v>
      </c>
      <c r="U59" s="18"/>
      <c r="V59" s="19" t="s">
        <v>300</v>
      </c>
      <c r="W59" s="19" t="s">
        <v>271</v>
      </c>
      <c r="X59" s="19" t="s">
        <v>164</v>
      </c>
      <c r="Y59" s="19" t="s">
        <v>164</v>
      </c>
      <c r="Z59" s="19" t="s">
        <v>271</v>
      </c>
      <c r="AA59" s="19" t="s">
        <v>160</v>
      </c>
      <c r="AB59" s="19" t="s">
        <v>272</v>
      </c>
      <c r="AC59" s="19" t="s">
        <v>170</v>
      </c>
      <c r="AD59" s="19" t="s">
        <v>273</v>
      </c>
      <c r="AE59" s="19" t="s">
        <v>274</v>
      </c>
      <c r="AF59" s="19" t="s">
        <v>301</v>
      </c>
      <c r="AG59" s="22">
        <v>0</v>
      </c>
      <c r="AH59" s="22">
        <v>17.100000000000001</v>
      </c>
      <c r="AI59" s="21">
        <v>26299</v>
      </c>
      <c r="AJ59" s="19" t="s">
        <v>276</v>
      </c>
      <c r="AK59" s="19" t="s">
        <v>277</v>
      </c>
      <c r="AL59" s="21">
        <v>38093</v>
      </c>
      <c r="AM59" s="18"/>
      <c r="AN59" s="18"/>
      <c r="AO59" s="18"/>
      <c r="AP59" s="20">
        <v>553.87779307999995</v>
      </c>
    </row>
    <row r="60" spans="1:42" x14ac:dyDescent="0.25">
      <c r="A60" s="27" t="s">
        <v>84</v>
      </c>
      <c r="B60" s="19" t="s">
        <v>85</v>
      </c>
      <c r="C60" s="19" t="s">
        <v>221</v>
      </c>
      <c r="D60" s="19" t="s">
        <v>292</v>
      </c>
      <c r="E60" s="22">
        <v>2.847</v>
      </c>
      <c r="F60" s="22">
        <v>3.1909999999999998</v>
      </c>
      <c r="G60" s="22">
        <v>0.34399999999999997</v>
      </c>
      <c r="H60" s="18"/>
      <c r="I60" s="18"/>
      <c r="J60" s="19" t="s">
        <v>293</v>
      </c>
      <c r="K60" s="19" t="s">
        <v>294</v>
      </c>
      <c r="L60" s="19" t="s">
        <v>208</v>
      </c>
      <c r="M60" s="19" t="s">
        <v>295</v>
      </c>
      <c r="N60" s="19" t="s">
        <v>266</v>
      </c>
      <c r="O60" s="19" t="s">
        <v>296</v>
      </c>
      <c r="P60" s="18"/>
      <c r="Q60" s="18"/>
      <c r="R60" s="18"/>
      <c r="S60" s="19" t="s">
        <v>297</v>
      </c>
      <c r="T60" s="19" t="s">
        <v>298</v>
      </c>
      <c r="U60" s="18"/>
      <c r="V60" s="19" t="s">
        <v>300</v>
      </c>
      <c r="W60" s="19" t="s">
        <v>271</v>
      </c>
      <c r="X60" s="19" t="s">
        <v>164</v>
      </c>
      <c r="Y60" s="19" t="s">
        <v>164</v>
      </c>
      <c r="Z60" s="19" t="s">
        <v>271</v>
      </c>
      <c r="AA60" s="19" t="s">
        <v>160</v>
      </c>
      <c r="AB60" s="19" t="s">
        <v>272</v>
      </c>
      <c r="AC60" s="19" t="s">
        <v>170</v>
      </c>
      <c r="AD60" s="19" t="s">
        <v>273</v>
      </c>
      <c r="AE60" s="19" t="s">
        <v>278</v>
      </c>
      <c r="AF60" s="19" t="s">
        <v>279</v>
      </c>
      <c r="AG60" s="22">
        <v>0</v>
      </c>
      <c r="AH60" s="22">
        <v>22.751999999999999</v>
      </c>
      <c r="AI60" s="21">
        <v>37470</v>
      </c>
      <c r="AJ60" s="19" t="s">
        <v>280</v>
      </c>
      <c r="AK60" s="19" t="s">
        <v>281</v>
      </c>
      <c r="AL60" s="21">
        <v>37515</v>
      </c>
      <c r="AM60" s="18"/>
      <c r="AN60" s="18"/>
      <c r="AO60" s="18"/>
      <c r="AP60" s="20">
        <v>553.87779307999995</v>
      </c>
    </row>
    <row r="61" spans="1:42" x14ac:dyDescent="0.25">
      <c r="A61" s="27" t="s">
        <v>84</v>
      </c>
      <c r="B61" s="19" t="s">
        <v>85</v>
      </c>
      <c r="C61" s="19" t="s">
        <v>221</v>
      </c>
      <c r="D61" s="19" t="s">
        <v>292</v>
      </c>
      <c r="E61" s="22">
        <v>2.847</v>
      </c>
      <c r="F61" s="22">
        <v>3.1909999999999998</v>
      </c>
      <c r="G61" s="22">
        <v>0.34399999999999997</v>
      </c>
      <c r="H61" s="18"/>
      <c r="I61" s="18"/>
      <c r="J61" s="19" t="s">
        <v>293</v>
      </c>
      <c r="K61" s="19" t="s">
        <v>294</v>
      </c>
      <c r="L61" s="19" t="s">
        <v>208</v>
      </c>
      <c r="M61" s="19" t="s">
        <v>295</v>
      </c>
      <c r="N61" s="19" t="s">
        <v>266</v>
      </c>
      <c r="O61" s="19" t="s">
        <v>296</v>
      </c>
      <c r="P61" s="18"/>
      <c r="Q61" s="18"/>
      <c r="R61" s="18"/>
      <c r="S61" s="19" t="s">
        <v>297</v>
      </c>
      <c r="T61" s="19" t="s">
        <v>298</v>
      </c>
      <c r="U61" s="18"/>
      <c r="V61" s="19" t="s">
        <v>300</v>
      </c>
      <c r="W61" s="19" t="s">
        <v>271</v>
      </c>
      <c r="X61" s="19" t="s">
        <v>164</v>
      </c>
      <c r="Y61" s="19" t="s">
        <v>164</v>
      </c>
      <c r="Z61" s="19" t="s">
        <v>271</v>
      </c>
      <c r="AA61" s="19" t="s">
        <v>160</v>
      </c>
      <c r="AB61" s="19" t="s">
        <v>272</v>
      </c>
      <c r="AC61" s="19" t="s">
        <v>170</v>
      </c>
      <c r="AD61" s="19" t="s">
        <v>273</v>
      </c>
      <c r="AE61" s="19" t="s">
        <v>278</v>
      </c>
      <c r="AF61" s="19" t="s">
        <v>279</v>
      </c>
      <c r="AG61" s="22">
        <v>0</v>
      </c>
      <c r="AH61" s="22">
        <v>22.751999999999999</v>
      </c>
      <c r="AI61" s="21">
        <v>37470</v>
      </c>
      <c r="AJ61" s="19" t="s">
        <v>280</v>
      </c>
      <c r="AK61" s="19" t="s">
        <v>281</v>
      </c>
      <c r="AL61" s="21">
        <v>37515</v>
      </c>
      <c r="AM61" s="18"/>
      <c r="AN61" s="18"/>
      <c r="AO61" s="18"/>
      <c r="AP61" s="20">
        <v>553.87779307999995</v>
      </c>
    </row>
    <row r="62" spans="1:42" x14ac:dyDescent="0.25">
      <c r="A62" s="27" t="s">
        <v>84</v>
      </c>
      <c r="B62" s="19" t="s">
        <v>85</v>
      </c>
      <c r="C62" s="19" t="s">
        <v>221</v>
      </c>
      <c r="D62" s="19" t="s">
        <v>292</v>
      </c>
      <c r="E62" s="22">
        <v>2.847</v>
      </c>
      <c r="F62" s="22">
        <v>3.1909999999999998</v>
      </c>
      <c r="G62" s="22">
        <v>0.34399999999999997</v>
      </c>
      <c r="H62" s="18"/>
      <c r="I62" s="18"/>
      <c r="J62" s="19" t="s">
        <v>293</v>
      </c>
      <c r="K62" s="19" t="s">
        <v>294</v>
      </c>
      <c r="L62" s="19" t="s">
        <v>208</v>
      </c>
      <c r="M62" s="19" t="s">
        <v>295</v>
      </c>
      <c r="N62" s="19" t="s">
        <v>266</v>
      </c>
      <c r="O62" s="19" t="s">
        <v>296</v>
      </c>
      <c r="P62" s="18"/>
      <c r="Q62" s="18"/>
      <c r="R62" s="18"/>
      <c r="S62" s="19" t="s">
        <v>297</v>
      </c>
      <c r="T62" s="19" t="s">
        <v>298</v>
      </c>
      <c r="U62" s="18"/>
      <c r="V62" s="19" t="s">
        <v>300</v>
      </c>
      <c r="W62" s="19" t="s">
        <v>271</v>
      </c>
      <c r="X62" s="19" t="s">
        <v>164</v>
      </c>
      <c r="Y62" s="19" t="s">
        <v>164</v>
      </c>
      <c r="Z62" s="19" t="s">
        <v>271</v>
      </c>
      <c r="AA62" s="19" t="s">
        <v>160</v>
      </c>
      <c r="AB62" s="19" t="s">
        <v>272</v>
      </c>
      <c r="AC62" s="19" t="s">
        <v>170</v>
      </c>
      <c r="AD62" s="19" t="s">
        <v>273</v>
      </c>
      <c r="AE62" s="19" t="s">
        <v>282</v>
      </c>
      <c r="AF62" s="19" t="s">
        <v>302</v>
      </c>
      <c r="AG62" s="22">
        <v>0</v>
      </c>
      <c r="AH62" s="22">
        <v>22.751999999999999</v>
      </c>
      <c r="AI62" s="21">
        <v>37460</v>
      </c>
      <c r="AJ62" s="19" t="s">
        <v>280</v>
      </c>
      <c r="AK62" s="19" t="s">
        <v>284</v>
      </c>
      <c r="AL62" s="21">
        <v>40752</v>
      </c>
      <c r="AM62" s="18"/>
      <c r="AN62" s="18"/>
      <c r="AO62" s="19" t="s">
        <v>285</v>
      </c>
      <c r="AP62" s="20">
        <v>553.87779307999995</v>
      </c>
    </row>
    <row r="63" spans="1:42" x14ac:dyDescent="0.25">
      <c r="A63" s="27" t="s">
        <v>84</v>
      </c>
      <c r="B63" s="19" t="s">
        <v>85</v>
      </c>
      <c r="C63" s="19" t="s">
        <v>221</v>
      </c>
      <c r="D63" s="19" t="s">
        <v>292</v>
      </c>
      <c r="E63" s="22">
        <v>2.847</v>
      </c>
      <c r="F63" s="22">
        <v>3.1909999999999998</v>
      </c>
      <c r="G63" s="22">
        <v>0.34399999999999997</v>
      </c>
      <c r="H63" s="18"/>
      <c r="I63" s="18"/>
      <c r="J63" s="19" t="s">
        <v>293</v>
      </c>
      <c r="K63" s="19" t="s">
        <v>294</v>
      </c>
      <c r="L63" s="19" t="s">
        <v>208</v>
      </c>
      <c r="M63" s="19" t="s">
        <v>295</v>
      </c>
      <c r="N63" s="19" t="s">
        <v>266</v>
      </c>
      <c r="O63" s="19" t="s">
        <v>296</v>
      </c>
      <c r="P63" s="18"/>
      <c r="Q63" s="18"/>
      <c r="R63" s="18"/>
      <c r="S63" s="19" t="s">
        <v>297</v>
      </c>
      <c r="T63" s="19" t="s">
        <v>298</v>
      </c>
      <c r="U63" s="18"/>
      <c r="V63" s="19" t="s">
        <v>300</v>
      </c>
      <c r="W63" s="19" t="s">
        <v>271</v>
      </c>
      <c r="X63" s="19" t="s">
        <v>164</v>
      </c>
      <c r="Y63" s="19" t="s">
        <v>164</v>
      </c>
      <c r="Z63" s="19" t="s">
        <v>271</v>
      </c>
      <c r="AA63" s="19" t="s">
        <v>160</v>
      </c>
      <c r="AB63" s="19" t="s">
        <v>272</v>
      </c>
      <c r="AC63" s="19" t="s">
        <v>170</v>
      </c>
      <c r="AD63" s="19" t="s">
        <v>273</v>
      </c>
      <c r="AE63" s="19" t="s">
        <v>282</v>
      </c>
      <c r="AF63" s="19" t="s">
        <v>286</v>
      </c>
      <c r="AG63" s="22">
        <v>0</v>
      </c>
      <c r="AH63" s="22">
        <v>22.751999999999999</v>
      </c>
      <c r="AI63" s="21">
        <v>40570</v>
      </c>
      <c r="AJ63" s="19" t="s">
        <v>280</v>
      </c>
      <c r="AK63" s="19" t="s">
        <v>287</v>
      </c>
      <c r="AL63" s="21">
        <v>40561</v>
      </c>
      <c r="AM63" s="18"/>
      <c r="AN63" s="18"/>
      <c r="AO63" s="19" t="s">
        <v>288</v>
      </c>
      <c r="AP63" s="20">
        <v>553.87779307999995</v>
      </c>
    </row>
    <row r="64" spans="1:42" x14ac:dyDescent="0.25">
      <c r="A64" s="27" t="s">
        <v>84</v>
      </c>
      <c r="B64" s="19" t="s">
        <v>85</v>
      </c>
      <c r="C64" s="19" t="s">
        <v>221</v>
      </c>
      <c r="D64" s="19" t="s">
        <v>292</v>
      </c>
      <c r="E64" s="22">
        <v>3.1909999999999998</v>
      </c>
      <c r="F64" s="22">
        <v>4.5709999999999997</v>
      </c>
      <c r="G64" s="22">
        <v>1.38</v>
      </c>
      <c r="H64" s="18"/>
      <c r="I64" s="18"/>
      <c r="J64" s="19" t="s">
        <v>293</v>
      </c>
      <c r="K64" s="19" t="s">
        <v>294</v>
      </c>
      <c r="L64" s="19" t="s">
        <v>208</v>
      </c>
      <c r="M64" s="19" t="s">
        <v>295</v>
      </c>
      <c r="N64" s="19" t="s">
        <v>266</v>
      </c>
      <c r="O64" s="19" t="s">
        <v>296</v>
      </c>
      <c r="P64" s="18"/>
      <c r="Q64" s="18"/>
      <c r="R64" s="18"/>
      <c r="S64" s="19" t="s">
        <v>297</v>
      </c>
      <c r="T64" s="19" t="s">
        <v>298</v>
      </c>
      <c r="U64" s="19" t="s">
        <v>304</v>
      </c>
      <c r="V64" s="19" t="s">
        <v>300</v>
      </c>
      <c r="W64" s="19" t="s">
        <v>271</v>
      </c>
      <c r="X64" s="19" t="s">
        <v>164</v>
      </c>
      <c r="Y64" s="19" t="s">
        <v>164</v>
      </c>
      <c r="Z64" s="19" t="s">
        <v>271</v>
      </c>
      <c r="AA64" s="19" t="s">
        <v>160</v>
      </c>
      <c r="AB64" s="19" t="s">
        <v>272</v>
      </c>
      <c r="AC64" s="19" t="s">
        <v>170</v>
      </c>
      <c r="AD64" s="19" t="s">
        <v>273</v>
      </c>
      <c r="AE64" s="19" t="s">
        <v>274</v>
      </c>
      <c r="AF64" s="19" t="s">
        <v>301</v>
      </c>
      <c r="AG64" s="22">
        <v>0</v>
      </c>
      <c r="AH64" s="22">
        <v>1</v>
      </c>
      <c r="AI64" s="21">
        <v>22282</v>
      </c>
      <c r="AJ64" s="19" t="s">
        <v>276</v>
      </c>
      <c r="AK64" s="19" t="s">
        <v>277</v>
      </c>
      <c r="AL64" s="21">
        <v>38093</v>
      </c>
      <c r="AM64" s="18"/>
      <c r="AN64" s="18"/>
      <c r="AO64" s="18"/>
      <c r="AP64" s="20">
        <v>2221.69126641</v>
      </c>
    </row>
    <row r="65" spans="1:42" x14ac:dyDescent="0.25">
      <c r="A65" s="27" t="s">
        <v>84</v>
      </c>
      <c r="B65" s="19" t="s">
        <v>85</v>
      </c>
      <c r="C65" s="19" t="s">
        <v>221</v>
      </c>
      <c r="D65" s="19" t="s">
        <v>292</v>
      </c>
      <c r="E65" s="22">
        <v>3.1909999999999998</v>
      </c>
      <c r="F65" s="22">
        <v>4.5709999999999997</v>
      </c>
      <c r="G65" s="22">
        <v>1.38</v>
      </c>
      <c r="H65" s="18"/>
      <c r="I65" s="18"/>
      <c r="J65" s="19" t="s">
        <v>293</v>
      </c>
      <c r="K65" s="19" t="s">
        <v>294</v>
      </c>
      <c r="L65" s="19" t="s">
        <v>208</v>
      </c>
      <c r="M65" s="19" t="s">
        <v>295</v>
      </c>
      <c r="N65" s="19" t="s">
        <v>266</v>
      </c>
      <c r="O65" s="19" t="s">
        <v>296</v>
      </c>
      <c r="P65" s="18"/>
      <c r="Q65" s="18"/>
      <c r="R65" s="18"/>
      <c r="S65" s="19" t="s">
        <v>297</v>
      </c>
      <c r="T65" s="19" t="s">
        <v>298</v>
      </c>
      <c r="U65" s="19" t="s">
        <v>304</v>
      </c>
      <c r="V65" s="19" t="s">
        <v>300</v>
      </c>
      <c r="W65" s="19" t="s">
        <v>271</v>
      </c>
      <c r="X65" s="19" t="s">
        <v>164</v>
      </c>
      <c r="Y65" s="19" t="s">
        <v>164</v>
      </c>
      <c r="Z65" s="19" t="s">
        <v>271</v>
      </c>
      <c r="AA65" s="19" t="s">
        <v>160</v>
      </c>
      <c r="AB65" s="19" t="s">
        <v>272</v>
      </c>
      <c r="AC65" s="19" t="s">
        <v>170</v>
      </c>
      <c r="AD65" s="19" t="s">
        <v>273</v>
      </c>
      <c r="AE65" s="19" t="s">
        <v>274</v>
      </c>
      <c r="AF65" s="19" t="s">
        <v>301</v>
      </c>
      <c r="AG65" s="22">
        <v>0</v>
      </c>
      <c r="AH65" s="22">
        <v>17.100000000000001</v>
      </c>
      <c r="AI65" s="21">
        <v>26299</v>
      </c>
      <c r="AJ65" s="19" t="s">
        <v>276</v>
      </c>
      <c r="AK65" s="19" t="s">
        <v>277</v>
      </c>
      <c r="AL65" s="21">
        <v>38093</v>
      </c>
      <c r="AM65" s="18"/>
      <c r="AN65" s="18"/>
      <c r="AO65" s="18"/>
      <c r="AP65" s="20">
        <v>2221.69126641</v>
      </c>
    </row>
    <row r="66" spans="1:42" x14ac:dyDescent="0.25">
      <c r="A66" s="27" t="s">
        <v>84</v>
      </c>
      <c r="B66" s="19" t="s">
        <v>85</v>
      </c>
      <c r="C66" s="19" t="s">
        <v>221</v>
      </c>
      <c r="D66" s="19" t="s">
        <v>292</v>
      </c>
      <c r="E66" s="22">
        <v>3.1909999999999998</v>
      </c>
      <c r="F66" s="22">
        <v>4.5709999999999997</v>
      </c>
      <c r="G66" s="22">
        <v>1.38</v>
      </c>
      <c r="H66" s="18"/>
      <c r="I66" s="18"/>
      <c r="J66" s="19" t="s">
        <v>293</v>
      </c>
      <c r="K66" s="19" t="s">
        <v>294</v>
      </c>
      <c r="L66" s="19" t="s">
        <v>208</v>
      </c>
      <c r="M66" s="19" t="s">
        <v>295</v>
      </c>
      <c r="N66" s="19" t="s">
        <v>266</v>
      </c>
      <c r="O66" s="19" t="s">
        <v>296</v>
      </c>
      <c r="P66" s="18"/>
      <c r="Q66" s="18"/>
      <c r="R66" s="18"/>
      <c r="S66" s="19" t="s">
        <v>297</v>
      </c>
      <c r="T66" s="19" t="s">
        <v>298</v>
      </c>
      <c r="U66" s="19" t="s">
        <v>304</v>
      </c>
      <c r="V66" s="19" t="s">
        <v>300</v>
      </c>
      <c r="W66" s="19" t="s">
        <v>271</v>
      </c>
      <c r="X66" s="19" t="s">
        <v>164</v>
      </c>
      <c r="Y66" s="19" t="s">
        <v>164</v>
      </c>
      <c r="Z66" s="19" t="s">
        <v>271</v>
      </c>
      <c r="AA66" s="19" t="s">
        <v>160</v>
      </c>
      <c r="AB66" s="19" t="s">
        <v>272</v>
      </c>
      <c r="AC66" s="19" t="s">
        <v>170</v>
      </c>
      <c r="AD66" s="19" t="s">
        <v>273</v>
      </c>
      <c r="AE66" s="19" t="s">
        <v>278</v>
      </c>
      <c r="AF66" s="19" t="s">
        <v>279</v>
      </c>
      <c r="AG66" s="22">
        <v>0</v>
      </c>
      <c r="AH66" s="22">
        <v>22.751999999999999</v>
      </c>
      <c r="AI66" s="21">
        <v>37470</v>
      </c>
      <c r="AJ66" s="19" t="s">
        <v>280</v>
      </c>
      <c r="AK66" s="19" t="s">
        <v>281</v>
      </c>
      <c r="AL66" s="21">
        <v>37515</v>
      </c>
      <c r="AM66" s="18"/>
      <c r="AN66" s="18"/>
      <c r="AO66" s="18"/>
      <c r="AP66" s="20">
        <v>2221.69126641</v>
      </c>
    </row>
    <row r="67" spans="1:42" x14ac:dyDescent="0.25">
      <c r="A67" s="27" t="s">
        <v>84</v>
      </c>
      <c r="B67" s="19" t="s">
        <v>85</v>
      </c>
      <c r="C67" s="19" t="s">
        <v>221</v>
      </c>
      <c r="D67" s="19" t="s">
        <v>292</v>
      </c>
      <c r="E67" s="22">
        <v>3.1909999999999998</v>
      </c>
      <c r="F67" s="22">
        <v>4.5709999999999997</v>
      </c>
      <c r="G67" s="22">
        <v>1.38</v>
      </c>
      <c r="H67" s="18"/>
      <c r="I67" s="18"/>
      <c r="J67" s="19" t="s">
        <v>293</v>
      </c>
      <c r="K67" s="19" t="s">
        <v>294</v>
      </c>
      <c r="L67" s="19" t="s">
        <v>208</v>
      </c>
      <c r="M67" s="19" t="s">
        <v>295</v>
      </c>
      <c r="N67" s="19" t="s">
        <v>266</v>
      </c>
      <c r="O67" s="19" t="s">
        <v>296</v>
      </c>
      <c r="P67" s="18"/>
      <c r="Q67" s="18"/>
      <c r="R67" s="18"/>
      <c r="S67" s="19" t="s">
        <v>297</v>
      </c>
      <c r="T67" s="19" t="s">
        <v>298</v>
      </c>
      <c r="U67" s="19" t="s">
        <v>304</v>
      </c>
      <c r="V67" s="19" t="s">
        <v>300</v>
      </c>
      <c r="W67" s="19" t="s">
        <v>271</v>
      </c>
      <c r="X67" s="19" t="s">
        <v>164</v>
      </c>
      <c r="Y67" s="19" t="s">
        <v>164</v>
      </c>
      <c r="Z67" s="19" t="s">
        <v>271</v>
      </c>
      <c r="AA67" s="19" t="s">
        <v>160</v>
      </c>
      <c r="AB67" s="19" t="s">
        <v>272</v>
      </c>
      <c r="AC67" s="19" t="s">
        <v>170</v>
      </c>
      <c r="AD67" s="19" t="s">
        <v>273</v>
      </c>
      <c r="AE67" s="19" t="s">
        <v>278</v>
      </c>
      <c r="AF67" s="19" t="s">
        <v>279</v>
      </c>
      <c r="AG67" s="22">
        <v>0</v>
      </c>
      <c r="AH67" s="22">
        <v>22.751999999999999</v>
      </c>
      <c r="AI67" s="21">
        <v>37470</v>
      </c>
      <c r="AJ67" s="19" t="s">
        <v>280</v>
      </c>
      <c r="AK67" s="19" t="s">
        <v>281</v>
      </c>
      <c r="AL67" s="21">
        <v>37515</v>
      </c>
      <c r="AM67" s="18"/>
      <c r="AN67" s="18"/>
      <c r="AO67" s="18"/>
      <c r="AP67" s="20">
        <v>2221.69126641</v>
      </c>
    </row>
    <row r="68" spans="1:42" x14ac:dyDescent="0.25">
      <c r="A68" s="27" t="s">
        <v>84</v>
      </c>
      <c r="B68" s="19" t="s">
        <v>85</v>
      </c>
      <c r="C68" s="19" t="s">
        <v>221</v>
      </c>
      <c r="D68" s="19" t="s">
        <v>292</v>
      </c>
      <c r="E68" s="22">
        <v>3.1909999999999998</v>
      </c>
      <c r="F68" s="22">
        <v>4.5709999999999997</v>
      </c>
      <c r="G68" s="22">
        <v>1.38</v>
      </c>
      <c r="H68" s="18"/>
      <c r="I68" s="18"/>
      <c r="J68" s="19" t="s">
        <v>293</v>
      </c>
      <c r="K68" s="19" t="s">
        <v>294</v>
      </c>
      <c r="L68" s="19" t="s">
        <v>208</v>
      </c>
      <c r="M68" s="19" t="s">
        <v>295</v>
      </c>
      <c r="N68" s="19" t="s">
        <v>266</v>
      </c>
      <c r="O68" s="19" t="s">
        <v>296</v>
      </c>
      <c r="P68" s="18"/>
      <c r="Q68" s="18"/>
      <c r="R68" s="18"/>
      <c r="S68" s="19" t="s">
        <v>297</v>
      </c>
      <c r="T68" s="19" t="s">
        <v>298</v>
      </c>
      <c r="U68" s="19" t="s">
        <v>304</v>
      </c>
      <c r="V68" s="19" t="s">
        <v>300</v>
      </c>
      <c r="W68" s="19" t="s">
        <v>271</v>
      </c>
      <c r="X68" s="19" t="s">
        <v>164</v>
      </c>
      <c r="Y68" s="19" t="s">
        <v>164</v>
      </c>
      <c r="Z68" s="19" t="s">
        <v>271</v>
      </c>
      <c r="AA68" s="19" t="s">
        <v>160</v>
      </c>
      <c r="AB68" s="19" t="s">
        <v>272</v>
      </c>
      <c r="AC68" s="19" t="s">
        <v>170</v>
      </c>
      <c r="AD68" s="19" t="s">
        <v>273</v>
      </c>
      <c r="AE68" s="19" t="s">
        <v>282</v>
      </c>
      <c r="AF68" s="19" t="s">
        <v>302</v>
      </c>
      <c r="AG68" s="22">
        <v>0</v>
      </c>
      <c r="AH68" s="22">
        <v>22.751999999999999</v>
      </c>
      <c r="AI68" s="21">
        <v>37460</v>
      </c>
      <c r="AJ68" s="19" t="s">
        <v>280</v>
      </c>
      <c r="AK68" s="19" t="s">
        <v>284</v>
      </c>
      <c r="AL68" s="21">
        <v>40752</v>
      </c>
      <c r="AM68" s="18"/>
      <c r="AN68" s="18"/>
      <c r="AO68" s="19" t="s">
        <v>285</v>
      </c>
      <c r="AP68" s="20">
        <v>2221.69126641</v>
      </c>
    </row>
    <row r="69" spans="1:42" x14ac:dyDescent="0.25">
      <c r="A69" s="27" t="s">
        <v>84</v>
      </c>
      <c r="B69" s="19" t="s">
        <v>85</v>
      </c>
      <c r="C69" s="19" t="s">
        <v>221</v>
      </c>
      <c r="D69" s="19" t="s">
        <v>292</v>
      </c>
      <c r="E69" s="22">
        <v>3.1909999999999998</v>
      </c>
      <c r="F69" s="22">
        <v>4.5709999999999997</v>
      </c>
      <c r="G69" s="22">
        <v>1.38</v>
      </c>
      <c r="H69" s="18"/>
      <c r="I69" s="18"/>
      <c r="J69" s="19" t="s">
        <v>293</v>
      </c>
      <c r="K69" s="19" t="s">
        <v>294</v>
      </c>
      <c r="L69" s="19" t="s">
        <v>208</v>
      </c>
      <c r="M69" s="19" t="s">
        <v>295</v>
      </c>
      <c r="N69" s="19" t="s">
        <v>266</v>
      </c>
      <c r="O69" s="19" t="s">
        <v>296</v>
      </c>
      <c r="P69" s="18"/>
      <c r="Q69" s="18"/>
      <c r="R69" s="18"/>
      <c r="S69" s="19" t="s">
        <v>297</v>
      </c>
      <c r="T69" s="19" t="s">
        <v>298</v>
      </c>
      <c r="U69" s="19" t="s">
        <v>304</v>
      </c>
      <c r="V69" s="19" t="s">
        <v>300</v>
      </c>
      <c r="W69" s="19" t="s">
        <v>271</v>
      </c>
      <c r="X69" s="19" t="s">
        <v>164</v>
      </c>
      <c r="Y69" s="19" t="s">
        <v>164</v>
      </c>
      <c r="Z69" s="19" t="s">
        <v>271</v>
      </c>
      <c r="AA69" s="19" t="s">
        <v>160</v>
      </c>
      <c r="AB69" s="19" t="s">
        <v>272</v>
      </c>
      <c r="AC69" s="19" t="s">
        <v>170</v>
      </c>
      <c r="AD69" s="19" t="s">
        <v>273</v>
      </c>
      <c r="AE69" s="19" t="s">
        <v>282</v>
      </c>
      <c r="AF69" s="19" t="s">
        <v>286</v>
      </c>
      <c r="AG69" s="22">
        <v>0</v>
      </c>
      <c r="AH69" s="22">
        <v>22.751999999999999</v>
      </c>
      <c r="AI69" s="21">
        <v>40570</v>
      </c>
      <c r="AJ69" s="19" t="s">
        <v>280</v>
      </c>
      <c r="AK69" s="19" t="s">
        <v>287</v>
      </c>
      <c r="AL69" s="21">
        <v>40561</v>
      </c>
      <c r="AM69" s="18"/>
      <c r="AN69" s="18"/>
      <c r="AO69" s="19" t="s">
        <v>288</v>
      </c>
      <c r="AP69" s="20">
        <v>2221.69126641</v>
      </c>
    </row>
    <row r="70" spans="1:42" x14ac:dyDescent="0.25">
      <c r="A70" s="27" t="s">
        <v>84</v>
      </c>
      <c r="B70" s="19" t="s">
        <v>85</v>
      </c>
      <c r="C70" s="19" t="s">
        <v>221</v>
      </c>
      <c r="D70" s="19" t="s">
        <v>292</v>
      </c>
      <c r="E70" s="22">
        <v>4.5709999999999997</v>
      </c>
      <c r="F70" s="22">
        <v>5.8010000000000002</v>
      </c>
      <c r="G70" s="22">
        <v>1.23</v>
      </c>
      <c r="H70" s="18"/>
      <c r="I70" s="18"/>
      <c r="J70" s="19" t="s">
        <v>293</v>
      </c>
      <c r="K70" s="19" t="s">
        <v>294</v>
      </c>
      <c r="L70" s="19" t="s">
        <v>208</v>
      </c>
      <c r="M70" s="19" t="s">
        <v>295</v>
      </c>
      <c r="N70" s="19" t="s">
        <v>266</v>
      </c>
      <c r="O70" s="19" t="s">
        <v>296</v>
      </c>
      <c r="P70" s="18"/>
      <c r="Q70" s="18"/>
      <c r="R70" s="18"/>
      <c r="S70" s="19" t="s">
        <v>297</v>
      </c>
      <c r="T70" s="19" t="s">
        <v>298</v>
      </c>
      <c r="U70" s="18"/>
      <c r="V70" s="19" t="s">
        <v>300</v>
      </c>
      <c r="W70" s="19" t="s">
        <v>271</v>
      </c>
      <c r="X70" s="19" t="s">
        <v>164</v>
      </c>
      <c r="Y70" s="19" t="s">
        <v>164</v>
      </c>
      <c r="Z70" s="19" t="s">
        <v>271</v>
      </c>
      <c r="AA70" s="19" t="s">
        <v>160</v>
      </c>
      <c r="AB70" s="19" t="s">
        <v>272</v>
      </c>
      <c r="AC70" s="19" t="s">
        <v>170</v>
      </c>
      <c r="AD70" s="19" t="s">
        <v>273</v>
      </c>
      <c r="AE70" s="19" t="s">
        <v>274</v>
      </c>
      <c r="AF70" s="19" t="s">
        <v>301</v>
      </c>
      <c r="AG70" s="22">
        <v>0</v>
      </c>
      <c r="AH70" s="22">
        <v>1</v>
      </c>
      <c r="AI70" s="21">
        <v>22282</v>
      </c>
      <c r="AJ70" s="19" t="s">
        <v>276</v>
      </c>
      <c r="AK70" s="19" t="s">
        <v>277</v>
      </c>
      <c r="AL70" s="21">
        <v>38093</v>
      </c>
      <c r="AM70" s="18"/>
      <c r="AN70" s="18"/>
      <c r="AO70" s="18"/>
      <c r="AP70" s="20">
        <v>1975.90358584</v>
      </c>
    </row>
    <row r="71" spans="1:42" x14ac:dyDescent="0.25">
      <c r="A71" s="27" t="s">
        <v>84</v>
      </c>
      <c r="B71" s="19" t="s">
        <v>85</v>
      </c>
      <c r="C71" s="19" t="s">
        <v>221</v>
      </c>
      <c r="D71" s="19" t="s">
        <v>292</v>
      </c>
      <c r="E71" s="22">
        <v>4.5709999999999997</v>
      </c>
      <c r="F71" s="22">
        <v>5.8010000000000002</v>
      </c>
      <c r="G71" s="22">
        <v>1.23</v>
      </c>
      <c r="H71" s="18"/>
      <c r="I71" s="18"/>
      <c r="J71" s="19" t="s">
        <v>293</v>
      </c>
      <c r="K71" s="19" t="s">
        <v>294</v>
      </c>
      <c r="L71" s="19" t="s">
        <v>208</v>
      </c>
      <c r="M71" s="19" t="s">
        <v>295</v>
      </c>
      <c r="N71" s="19" t="s">
        <v>266</v>
      </c>
      <c r="O71" s="19" t="s">
        <v>296</v>
      </c>
      <c r="P71" s="18"/>
      <c r="Q71" s="18"/>
      <c r="R71" s="18"/>
      <c r="S71" s="19" t="s">
        <v>297</v>
      </c>
      <c r="T71" s="19" t="s">
        <v>298</v>
      </c>
      <c r="U71" s="18"/>
      <c r="V71" s="19" t="s">
        <v>300</v>
      </c>
      <c r="W71" s="19" t="s">
        <v>271</v>
      </c>
      <c r="X71" s="19" t="s">
        <v>164</v>
      </c>
      <c r="Y71" s="19" t="s">
        <v>164</v>
      </c>
      <c r="Z71" s="19" t="s">
        <v>271</v>
      </c>
      <c r="AA71" s="19" t="s">
        <v>160</v>
      </c>
      <c r="AB71" s="19" t="s">
        <v>272</v>
      </c>
      <c r="AC71" s="19" t="s">
        <v>170</v>
      </c>
      <c r="AD71" s="19" t="s">
        <v>273</v>
      </c>
      <c r="AE71" s="19" t="s">
        <v>274</v>
      </c>
      <c r="AF71" s="19" t="s">
        <v>301</v>
      </c>
      <c r="AG71" s="22">
        <v>0</v>
      </c>
      <c r="AH71" s="22">
        <v>17.100000000000001</v>
      </c>
      <c r="AI71" s="21">
        <v>26299</v>
      </c>
      <c r="AJ71" s="19" t="s">
        <v>276</v>
      </c>
      <c r="AK71" s="19" t="s">
        <v>277</v>
      </c>
      <c r="AL71" s="21">
        <v>38093</v>
      </c>
      <c r="AM71" s="18"/>
      <c r="AN71" s="18"/>
      <c r="AO71" s="18"/>
      <c r="AP71" s="20">
        <v>1975.90358584</v>
      </c>
    </row>
    <row r="72" spans="1:42" x14ac:dyDescent="0.25">
      <c r="A72" s="27" t="s">
        <v>84</v>
      </c>
      <c r="B72" s="19" t="s">
        <v>85</v>
      </c>
      <c r="C72" s="19" t="s">
        <v>221</v>
      </c>
      <c r="D72" s="19" t="s">
        <v>292</v>
      </c>
      <c r="E72" s="22">
        <v>4.5709999999999997</v>
      </c>
      <c r="F72" s="22">
        <v>5.8010000000000002</v>
      </c>
      <c r="G72" s="22">
        <v>1.23</v>
      </c>
      <c r="H72" s="18"/>
      <c r="I72" s="18"/>
      <c r="J72" s="19" t="s">
        <v>293</v>
      </c>
      <c r="K72" s="19" t="s">
        <v>294</v>
      </c>
      <c r="L72" s="19" t="s">
        <v>208</v>
      </c>
      <c r="M72" s="19" t="s">
        <v>295</v>
      </c>
      <c r="N72" s="19" t="s">
        <v>266</v>
      </c>
      <c r="O72" s="19" t="s">
        <v>296</v>
      </c>
      <c r="P72" s="18"/>
      <c r="Q72" s="18"/>
      <c r="R72" s="18"/>
      <c r="S72" s="19" t="s">
        <v>297</v>
      </c>
      <c r="T72" s="19" t="s">
        <v>298</v>
      </c>
      <c r="U72" s="18"/>
      <c r="V72" s="19" t="s">
        <v>300</v>
      </c>
      <c r="W72" s="19" t="s">
        <v>271</v>
      </c>
      <c r="X72" s="19" t="s">
        <v>164</v>
      </c>
      <c r="Y72" s="19" t="s">
        <v>164</v>
      </c>
      <c r="Z72" s="19" t="s">
        <v>271</v>
      </c>
      <c r="AA72" s="19" t="s">
        <v>160</v>
      </c>
      <c r="AB72" s="19" t="s">
        <v>272</v>
      </c>
      <c r="AC72" s="19" t="s">
        <v>170</v>
      </c>
      <c r="AD72" s="19" t="s">
        <v>273</v>
      </c>
      <c r="AE72" s="19" t="s">
        <v>278</v>
      </c>
      <c r="AF72" s="19" t="s">
        <v>279</v>
      </c>
      <c r="AG72" s="22">
        <v>0</v>
      </c>
      <c r="AH72" s="22">
        <v>22.751999999999999</v>
      </c>
      <c r="AI72" s="21">
        <v>37470</v>
      </c>
      <c r="AJ72" s="19" t="s">
        <v>280</v>
      </c>
      <c r="AK72" s="19" t="s">
        <v>281</v>
      </c>
      <c r="AL72" s="21">
        <v>37515</v>
      </c>
      <c r="AM72" s="18"/>
      <c r="AN72" s="18"/>
      <c r="AO72" s="18"/>
      <c r="AP72" s="20">
        <v>1975.90358584</v>
      </c>
    </row>
    <row r="73" spans="1:42" x14ac:dyDescent="0.25">
      <c r="A73" s="27" t="s">
        <v>84</v>
      </c>
      <c r="B73" s="19" t="s">
        <v>85</v>
      </c>
      <c r="C73" s="19" t="s">
        <v>221</v>
      </c>
      <c r="D73" s="19" t="s">
        <v>292</v>
      </c>
      <c r="E73" s="22">
        <v>4.5709999999999997</v>
      </c>
      <c r="F73" s="22">
        <v>5.8010000000000002</v>
      </c>
      <c r="G73" s="22">
        <v>1.23</v>
      </c>
      <c r="H73" s="18"/>
      <c r="I73" s="18"/>
      <c r="J73" s="19" t="s">
        <v>293</v>
      </c>
      <c r="K73" s="19" t="s">
        <v>294</v>
      </c>
      <c r="L73" s="19" t="s">
        <v>208</v>
      </c>
      <c r="M73" s="19" t="s">
        <v>295</v>
      </c>
      <c r="N73" s="19" t="s">
        <v>266</v>
      </c>
      <c r="O73" s="19" t="s">
        <v>296</v>
      </c>
      <c r="P73" s="18"/>
      <c r="Q73" s="18"/>
      <c r="R73" s="18"/>
      <c r="S73" s="19" t="s">
        <v>297</v>
      </c>
      <c r="T73" s="19" t="s">
        <v>298</v>
      </c>
      <c r="U73" s="18"/>
      <c r="V73" s="19" t="s">
        <v>300</v>
      </c>
      <c r="W73" s="19" t="s">
        <v>271</v>
      </c>
      <c r="X73" s="19" t="s">
        <v>164</v>
      </c>
      <c r="Y73" s="19" t="s">
        <v>164</v>
      </c>
      <c r="Z73" s="19" t="s">
        <v>271</v>
      </c>
      <c r="AA73" s="19" t="s">
        <v>160</v>
      </c>
      <c r="AB73" s="19" t="s">
        <v>272</v>
      </c>
      <c r="AC73" s="19" t="s">
        <v>170</v>
      </c>
      <c r="AD73" s="19" t="s">
        <v>273</v>
      </c>
      <c r="AE73" s="19" t="s">
        <v>278</v>
      </c>
      <c r="AF73" s="19" t="s">
        <v>279</v>
      </c>
      <c r="AG73" s="22">
        <v>0</v>
      </c>
      <c r="AH73" s="22">
        <v>22.751999999999999</v>
      </c>
      <c r="AI73" s="21">
        <v>37470</v>
      </c>
      <c r="AJ73" s="19" t="s">
        <v>280</v>
      </c>
      <c r="AK73" s="19" t="s">
        <v>281</v>
      </c>
      <c r="AL73" s="21">
        <v>37515</v>
      </c>
      <c r="AM73" s="18"/>
      <c r="AN73" s="18"/>
      <c r="AO73" s="18"/>
      <c r="AP73" s="20">
        <v>1975.90358584</v>
      </c>
    </row>
    <row r="74" spans="1:42" x14ac:dyDescent="0.25">
      <c r="A74" s="27" t="s">
        <v>84</v>
      </c>
      <c r="B74" s="19" t="s">
        <v>85</v>
      </c>
      <c r="C74" s="19" t="s">
        <v>221</v>
      </c>
      <c r="D74" s="19" t="s">
        <v>292</v>
      </c>
      <c r="E74" s="22">
        <v>4.5709999999999997</v>
      </c>
      <c r="F74" s="22">
        <v>5.8010000000000002</v>
      </c>
      <c r="G74" s="22">
        <v>1.23</v>
      </c>
      <c r="H74" s="18"/>
      <c r="I74" s="18"/>
      <c r="J74" s="19" t="s">
        <v>293</v>
      </c>
      <c r="K74" s="19" t="s">
        <v>294</v>
      </c>
      <c r="L74" s="19" t="s">
        <v>208</v>
      </c>
      <c r="M74" s="19" t="s">
        <v>295</v>
      </c>
      <c r="N74" s="19" t="s">
        <v>266</v>
      </c>
      <c r="O74" s="19" t="s">
        <v>296</v>
      </c>
      <c r="P74" s="18"/>
      <c r="Q74" s="18"/>
      <c r="R74" s="18"/>
      <c r="S74" s="19" t="s">
        <v>297</v>
      </c>
      <c r="T74" s="19" t="s">
        <v>298</v>
      </c>
      <c r="U74" s="18"/>
      <c r="V74" s="19" t="s">
        <v>300</v>
      </c>
      <c r="W74" s="19" t="s">
        <v>271</v>
      </c>
      <c r="X74" s="19" t="s">
        <v>164</v>
      </c>
      <c r="Y74" s="19" t="s">
        <v>164</v>
      </c>
      <c r="Z74" s="19" t="s">
        <v>271</v>
      </c>
      <c r="AA74" s="19" t="s">
        <v>160</v>
      </c>
      <c r="AB74" s="19" t="s">
        <v>272</v>
      </c>
      <c r="AC74" s="19" t="s">
        <v>170</v>
      </c>
      <c r="AD74" s="19" t="s">
        <v>273</v>
      </c>
      <c r="AE74" s="19" t="s">
        <v>282</v>
      </c>
      <c r="AF74" s="19" t="s">
        <v>302</v>
      </c>
      <c r="AG74" s="22">
        <v>0</v>
      </c>
      <c r="AH74" s="22">
        <v>22.751999999999999</v>
      </c>
      <c r="AI74" s="21">
        <v>37460</v>
      </c>
      <c r="AJ74" s="19" t="s">
        <v>280</v>
      </c>
      <c r="AK74" s="19" t="s">
        <v>284</v>
      </c>
      <c r="AL74" s="21">
        <v>40752</v>
      </c>
      <c r="AM74" s="18"/>
      <c r="AN74" s="18"/>
      <c r="AO74" s="19" t="s">
        <v>285</v>
      </c>
      <c r="AP74" s="20">
        <v>1975.90358584</v>
      </c>
    </row>
    <row r="75" spans="1:42" x14ac:dyDescent="0.25">
      <c r="A75" s="27" t="s">
        <v>84</v>
      </c>
      <c r="B75" s="19" t="s">
        <v>85</v>
      </c>
      <c r="C75" s="19" t="s">
        <v>221</v>
      </c>
      <c r="D75" s="19" t="s">
        <v>292</v>
      </c>
      <c r="E75" s="22">
        <v>4.5709999999999997</v>
      </c>
      <c r="F75" s="22">
        <v>5.8010000000000002</v>
      </c>
      <c r="G75" s="22">
        <v>1.23</v>
      </c>
      <c r="H75" s="18"/>
      <c r="I75" s="18"/>
      <c r="J75" s="19" t="s">
        <v>293</v>
      </c>
      <c r="K75" s="19" t="s">
        <v>294</v>
      </c>
      <c r="L75" s="19" t="s">
        <v>208</v>
      </c>
      <c r="M75" s="19" t="s">
        <v>295</v>
      </c>
      <c r="N75" s="19" t="s">
        <v>266</v>
      </c>
      <c r="O75" s="19" t="s">
        <v>296</v>
      </c>
      <c r="P75" s="18"/>
      <c r="Q75" s="18"/>
      <c r="R75" s="18"/>
      <c r="S75" s="19" t="s">
        <v>297</v>
      </c>
      <c r="T75" s="19" t="s">
        <v>298</v>
      </c>
      <c r="U75" s="18"/>
      <c r="V75" s="19" t="s">
        <v>300</v>
      </c>
      <c r="W75" s="19" t="s">
        <v>271</v>
      </c>
      <c r="X75" s="19" t="s">
        <v>164</v>
      </c>
      <c r="Y75" s="19" t="s">
        <v>164</v>
      </c>
      <c r="Z75" s="19" t="s">
        <v>271</v>
      </c>
      <c r="AA75" s="19" t="s">
        <v>160</v>
      </c>
      <c r="AB75" s="19" t="s">
        <v>272</v>
      </c>
      <c r="AC75" s="19" t="s">
        <v>170</v>
      </c>
      <c r="AD75" s="19" t="s">
        <v>273</v>
      </c>
      <c r="AE75" s="19" t="s">
        <v>282</v>
      </c>
      <c r="AF75" s="19" t="s">
        <v>286</v>
      </c>
      <c r="AG75" s="22">
        <v>0</v>
      </c>
      <c r="AH75" s="22">
        <v>22.751999999999999</v>
      </c>
      <c r="AI75" s="21">
        <v>40570</v>
      </c>
      <c r="AJ75" s="19" t="s">
        <v>280</v>
      </c>
      <c r="AK75" s="19" t="s">
        <v>287</v>
      </c>
      <c r="AL75" s="21">
        <v>40561</v>
      </c>
      <c r="AM75" s="18"/>
      <c r="AN75" s="18"/>
      <c r="AO75" s="19" t="s">
        <v>288</v>
      </c>
      <c r="AP75" s="20">
        <v>1975.90358584</v>
      </c>
    </row>
    <row r="76" spans="1:42" x14ac:dyDescent="0.25">
      <c r="A76" s="27" t="s">
        <v>84</v>
      </c>
      <c r="B76" s="19" t="s">
        <v>85</v>
      </c>
      <c r="C76" s="19" t="s">
        <v>221</v>
      </c>
      <c r="D76" s="19" t="s">
        <v>292</v>
      </c>
      <c r="E76" s="22">
        <v>5.8010000000000002</v>
      </c>
      <c r="F76" s="22">
        <v>6.14</v>
      </c>
      <c r="G76" s="22">
        <v>0.33900000000000002</v>
      </c>
      <c r="H76" s="18"/>
      <c r="I76" s="18"/>
      <c r="J76" s="19" t="s">
        <v>293</v>
      </c>
      <c r="K76" s="19" t="s">
        <v>294</v>
      </c>
      <c r="L76" s="19" t="s">
        <v>208</v>
      </c>
      <c r="M76" s="19" t="s">
        <v>295</v>
      </c>
      <c r="N76" s="19" t="s">
        <v>266</v>
      </c>
      <c r="O76" s="19" t="s">
        <v>296</v>
      </c>
      <c r="P76" s="18"/>
      <c r="Q76" s="18"/>
      <c r="R76" s="18"/>
      <c r="S76" s="19" t="s">
        <v>297</v>
      </c>
      <c r="T76" s="19" t="s">
        <v>298</v>
      </c>
      <c r="U76" s="19" t="s">
        <v>304</v>
      </c>
      <c r="V76" s="19" t="s">
        <v>300</v>
      </c>
      <c r="W76" s="19" t="s">
        <v>271</v>
      </c>
      <c r="X76" s="19" t="s">
        <v>164</v>
      </c>
      <c r="Y76" s="19" t="s">
        <v>164</v>
      </c>
      <c r="Z76" s="19" t="s">
        <v>271</v>
      </c>
      <c r="AA76" s="19" t="s">
        <v>160</v>
      </c>
      <c r="AB76" s="19" t="s">
        <v>272</v>
      </c>
      <c r="AC76" s="19" t="s">
        <v>170</v>
      </c>
      <c r="AD76" s="19" t="s">
        <v>273</v>
      </c>
      <c r="AE76" s="19" t="s">
        <v>274</v>
      </c>
      <c r="AF76" s="19" t="s">
        <v>301</v>
      </c>
      <c r="AG76" s="22">
        <v>0</v>
      </c>
      <c r="AH76" s="22">
        <v>1</v>
      </c>
      <c r="AI76" s="21">
        <v>22282</v>
      </c>
      <c r="AJ76" s="19" t="s">
        <v>276</v>
      </c>
      <c r="AK76" s="19" t="s">
        <v>277</v>
      </c>
      <c r="AL76" s="21">
        <v>38093</v>
      </c>
      <c r="AM76" s="18"/>
      <c r="AN76" s="18"/>
      <c r="AO76" s="18"/>
      <c r="AP76" s="20">
        <v>549.90690701999995</v>
      </c>
    </row>
    <row r="77" spans="1:42" x14ac:dyDescent="0.25">
      <c r="A77" s="27" t="s">
        <v>84</v>
      </c>
      <c r="B77" s="19" t="s">
        <v>85</v>
      </c>
      <c r="C77" s="19" t="s">
        <v>221</v>
      </c>
      <c r="D77" s="19" t="s">
        <v>292</v>
      </c>
      <c r="E77" s="22">
        <v>5.8010000000000002</v>
      </c>
      <c r="F77" s="22">
        <v>6.14</v>
      </c>
      <c r="G77" s="22">
        <v>0.33900000000000002</v>
      </c>
      <c r="H77" s="18"/>
      <c r="I77" s="18"/>
      <c r="J77" s="19" t="s">
        <v>293</v>
      </c>
      <c r="K77" s="19" t="s">
        <v>294</v>
      </c>
      <c r="L77" s="19" t="s">
        <v>208</v>
      </c>
      <c r="M77" s="19" t="s">
        <v>295</v>
      </c>
      <c r="N77" s="19" t="s">
        <v>266</v>
      </c>
      <c r="O77" s="19" t="s">
        <v>296</v>
      </c>
      <c r="P77" s="18"/>
      <c r="Q77" s="18"/>
      <c r="R77" s="18"/>
      <c r="S77" s="19" t="s">
        <v>297</v>
      </c>
      <c r="T77" s="19" t="s">
        <v>298</v>
      </c>
      <c r="U77" s="19" t="s">
        <v>304</v>
      </c>
      <c r="V77" s="19" t="s">
        <v>300</v>
      </c>
      <c r="W77" s="19" t="s">
        <v>271</v>
      </c>
      <c r="X77" s="19" t="s">
        <v>164</v>
      </c>
      <c r="Y77" s="19" t="s">
        <v>164</v>
      </c>
      <c r="Z77" s="19" t="s">
        <v>271</v>
      </c>
      <c r="AA77" s="19" t="s">
        <v>160</v>
      </c>
      <c r="AB77" s="19" t="s">
        <v>272</v>
      </c>
      <c r="AC77" s="19" t="s">
        <v>170</v>
      </c>
      <c r="AD77" s="19" t="s">
        <v>273</v>
      </c>
      <c r="AE77" s="19" t="s">
        <v>274</v>
      </c>
      <c r="AF77" s="19" t="s">
        <v>301</v>
      </c>
      <c r="AG77" s="22">
        <v>0</v>
      </c>
      <c r="AH77" s="22">
        <v>17.100000000000001</v>
      </c>
      <c r="AI77" s="21">
        <v>26299</v>
      </c>
      <c r="AJ77" s="19" t="s">
        <v>276</v>
      </c>
      <c r="AK77" s="19" t="s">
        <v>277</v>
      </c>
      <c r="AL77" s="21">
        <v>38093</v>
      </c>
      <c r="AM77" s="18"/>
      <c r="AN77" s="18"/>
      <c r="AO77" s="18"/>
      <c r="AP77" s="20">
        <v>549.90690701999995</v>
      </c>
    </row>
    <row r="78" spans="1:42" x14ac:dyDescent="0.25">
      <c r="A78" s="27" t="s">
        <v>84</v>
      </c>
      <c r="B78" s="19" t="s">
        <v>85</v>
      </c>
      <c r="C78" s="19" t="s">
        <v>221</v>
      </c>
      <c r="D78" s="19" t="s">
        <v>292</v>
      </c>
      <c r="E78" s="22">
        <v>5.8010000000000002</v>
      </c>
      <c r="F78" s="22">
        <v>6.14</v>
      </c>
      <c r="G78" s="22">
        <v>0.33900000000000002</v>
      </c>
      <c r="H78" s="18"/>
      <c r="I78" s="18"/>
      <c r="J78" s="19" t="s">
        <v>293</v>
      </c>
      <c r="K78" s="19" t="s">
        <v>294</v>
      </c>
      <c r="L78" s="19" t="s">
        <v>208</v>
      </c>
      <c r="M78" s="19" t="s">
        <v>295</v>
      </c>
      <c r="N78" s="19" t="s">
        <v>266</v>
      </c>
      <c r="O78" s="19" t="s">
        <v>296</v>
      </c>
      <c r="P78" s="18"/>
      <c r="Q78" s="18"/>
      <c r="R78" s="18"/>
      <c r="S78" s="19" t="s">
        <v>297</v>
      </c>
      <c r="T78" s="19" t="s">
        <v>298</v>
      </c>
      <c r="U78" s="19" t="s">
        <v>304</v>
      </c>
      <c r="V78" s="19" t="s">
        <v>300</v>
      </c>
      <c r="W78" s="19" t="s">
        <v>271</v>
      </c>
      <c r="X78" s="19" t="s">
        <v>164</v>
      </c>
      <c r="Y78" s="19" t="s">
        <v>164</v>
      </c>
      <c r="Z78" s="19" t="s">
        <v>271</v>
      </c>
      <c r="AA78" s="19" t="s">
        <v>160</v>
      </c>
      <c r="AB78" s="19" t="s">
        <v>272</v>
      </c>
      <c r="AC78" s="19" t="s">
        <v>170</v>
      </c>
      <c r="AD78" s="19" t="s">
        <v>273</v>
      </c>
      <c r="AE78" s="19" t="s">
        <v>278</v>
      </c>
      <c r="AF78" s="19" t="s">
        <v>279</v>
      </c>
      <c r="AG78" s="22">
        <v>0</v>
      </c>
      <c r="AH78" s="22">
        <v>22.751999999999999</v>
      </c>
      <c r="AI78" s="21">
        <v>37470</v>
      </c>
      <c r="AJ78" s="19" t="s">
        <v>280</v>
      </c>
      <c r="AK78" s="19" t="s">
        <v>281</v>
      </c>
      <c r="AL78" s="21">
        <v>37515</v>
      </c>
      <c r="AM78" s="18"/>
      <c r="AN78" s="18"/>
      <c r="AO78" s="18"/>
      <c r="AP78" s="20">
        <v>549.90690701999995</v>
      </c>
    </row>
    <row r="79" spans="1:42" x14ac:dyDescent="0.25">
      <c r="A79" s="27" t="s">
        <v>84</v>
      </c>
      <c r="B79" s="19" t="s">
        <v>85</v>
      </c>
      <c r="C79" s="19" t="s">
        <v>221</v>
      </c>
      <c r="D79" s="19" t="s">
        <v>292</v>
      </c>
      <c r="E79" s="22">
        <v>5.8010000000000002</v>
      </c>
      <c r="F79" s="22">
        <v>6.14</v>
      </c>
      <c r="G79" s="22">
        <v>0.33900000000000002</v>
      </c>
      <c r="H79" s="18"/>
      <c r="I79" s="18"/>
      <c r="J79" s="19" t="s">
        <v>293</v>
      </c>
      <c r="K79" s="19" t="s">
        <v>294</v>
      </c>
      <c r="L79" s="19" t="s">
        <v>208</v>
      </c>
      <c r="M79" s="19" t="s">
        <v>295</v>
      </c>
      <c r="N79" s="19" t="s">
        <v>266</v>
      </c>
      <c r="O79" s="19" t="s">
        <v>296</v>
      </c>
      <c r="P79" s="18"/>
      <c r="Q79" s="18"/>
      <c r="R79" s="18"/>
      <c r="S79" s="19" t="s">
        <v>297</v>
      </c>
      <c r="T79" s="19" t="s">
        <v>298</v>
      </c>
      <c r="U79" s="19" t="s">
        <v>304</v>
      </c>
      <c r="V79" s="19" t="s">
        <v>300</v>
      </c>
      <c r="W79" s="19" t="s">
        <v>271</v>
      </c>
      <c r="X79" s="19" t="s">
        <v>164</v>
      </c>
      <c r="Y79" s="19" t="s">
        <v>164</v>
      </c>
      <c r="Z79" s="19" t="s">
        <v>271</v>
      </c>
      <c r="AA79" s="19" t="s">
        <v>160</v>
      </c>
      <c r="AB79" s="19" t="s">
        <v>272</v>
      </c>
      <c r="AC79" s="19" t="s">
        <v>170</v>
      </c>
      <c r="AD79" s="19" t="s">
        <v>273</v>
      </c>
      <c r="AE79" s="19" t="s">
        <v>278</v>
      </c>
      <c r="AF79" s="19" t="s">
        <v>279</v>
      </c>
      <c r="AG79" s="22">
        <v>0</v>
      </c>
      <c r="AH79" s="22">
        <v>22.751999999999999</v>
      </c>
      <c r="AI79" s="21">
        <v>37470</v>
      </c>
      <c r="AJ79" s="19" t="s">
        <v>280</v>
      </c>
      <c r="AK79" s="19" t="s">
        <v>281</v>
      </c>
      <c r="AL79" s="21">
        <v>37515</v>
      </c>
      <c r="AM79" s="18"/>
      <c r="AN79" s="18"/>
      <c r="AO79" s="18"/>
      <c r="AP79" s="20">
        <v>549.90690701999995</v>
      </c>
    </row>
    <row r="80" spans="1:42" x14ac:dyDescent="0.25">
      <c r="A80" s="27" t="s">
        <v>84</v>
      </c>
      <c r="B80" s="19" t="s">
        <v>85</v>
      </c>
      <c r="C80" s="19" t="s">
        <v>221</v>
      </c>
      <c r="D80" s="19" t="s">
        <v>292</v>
      </c>
      <c r="E80" s="22">
        <v>5.8010000000000002</v>
      </c>
      <c r="F80" s="22">
        <v>6.14</v>
      </c>
      <c r="G80" s="22">
        <v>0.33900000000000002</v>
      </c>
      <c r="H80" s="18"/>
      <c r="I80" s="18"/>
      <c r="J80" s="19" t="s">
        <v>293</v>
      </c>
      <c r="K80" s="19" t="s">
        <v>294</v>
      </c>
      <c r="L80" s="19" t="s">
        <v>208</v>
      </c>
      <c r="M80" s="19" t="s">
        <v>295</v>
      </c>
      <c r="N80" s="19" t="s">
        <v>266</v>
      </c>
      <c r="O80" s="19" t="s">
        <v>296</v>
      </c>
      <c r="P80" s="18"/>
      <c r="Q80" s="18"/>
      <c r="R80" s="18"/>
      <c r="S80" s="19" t="s">
        <v>297</v>
      </c>
      <c r="T80" s="19" t="s">
        <v>298</v>
      </c>
      <c r="U80" s="19" t="s">
        <v>304</v>
      </c>
      <c r="V80" s="19" t="s">
        <v>300</v>
      </c>
      <c r="W80" s="19" t="s">
        <v>271</v>
      </c>
      <c r="X80" s="19" t="s">
        <v>164</v>
      </c>
      <c r="Y80" s="19" t="s">
        <v>164</v>
      </c>
      <c r="Z80" s="19" t="s">
        <v>271</v>
      </c>
      <c r="AA80" s="19" t="s">
        <v>160</v>
      </c>
      <c r="AB80" s="19" t="s">
        <v>272</v>
      </c>
      <c r="AC80" s="19" t="s">
        <v>170</v>
      </c>
      <c r="AD80" s="19" t="s">
        <v>273</v>
      </c>
      <c r="AE80" s="19" t="s">
        <v>282</v>
      </c>
      <c r="AF80" s="19" t="s">
        <v>302</v>
      </c>
      <c r="AG80" s="22">
        <v>0</v>
      </c>
      <c r="AH80" s="22">
        <v>22.751999999999999</v>
      </c>
      <c r="AI80" s="21">
        <v>37460</v>
      </c>
      <c r="AJ80" s="19" t="s">
        <v>280</v>
      </c>
      <c r="AK80" s="19" t="s">
        <v>284</v>
      </c>
      <c r="AL80" s="21">
        <v>40752</v>
      </c>
      <c r="AM80" s="18"/>
      <c r="AN80" s="18"/>
      <c r="AO80" s="19" t="s">
        <v>285</v>
      </c>
      <c r="AP80" s="20">
        <v>549.90690701999995</v>
      </c>
    </row>
    <row r="81" spans="1:42" x14ac:dyDescent="0.25">
      <c r="A81" s="27" t="s">
        <v>84</v>
      </c>
      <c r="B81" s="19" t="s">
        <v>85</v>
      </c>
      <c r="C81" s="19" t="s">
        <v>221</v>
      </c>
      <c r="D81" s="19" t="s">
        <v>292</v>
      </c>
      <c r="E81" s="22">
        <v>5.8010000000000002</v>
      </c>
      <c r="F81" s="22">
        <v>6.14</v>
      </c>
      <c r="G81" s="22">
        <v>0.33900000000000002</v>
      </c>
      <c r="H81" s="18"/>
      <c r="I81" s="18"/>
      <c r="J81" s="19" t="s">
        <v>293</v>
      </c>
      <c r="K81" s="19" t="s">
        <v>294</v>
      </c>
      <c r="L81" s="19" t="s">
        <v>208</v>
      </c>
      <c r="M81" s="19" t="s">
        <v>295</v>
      </c>
      <c r="N81" s="19" t="s">
        <v>266</v>
      </c>
      <c r="O81" s="19" t="s">
        <v>296</v>
      </c>
      <c r="P81" s="18"/>
      <c r="Q81" s="18"/>
      <c r="R81" s="18"/>
      <c r="S81" s="19" t="s">
        <v>297</v>
      </c>
      <c r="T81" s="19" t="s">
        <v>298</v>
      </c>
      <c r="U81" s="19" t="s">
        <v>304</v>
      </c>
      <c r="V81" s="19" t="s">
        <v>300</v>
      </c>
      <c r="W81" s="19" t="s">
        <v>271</v>
      </c>
      <c r="X81" s="19" t="s">
        <v>164</v>
      </c>
      <c r="Y81" s="19" t="s">
        <v>164</v>
      </c>
      <c r="Z81" s="19" t="s">
        <v>271</v>
      </c>
      <c r="AA81" s="19" t="s">
        <v>160</v>
      </c>
      <c r="AB81" s="19" t="s">
        <v>272</v>
      </c>
      <c r="AC81" s="19" t="s">
        <v>170</v>
      </c>
      <c r="AD81" s="19" t="s">
        <v>273</v>
      </c>
      <c r="AE81" s="19" t="s">
        <v>282</v>
      </c>
      <c r="AF81" s="19" t="s">
        <v>286</v>
      </c>
      <c r="AG81" s="22">
        <v>0</v>
      </c>
      <c r="AH81" s="22">
        <v>22.751999999999999</v>
      </c>
      <c r="AI81" s="21">
        <v>40570</v>
      </c>
      <c r="AJ81" s="19" t="s">
        <v>280</v>
      </c>
      <c r="AK81" s="19" t="s">
        <v>287</v>
      </c>
      <c r="AL81" s="21">
        <v>40561</v>
      </c>
      <c r="AM81" s="18"/>
      <c r="AN81" s="18"/>
      <c r="AO81" s="19" t="s">
        <v>288</v>
      </c>
      <c r="AP81" s="20">
        <v>549.90690701999995</v>
      </c>
    </row>
    <row r="82" spans="1:42" x14ac:dyDescent="0.25">
      <c r="A82" s="27" t="s">
        <v>84</v>
      </c>
      <c r="B82" s="19" t="s">
        <v>85</v>
      </c>
      <c r="C82" s="19" t="s">
        <v>221</v>
      </c>
      <c r="D82" s="19" t="s">
        <v>292</v>
      </c>
      <c r="E82" s="22">
        <v>6.14</v>
      </c>
      <c r="F82" s="22">
        <v>7.1760000000000002</v>
      </c>
      <c r="G82" s="22">
        <v>1.036</v>
      </c>
      <c r="H82" s="18"/>
      <c r="I82" s="18"/>
      <c r="J82" s="19" t="s">
        <v>293</v>
      </c>
      <c r="K82" s="19" t="s">
        <v>294</v>
      </c>
      <c r="L82" s="19" t="s">
        <v>208</v>
      </c>
      <c r="M82" s="19" t="s">
        <v>295</v>
      </c>
      <c r="N82" s="19" t="s">
        <v>266</v>
      </c>
      <c r="O82" s="19" t="s">
        <v>296</v>
      </c>
      <c r="P82" s="18"/>
      <c r="Q82" s="18"/>
      <c r="R82" s="18"/>
      <c r="S82" s="19" t="s">
        <v>297</v>
      </c>
      <c r="T82" s="19" t="s">
        <v>298</v>
      </c>
      <c r="U82" s="18"/>
      <c r="V82" s="19" t="s">
        <v>300</v>
      </c>
      <c r="W82" s="19" t="s">
        <v>271</v>
      </c>
      <c r="X82" s="19" t="s">
        <v>164</v>
      </c>
      <c r="Y82" s="19" t="s">
        <v>164</v>
      </c>
      <c r="Z82" s="19" t="s">
        <v>271</v>
      </c>
      <c r="AA82" s="19" t="s">
        <v>160</v>
      </c>
      <c r="AB82" s="19" t="s">
        <v>272</v>
      </c>
      <c r="AC82" s="19" t="s">
        <v>170</v>
      </c>
      <c r="AD82" s="19" t="s">
        <v>273</v>
      </c>
      <c r="AE82" s="19" t="s">
        <v>274</v>
      </c>
      <c r="AF82" s="19" t="s">
        <v>301</v>
      </c>
      <c r="AG82" s="22">
        <v>0</v>
      </c>
      <c r="AH82" s="22">
        <v>1</v>
      </c>
      <c r="AI82" s="21">
        <v>22282</v>
      </c>
      <c r="AJ82" s="19" t="s">
        <v>276</v>
      </c>
      <c r="AK82" s="19" t="s">
        <v>277</v>
      </c>
      <c r="AL82" s="21">
        <v>38093</v>
      </c>
      <c r="AM82" s="18"/>
      <c r="AN82" s="18"/>
      <c r="AO82" s="18"/>
      <c r="AP82" s="20">
        <v>1668.34792685</v>
      </c>
    </row>
    <row r="83" spans="1:42" x14ac:dyDescent="0.25">
      <c r="A83" s="27" t="s">
        <v>84</v>
      </c>
      <c r="B83" s="19" t="s">
        <v>85</v>
      </c>
      <c r="C83" s="19" t="s">
        <v>221</v>
      </c>
      <c r="D83" s="19" t="s">
        <v>292</v>
      </c>
      <c r="E83" s="22">
        <v>6.14</v>
      </c>
      <c r="F83" s="22">
        <v>7.1760000000000002</v>
      </c>
      <c r="G83" s="22">
        <v>1.036</v>
      </c>
      <c r="H83" s="18"/>
      <c r="I83" s="18"/>
      <c r="J83" s="19" t="s">
        <v>293</v>
      </c>
      <c r="K83" s="19" t="s">
        <v>294</v>
      </c>
      <c r="L83" s="19" t="s">
        <v>208</v>
      </c>
      <c r="M83" s="19" t="s">
        <v>295</v>
      </c>
      <c r="N83" s="19" t="s">
        <v>266</v>
      </c>
      <c r="O83" s="19" t="s">
        <v>296</v>
      </c>
      <c r="P83" s="18"/>
      <c r="Q83" s="18"/>
      <c r="R83" s="18"/>
      <c r="S83" s="19" t="s">
        <v>297</v>
      </c>
      <c r="T83" s="19" t="s">
        <v>298</v>
      </c>
      <c r="U83" s="18"/>
      <c r="V83" s="19" t="s">
        <v>300</v>
      </c>
      <c r="W83" s="19" t="s">
        <v>271</v>
      </c>
      <c r="X83" s="19" t="s">
        <v>164</v>
      </c>
      <c r="Y83" s="19" t="s">
        <v>164</v>
      </c>
      <c r="Z83" s="19" t="s">
        <v>271</v>
      </c>
      <c r="AA83" s="19" t="s">
        <v>160</v>
      </c>
      <c r="AB83" s="19" t="s">
        <v>272</v>
      </c>
      <c r="AC83" s="19" t="s">
        <v>170</v>
      </c>
      <c r="AD83" s="19" t="s">
        <v>273</v>
      </c>
      <c r="AE83" s="19" t="s">
        <v>274</v>
      </c>
      <c r="AF83" s="19" t="s">
        <v>301</v>
      </c>
      <c r="AG83" s="22">
        <v>0</v>
      </c>
      <c r="AH83" s="22">
        <v>17.100000000000001</v>
      </c>
      <c r="AI83" s="21">
        <v>26299</v>
      </c>
      <c r="AJ83" s="19" t="s">
        <v>276</v>
      </c>
      <c r="AK83" s="19" t="s">
        <v>277</v>
      </c>
      <c r="AL83" s="21">
        <v>38093</v>
      </c>
      <c r="AM83" s="18"/>
      <c r="AN83" s="18"/>
      <c r="AO83" s="18"/>
      <c r="AP83" s="20">
        <v>1668.34792685</v>
      </c>
    </row>
    <row r="84" spans="1:42" x14ac:dyDescent="0.25">
      <c r="A84" s="27" t="s">
        <v>84</v>
      </c>
      <c r="B84" s="19" t="s">
        <v>85</v>
      </c>
      <c r="C84" s="19" t="s">
        <v>221</v>
      </c>
      <c r="D84" s="19" t="s">
        <v>292</v>
      </c>
      <c r="E84" s="22">
        <v>6.14</v>
      </c>
      <c r="F84" s="22">
        <v>7.1760000000000002</v>
      </c>
      <c r="G84" s="22">
        <v>1.036</v>
      </c>
      <c r="H84" s="18"/>
      <c r="I84" s="18"/>
      <c r="J84" s="19" t="s">
        <v>293</v>
      </c>
      <c r="K84" s="19" t="s">
        <v>294</v>
      </c>
      <c r="L84" s="19" t="s">
        <v>208</v>
      </c>
      <c r="M84" s="19" t="s">
        <v>295</v>
      </c>
      <c r="N84" s="19" t="s">
        <v>266</v>
      </c>
      <c r="O84" s="19" t="s">
        <v>296</v>
      </c>
      <c r="P84" s="18"/>
      <c r="Q84" s="18"/>
      <c r="R84" s="18"/>
      <c r="S84" s="19" t="s">
        <v>297</v>
      </c>
      <c r="T84" s="19" t="s">
        <v>298</v>
      </c>
      <c r="U84" s="18"/>
      <c r="V84" s="19" t="s">
        <v>300</v>
      </c>
      <c r="W84" s="19" t="s">
        <v>271</v>
      </c>
      <c r="X84" s="19" t="s">
        <v>164</v>
      </c>
      <c r="Y84" s="19" t="s">
        <v>164</v>
      </c>
      <c r="Z84" s="19" t="s">
        <v>271</v>
      </c>
      <c r="AA84" s="19" t="s">
        <v>160</v>
      </c>
      <c r="AB84" s="19" t="s">
        <v>272</v>
      </c>
      <c r="AC84" s="19" t="s">
        <v>170</v>
      </c>
      <c r="AD84" s="19" t="s">
        <v>273</v>
      </c>
      <c r="AE84" s="19" t="s">
        <v>278</v>
      </c>
      <c r="AF84" s="19" t="s">
        <v>279</v>
      </c>
      <c r="AG84" s="22">
        <v>0</v>
      </c>
      <c r="AH84" s="22">
        <v>22.751999999999999</v>
      </c>
      <c r="AI84" s="21">
        <v>37470</v>
      </c>
      <c r="AJ84" s="19" t="s">
        <v>280</v>
      </c>
      <c r="AK84" s="19" t="s">
        <v>281</v>
      </c>
      <c r="AL84" s="21">
        <v>37515</v>
      </c>
      <c r="AM84" s="18"/>
      <c r="AN84" s="18"/>
      <c r="AO84" s="18"/>
      <c r="AP84" s="20">
        <v>1668.34792685</v>
      </c>
    </row>
    <row r="85" spans="1:42" x14ac:dyDescent="0.25">
      <c r="A85" s="27" t="s">
        <v>84</v>
      </c>
      <c r="B85" s="19" t="s">
        <v>85</v>
      </c>
      <c r="C85" s="19" t="s">
        <v>221</v>
      </c>
      <c r="D85" s="19" t="s">
        <v>292</v>
      </c>
      <c r="E85" s="22">
        <v>6.14</v>
      </c>
      <c r="F85" s="22">
        <v>7.1760000000000002</v>
      </c>
      <c r="G85" s="22">
        <v>1.036</v>
      </c>
      <c r="H85" s="18"/>
      <c r="I85" s="18"/>
      <c r="J85" s="19" t="s">
        <v>293</v>
      </c>
      <c r="K85" s="19" t="s">
        <v>294</v>
      </c>
      <c r="L85" s="19" t="s">
        <v>208</v>
      </c>
      <c r="M85" s="19" t="s">
        <v>295</v>
      </c>
      <c r="N85" s="19" t="s">
        <v>266</v>
      </c>
      <c r="O85" s="19" t="s">
        <v>296</v>
      </c>
      <c r="P85" s="18"/>
      <c r="Q85" s="18"/>
      <c r="R85" s="18"/>
      <c r="S85" s="19" t="s">
        <v>297</v>
      </c>
      <c r="T85" s="19" t="s">
        <v>298</v>
      </c>
      <c r="U85" s="18"/>
      <c r="V85" s="19" t="s">
        <v>300</v>
      </c>
      <c r="W85" s="19" t="s">
        <v>271</v>
      </c>
      <c r="X85" s="19" t="s">
        <v>164</v>
      </c>
      <c r="Y85" s="19" t="s">
        <v>164</v>
      </c>
      <c r="Z85" s="19" t="s">
        <v>271</v>
      </c>
      <c r="AA85" s="19" t="s">
        <v>160</v>
      </c>
      <c r="AB85" s="19" t="s">
        <v>272</v>
      </c>
      <c r="AC85" s="19" t="s">
        <v>170</v>
      </c>
      <c r="AD85" s="19" t="s">
        <v>273</v>
      </c>
      <c r="AE85" s="19" t="s">
        <v>278</v>
      </c>
      <c r="AF85" s="19" t="s">
        <v>279</v>
      </c>
      <c r="AG85" s="22">
        <v>0</v>
      </c>
      <c r="AH85" s="22">
        <v>22.751999999999999</v>
      </c>
      <c r="AI85" s="21">
        <v>37470</v>
      </c>
      <c r="AJ85" s="19" t="s">
        <v>280</v>
      </c>
      <c r="AK85" s="19" t="s">
        <v>281</v>
      </c>
      <c r="AL85" s="21">
        <v>37515</v>
      </c>
      <c r="AM85" s="18"/>
      <c r="AN85" s="18"/>
      <c r="AO85" s="18"/>
      <c r="AP85" s="20">
        <v>1668.34792685</v>
      </c>
    </row>
    <row r="86" spans="1:42" x14ac:dyDescent="0.25">
      <c r="A86" s="27" t="s">
        <v>84</v>
      </c>
      <c r="B86" s="19" t="s">
        <v>85</v>
      </c>
      <c r="C86" s="19" t="s">
        <v>221</v>
      </c>
      <c r="D86" s="19" t="s">
        <v>292</v>
      </c>
      <c r="E86" s="22">
        <v>6.14</v>
      </c>
      <c r="F86" s="22">
        <v>7.1760000000000002</v>
      </c>
      <c r="G86" s="22">
        <v>1.036</v>
      </c>
      <c r="H86" s="18"/>
      <c r="I86" s="18"/>
      <c r="J86" s="19" t="s">
        <v>293</v>
      </c>
      <c r="K86" s="19" t="s">
        <v>294</v>
      </c>
      <c r="L86" s="19" t="s">
        <v>208</v>
      </c>
      <c r="M86" s="19" t="s">
        <v>295</v>
      </c>
      <c r="N86" s="19" t="s">
        <v>266</v>
      </c>
      <c r="O86" s="19" t="s">
        <v>296</v>
      </c>
      <c r="P86" s="18"/>
      <c r="Q86" s="18"/>
      <c r="R86" s="18"/>
      <c r="S86" s="19" t="s">
        <v>297</v>
      </c>
      <c r="T86" s="19" t="s">
        <v>298</v>
      </c>
      <c r="U86" s="18"/>
      <c r="V86" s="19" t="s">
        <v>300</v>
      </c>
      <c r="W86" s="19" t="s">
        <v>271</v>
      </c>
      <c r="X86" s="19" t="s">
        <v>164</v>
      </c>
      <c r="Y86" s="19" t="s">
        <v>164</v>
      </c>
      <c r="Z86" s="19" t="s">
        <v>271</v>
      </c>
      <c r="AA86" s="19" t="s">
        <v>160</v>
      </c>
      <c r="AB86" s="19" t="s">
        <v>272</v>
      </c>
      <c r="AC86" s="19" t="s">
        <v>170</v>
      </c>
      <c r="AD86" s="19" t="s">
        <v>273</v>
      </c>
      <c r="AE86" s="19" t="s">
        <v>282</v>
      </c>
      <c r="AF86" s="19" t="s">
        <v>302</v>
      </c>
      <c r="AG86" s="22">
        <v>0</v>
      </c>
      <c r="AH86" s="22">
        <v>22.751999999999999</v>
      </c>
      <c r="AI86" s="21">
        <v>37460</v>
      </c>
      <c r="AJ86" s="19" t="s">
        <v>280</v>
      </c>
      <c r="AK86" s="19" t="s">
        <v>284</v>
      </c>
      <c r="AL86" s="21">
        <v>40752</v>
      </c>
      <c r="AM86" s="18"/>
      <c r="AN86" s="18"/>
      <c r="AO86" s="19" t="s">
        <v>285</v>
      </c>
      <c r="AP86" s="20">
        <v>1668.34792685</v>
      </c>
    </row>
    <row r="87" spans="1:42" x14ac:dyDescent="0.25">
      <c r="A87" s="27" t="s">
        <v>84</v>
      </c>
      <c r="B87" s="19" t="s">
        <v>85</v>
      </c>
      <c r="C87" s="19" t="s">
        <v>221</v>
      </c>
      <c r="D87" s="19" t="s">
        <v>292</v>
      </c>
      <c r="E87" s="22">
        <v>6.14</v>
      </c>
      <c r="F87" s="22">
        <v>7.1760000000000002</v>
      </c>
      <c r="G87" s="22">
        <v>1.036</v>
      </c>
      <c r="H87" s="18"/>
      <c r="I87" s="18"/>
      <c r="J87" s="19" t="s">
        <v>293</v>
      </c>
      <c r="K87" s="19" t="s">
        <v>294</v>
      </c>
      <c r="L87" s="19" t="s">
        <v>208</v>
      </c>
      <c r="M87" s="19" t="s">
        <v>295</v>
      </c>
      <c r="N87" s="19" t="s">
        <v>266</v>
      </c>
      <c r="O87" s="19" t="s">
        <v>296</v>
      </c>
      <c r="P87" s="18"/>
      <c r="Q87" s="18"/>
      <c r="R87" s="18"/>
      <c r="S87" s="19" t="s">
        <v>297</v>
      </c>
      <c r="T87" s="19" t="s">
        <v>298</v>
      </c>
      <c r="U87" s="18"/>
      <c r="V87" s="19" t="s">
        <v>300</v>
      </c>
      <c r="W87" s="19" t="s">
        <v>271</v>
      </c>
      <c r="X87" s="19" t="s">
        <v>164</v>
      </c>
      <c r="Y87" s="19" t="s">
        <v>164</v>
      </c>
      <c r="Z87" s="19" t="s">
        <v>271</v>
      </c>
      <c r="AA87" s="19" t="s">
        <v>160</v>
      </c>
      <c r="AB87" s="19" t="s">
        <v>272</v>
      </c>
      <c r="AC87" s="19" t="s">
        <v>170</v>
      </c>
      <c r="AD87" s="19" t="s">
        <v>273</v>
      </c>
      <c r="AE87" s="19" t="s">
        <v>282</v>
      </c>
      <c r="AF87" s="19" t="s">
        <v>286</v>
      </c>
      <c r="AG87" s="22">
        <v>0</v>
      </c>
      <c r="AH87" s="22">
        <v>22.751999999999999</v>
      </c>
      <c r="AI87" s="21">
        <v>40570</v>
      </c>
      <c r="AJ87" s="19" t="s">
        <v>280</v>
      </c>
      <c r="AK87" s="19" t="s">
        <v>287</v>
      </c>
      <c r="AL87" s="21">
        <v>40561</v>
      </c>
      <c r="AM87" s="18"/>
      <c r="AN87" s="18"/>
      <c r="AO87" s="19" t="s">
        <v>288</v>
      </c>
      <c r="AP87" s="20">
        <v>1668.34792685</v>
      </c>
    </row>
    <row r="88" spans="1:42" x14ac:dyDescent="0.25">
      <c r="A88" s="27" t="s">
        <v>84</v>
      </c>
      <c r="B88" s="19" t="s">
        <v>85</v>
      </c>
      <c r="C88" s="19" t="s">
        <v>221</v>
      </c>
      <c r="D88" s="19" t="s">
        <v>292</v>
      </c>
      <c r="E88" s="22">
        <v>7.1760000000000002</v>
      </c>
      <c r="F88" s="22">
        <v>7.9560000000000004</v>
      </c>
      <c r="G88" s="22">
        <v>0.78</v>
      </c>
      <c r="H88" s="18"/>
      <c r="I88" s="18"/>
      <c r="J88" s="19" t="s">
        <v>293</v>
      </c>
      <c r="K88" s="19" t="s">
        <v>294</v>
      </c>
      <c r="L88" s="19" t="s">
        <v>208</v>
      </c>
      <c r="M88" s="19" t="s">
        <v>295</v>
      </c>
      <c r="N88" s="19" t="s">
        <v>266</v>
      </c>
      <c r="O88" s="19" t="s">
        <v>296</v>
      </c>
      <c r="P88" s="18"/>
      <c r="Q88" s="18"/>
      <c r="R88" s="18"/>
      <c r="S88" s="19" t="s">
        <v>297</v>
      </c>
      <c r="T88" s="19" t="s">
        <v>298</v>
      </c>
      <c r="U88" s="19" t="s">
        <v>305</v>
      </c>
      <c r="V88" s="19" t="s">
        <v>300</v>
      </c>
      <c r="W88" s="19" t="s">
        <v>271</v>
      </c>
      <c r="X88" s="19" t="s">
        <v>164</v>
      </c>
      <c r="Y88" s="19" t="s">
        <v>164</v>
      </c>
      <c r="Z88" s="19" t="s">
        <v>271</v>
      </c>
      <c r="AA88" s="19" t="s">
        <v>160</v>
      </c>
      <c r="AB88" s="19" t="s">
        <v>272</v>
      </c>
      <c r="AC88" s="19" t="s">
        <v>170</v>
      </c>
      <c r="AD88" s="19" t="s">
        <v>273</v>
      </c>
      <c r="AE88" s="19" t="s">
        <v>274</v>
      </c>
      <c r="AF88" s="19" t="s">
        <v>301</v>
      </c>
      <c r="AG88" s="22">
        <v>0</v>
      </c>
      <c r="AH88" s="22">
        <v>1</v>
      </c>
      <c r="AI88" s="21">
        <v>22282</v>
      </c>
      <c r="AJ88" s="19" t="s">
        <v>276</v>
      </c>
      <c r="AK88" s="19" t="s">
        <v>277</v>
      </c>
      <c r="AL88" s="21">
        <v>38093</v>
      </c>
      <c r="AM88" s="18"/>
      <c r="AN88" s="18"/>
      <c r="AO88" s="18"/>
      <c r="AP88" s="20">
        <v>1256.13692956</v>
      </c>
    </row>
    <row r="89" spans="1:42" x14ac:dyDescent="0.25">
      <c r="A89" s="27" t="s">
        <v>84</v>
      </c>
      <c r="B89" s="19" t="s">
        <v>85</v>
      </c>
      <c r="C89" s="19" t="s">
        <v>221</v>
      </c>
      <c r="D89" s="19" t="s">
        <v>292</v>
      </c>
      <c r="E89" s="22">
        <v>7.1760000000000002</v>
      </c>
      <c r="F89" s="22">
        <v>7.9560000000000004</v>
      </c>
      <c r="G89" s="22">
        <v>0.78</v>
      </c>
      <c r="H89" s="18"/>
      <c r="I89" s="18"/>
      <c r="J89" s="19" t="s">
        <v>293</v>
      </c>
      <c r="K89" s="19" t="s">
        <v>294</v>
      </c>
      <c r="L89" s="19" t="s">
        <v>208</v>
      </c>
      <c r="M89" s="19" t="s">
        <v>295</v>
      </c>
      <c r="N89" s="19" t="s">
        <v>266</v>
      </c>
      <c r="O89" s="19" t="s">
        <v>296</v>
      </c>
      <c r="P89" s="18"/>
      <c r="Q89" s="18"/>
      <c r="R89" s="18"/>
      <c r="S89" s="19" t="s">
        <v>297</v>
      </c>
      <c r="T89" s="19" t="s">
        <v>298</v>
      </c>
      <c r="U89" s="19" t="s">
        <v>305</v>
      </c>
      <c r="V89" s="19" t="s">
        <v>300</v>
      </c>
      <c r="W89" s="19" t="s">
        <v>271</v>
      </c>
      <c r="X89" s="19" t="s">
        <v>164</v>
      </c>
      <c r="Y89" s="19" t="s">
        <v>164</v>
      </c>
      <c r="Z89" s="19" t="s">
        <v>271</v>
      </c>
      <c r="AA89" s="19" t="s">
        <v>160</v>
      </c>
      <c r="AB89" s="19" t="s">
        <v>272</v>
      </c>
      <c r="AC89" s="19" t="s">
        <v>170</v>
      </c>
      <c r="AD89" s="19" t="s">
        <v>273</v>
      </c>
      <c r="AE89" s="19" t="s">
        <v>274</v>
      </c>
      <c r="AF89" s="19" t="s">
        <v>301</v>
      </c>
      <c r="AG89" s="22">
        <v>0</v>
      </c>
      <c r="AH89" s="22">
        <v>17.100000000000001</v>
      </c>
      <c r="AI89" s="21">
        <v>26299</v>
      </c>
      <c r="AJ89" s="19" t="s">
        <v>276</v>
      </c>
      <c r="AK89" s="19" t="s">
        <v>277</v>
      </c>
      <c r="AL89" s="21">
        <v>38093</v>
      </c>
      <c r="AM89" s="18"/>
      <c r="AN89" s="18"/>
      <c r="AO89" s="18"/>
      <c r="AP89" s="20">
        <v>1256.13692956</v>
      </c>
    </row>
    <row r="90" spans="1:42" x14ac:dyDescent="0.25">
      <c r="A90" s="27" t="s">
        <v>84</v>
      </c>
      <c r="B90" s="19" t="s">
        <v>85</v>
      </c>
      <c r="C90" s="19" t="s">
        <v>221</v>
      </c>
      <c r="D90" s="19" t="s">
        <v>292</v>
      </c>
      <c r="E90" s="22">
        <v>7.1760000000000002</v>
      </c>
      <c r="F90" s="22">
        <v>7.9560000000000004</v>
      </c>
      <c r="G90" s="22">
        <v>0.78</v>
      </c>
      <c r="H90" s="18"/>
      <c r="I90" s="18"/>
      <c r="J90" s="19" t="s">
        <v>293</v>
      </c>
      <c r="K90" s="19" t="s">
        <v>294</v>
      </c>
      <c r="L90" s="19" t="s">
        <v>208</v>
      </c>
      <c r="M90" s="19" t="s">
        <v>295</v>
      </c>
      <c r="N90" s="19" t="s">
        <v>266</v>
      </c>
      <c r="O90" s="19" t="s">
        <v>296</v>
      </c>
      <c r="P90" s="18"/>
      <c r="Q90" s="18"/>
      <c r="R90" s="18"/>
      <c r="S90" s="19" t="s">
        <v>297</v>
      </c>
      <c r="T90" s="19" t="s">
        <v>298</v>
      </c>
      <c r="U90" s="19" t="s">
        <v>305</v>
      </c>
      <c r="V90" s="19" t="s">
        <v>300</v>
      </c>
      <c r="W90" s="19" t="s">
        <v>271</v>
      </c>
      <c r="X90" s="19" t="s">
        <v>164</v>
      </c>
      <c r="Y90" s="19" t="s">
        <v>164</v>
      </c>
      <c r="Z90" s="19" t="s">
        <v>271</v>
      </c>
      <c r="AA90" s="19" t="s">
        <v>160</v>
      </c>
      <c r="AB90" s="19" t="s">
        <v>272</v>
      </c>
      <c r="AC90" s="19" t="s">
        <v>170</v>
      </c>
      <c r="AD90" s="19" t="s">
        <v>273</v>
      </c>
      <c r="AE90" s="19" t="s">
        <v>278</v>
      </c>
      <c r="AF90" s="19" t="s">
        <v>279</v>
      </c>
      <c r="AG90" s="22">
        <v>0</v>
      </c>
      <c r="AH90" s="22">
        <v>22.751999999999999</v>
      </c>
      <c r="AI90" s="21">
        <v>37470</v>
      </c>
      <c r="AJ90" s="19" t="s">
        <v>280</v>
      </c>
      <c r="AK90" s="19" t="s">
        <v>281</v>
      </c>
      <c r="AL90" s="21">
        <v>37515</v>
      </c>
      <c r="AM90" s="18"/>
      <c r="AN90" s="18"/>
      <c r="AO90" s="18"/>
      <c r="AP90" s="20">
        <v>1256.13692956</v>
      </c>
    </row>
    <row r="91" spans="1:42" x14ac:dyDescent="0.25">
      <c r="A91" s="27" t="s">
        <v>84</v>
      </c>
      <c r="B91" s="19" t="s">
        <v>85</v>
      </c>
      <c r="C91" s="19" t="s">
        <v>221</v>
      </c>
      <c r="D91" s="19" t="s">
        <v>292</v>
      </c>
      <c r="E91" s="22">
        <v>7.1760000000000002</v>
      </c>
      <c r="F91" s="22">
        <v>7.9560000000000004</v>
      </c>
      <c r="G91" s="22">
        <v>0.78</v>
      </c>
      <c r="H91" s="18"/>
      <c r="I91" s="18"/>
      <c r="J91" s="19" t="s">
        <v>293</v>
      </c>
      <c r="K91" s="19" t="s">
        <v>294</v>
      </c>
      <c r="L91" s="19" t="s">
        <v>208</v>
      </c>
      <c r="M91" s="19" t="s">
        <v>295</v>
      </c>
      <c r="N91" s="19" t="s">
        <v>266</v>
      </c>
      <c r="O91" s="19" t="s">
        <v>296</v>
      </c>
      <c r="P91" s="18"/>
      <c r="Q91" s="18"/>
      <c r="R91" s="18"/>
      <c r="S91" s="19" t="s">
        <v>297</v>
      </c>
      <c r="T91" s="19" t="s">
        <v>298</v>
      </c>
      <c r="U91" s="19" t="s">
        <v>305</v>
      </c>
      <c r="V91" s="19" t="s">
        <v>300</v>
      </c>
      <c r="W91" s="19" t="s">
        <v>271</v>
      </c>
      <c r="X91" s="19" t="s">
        <v>164</v>
      </c>
      <c r="Y91" s="19" t="s">
        <v>164</v>
      </c>
      <c r="Z91" s="19" t="s">
        <v>271</v>
      </c>
      <c r="AA91" s="19" t="s">
        <v>160</v>
      </c>
      <c r="AB91" s="19" t="s">
        <v>272</v>
      </c>
      <c r="AC91" s="19" t="s">
        <v>170</v>
      </c>
      <c r="AD91" s="19" t="s">
        <v>273</v>
      </c>
      <c r="AE91" s="19" t="s">
        <v>278</v>
      </c>
      <c r="AF91" s="19" t="s">
        <v>279</v>
      </c>
      <c r="AG91" s="22">
        <v>0</v>
      </c>
      <c r="AH91" s="22">
        <v>22.751999999999999</v>
      </c>
      <c r="AI91" s="21">
        <v>37470</v>
      </c>
      <c r="AJ91" s="19" t="s">
        <v>280</v>
      </c>
      <c r="AK91" s="19" t="s">
        <v>281</v>
      </c>
      <c r="AL91" s="21">
        <v>37515</v>
      </c>
      <c r="AM91" s="18"/>
      <c r="AN91" s="18"/>
      <c r="AO91" s="18"/>
      <c r="AP91" s="20">
        <v>1256.13692956</v>
      </c>
    </row>
    <row r="92" spans="1:42" x14ac:dyDescent="0.25">
      <c r="A92" s="27" t="s">
        <v>84</v>
      </c>
      <c r="B92" s="19" t="s">
        <v>85</v>
      </c>
      <c r="C92" s="19" t="s">
        <v>221</v>
      </c>
      <c r="D92" s="19" t="s">
        <v>292</v>
      </c>
      <c r="E92" s="22">
        <v>7.1760000000000002</v>
      </c>
      <c r="F92" s="22">
        <v>7.9560000000000004</v>
      </c>
      <c r="G92" s="22">
        <v>0.78</v>
      </c>
      <c r="H92" s="18"/>
      <c r="I92" s="18"/>
      <c r="J92" s="19" t="s">
        <v>293</v>
      </c>
      <c r="K92" s="19" t="s">
        <v>294</v>
      </c>
      <c r="L92" s="19" t="s">
        <v>208</v>
      </c>
      <c r="M92" s="19" t="s">
        <v>295</v>
      </c>
      <c r="N92" s="19" t="s">
        <v>266</v>
      </c>
      <c r="O92" s="19" t="s">
        <v>296</v>
      </c>
      <c r="P92" s="18"/>
      <c r="Q92" s="18"/>
      <c r="R92" s="18"/>
      <c r="S92" s="19" t="s">
        <v>297</v>
      </c>
      <c r="T92" s="19" t="s">
        <v>298</v>
      </c>
      <c r="U92" s="19" t="s">
        <v>305</v>
      </c>
      <c r="V92" s="19" t="s">
        <v>300</v>
      </c>
      <c r="W92" s="19" t="s">
        <v>271</v>
      </c>
      <c r="X92" s="19" t="s">
        <v>164</v>
      </c>
      <c r="Y92" s="19" t="s">
        <v>164</v>
      </c>
      <c r="Z92" s="19" t="s">
        <v>271</v>
      </c>
      <c r="AA92" s="19" t="s">
        <v>160</v>
      </c>
      <c r="AB92" s="19" t="s">
        <v>272</v>
      </c>
      <c r="AC92" s="19" t="s">
        <v>170</v>
      </c>
      <c r="AD92" s="19" t="s">
        <v>273</v>
      </c>
      <c r="AE92" s="19" t="s">
        <v>282</v>
      </c>
      <c r="AF92" s="19" t="s">
        <v>302</v>
      </c>
      <c r="AG92" s="22">
        <v>0</v>
      </c>
      <c r="AH92" s="22">
        <v>22.751999999999999</v>
      </c>
      <c r="AI92" s="21">
        <v>37460</v>
      </c>
      <c r="AJ92" s="19" t="s">
        <v>280</v>
      </c>
      <c r="AK92" s="19" t="s">
        <v>284</v>
      </c>
      <c r="AL92" s="21">
        <v>40752</v>
      </c>
      <c r="AM92" s="18"/>
      <c r="AN92" s="18"/>
      <c r="AO92" s="19" t="s">
        <v>285</v>
      </c>
      <c r="AP92" s="20">
        <v>1256.13692956</v>
      </c>
    </row>
    <row r="93" spans="1:42" x14ac:dyDescent="0.25">
      <c r="A93" s="27" t="s">
        <v>84</v>
      </c>
      <c r="B93" s="19" t="s">
        <v>85</v>
      </c>
      <c r="C93" s="19" t="s">
        <v>221</v>
      </c>
      <c r="D93" s="19" t="s">
        <v>292</v>
      </c>
      <c r="E93" s="22">
        <v>7.1760000000000002</v>
      </c>
      <c r="F93" s="22">
        <v>7.9560000000000004</v>
      </c>
      <c r="G93" s="22">
        <v>0.78</v>
      </c>
      <c r="H93" s="18"/>
      <c r="I93" s="18"/>
      <c r="J93" s="19" t="s">
        <v>293</v>
      </c>
      <c r="K93" s="19" t="s">
        <v>294</v>
      </c>
      <c r="L93" s="19" t="s">
        <v>208</v>
      </c>
      <c r="M93" s="19" t="s">
        <v>295</v>
      </c>
      <c r="N93" s="19" t="s">
        <v>266</v>
      </c>
      <c r="O93" s="19" t="s">
        <v>296</v>
      </c>
      <c r="P93" s="18"/>
      <c r="Q93" s="18"/>
      <c r="R93" s="18"/>
      <c r="S93" s="19" t="s">
        <v>297</v>
      </c>
      <c r="T93" s="19" t="s">
        <v>298</v>
      </c>
      <c r="U93" s="19" t="s">
        <v>305</v>
      </c>
      <c r="V93" s="19" t="s">
        <v>300</v>
      </c>
      <c r="W93" s="19" t="s">
        <v>271</v>
      </c>
      <c r="X93" s="19" t="s">
        <v>164</v>
      </c>
      <c r="Y93" s="19" t="s">
        <v>164</v>
      </c>
      <c r="Z93" s="19" t="s">
        <v>271</v>
      </c>
      <c r="AA93" s="19" t="s">
        <v>160</v>
      </c>
      <c r="AB93" s="19" t="s">
        <v>272</v>
      </c>
      <c r="AC93" s="19" t="s">
        <v>170</v>
      </c>
      <c r="AD93" s="19" t="s">
        <v>273</v>
      </c>
      <c r="AE93" s="19" t="s">
        <v>282</v>
      </c>
      <c r="AF93" s="19" t="s">
        <v>286</v>
      </c>
      <c r="AG93" s="22">
        <v>0</v>
      </c>
      <c r="AH93" s="22">
        <v>22.751999999999999</v>
      </c>
      <c r="AI93" s="21">
        <v>40570</v>
      </c>
      <c r="AJ93" s="19" t="s">
        <v>280</v>
      </c>
      <c r="AK93" s="19" t="s">
        <v>287</v>
      </c>
      <c r="AL93" s="21">
        <v>40561</v>
      </c>
      <c r="AM93" s="18"/>
      <c r="AN93" s="18"/>
      <c r="AO93" s="19" t="s">
        <v>288</v>
      </c>
      <c r="AP93" s="20">
        <v>1256.13692956</v>
      </c>
    </row>
    <row r="94" spans="1:42" x14ac:dyDescent="0.25">
      <c r="A94" s="27" t="s">
        <v>84</v>
      </c>
      <c r="B94" s="19" t="s">
        <v>85</v>
      </c>
      <c r="C94" s="19" t="s">
        <v>221</v>
      </c>
      <c r="D94" s="19" t="s">
        <v>292</v>
      </c>
      <c r="E94" s="22">
        <v>7.9560000000000004</v>
      </c>
      <c r="F94" s="22">
        <v>8.375</v>
      </c>
      <c r="G94" s="22">
        <v>0.41899999999999998</v>
      </c>
      <c r="H94" s="18"/>
      <c r="I94" s="18"/>
      <c r="J94" s="19" t="s">
        <v>293</v>
      </c>
      <c r="K94" s="19" t="s">
        <v>294</v>
      </c>
      <c r="L94" s="19" t="s">
        <v>208</v>
      </c>
      <c r="M94" s="19" t="s">
        <v>295</v>
      </c>
      <c r="N94" s="19" t="s">
        <v>266</v>
      </c>
      <c r="O94" s="19" t="s">
        <v>296</v>
      </c>
      <c r="P94" s="18"/>
      <c r="Q94" s="18"/>
      <c r="R94" s="18"/>
      <c r="S94" s="19" t="s">
        <v>297</v>
      </c>
      <c r="T94" s="19" t="s">
        <v>298</v>
      </c>
      <c r="U94" s="18"/>
      <c r="V94" s="19" t="s">
        <v>300</v>
      </c>
      <c r="W94" s="19" t="s">
        <v>271</v>
      </c>
      <c r="X94" s="19" t="s">
        <v>164</v>
      </c>
      <c r="Y94" s="19" t="s">
        <v>164</v>
      </c>
      <c r="Z94" s="19" t="s">
        <v>271</v>
      </c>
      <c r="AA94" s="19" t="s">
        <v>160</v>
      </c>
      <c r="AB94" s="19" t="s">
        <v>272</v>
      </c>
      <c r="AC94" s="19" t="s">
        <v>170</v>
      </c>
      <c r="AD94" s="19" t="s">
        <v>273</v>
      </c>
      <c r="AE94" s="19" t="s">
        <v>274</v>
      </c>
      <c r="AF94" s="19" t="s">
        <v>301</v>
      </c>
      <c r="AG94" s="22">
        <v>0</v>
      </c>
      <c r="AH94" s="22">
        <v>1</v>
      </c>
      <c r="AI94" s="21">
        <v>22282</v>
      </c>
      <c r="AJ94" s="19" t="s">
        <v>276</v>
      </c>
      <c r="AK94" s="19" t="s">
        <v>277</v>
      </c>
      <c r="AL94" s="21">
        <v>38093</v>
      </c>
      <c r="AM94" s="18"/>
      <c r="AN94" s="18"/>
      <c r="AO94" s="18"/>
      <c r="AP94" s="20">
        <v>669.07298850799998</v>
      </c>
    </row>
    <row r="95" spans="1:42" x14ac:dyDescent="0.25">
      <c r="A95" s="27" t="s">
        <v>84</v>
      </c>
      <c r="B95" s="19" t="s">
        <v>85</v>
      </c>
      <c r="C95" s="19" t="s">
        <v>221</v>
      </c>
      <c r="D95" s="19" t="s">
        <v>292</v>
      </c>
      <c r="E95" s="22">
        <v>7.9560000000000004</v>
      </c>
      <c r="F95" s="22">
        <v>8.375</v>
      </c>
      <c r="G95" s="22">
        <v>0.41899999999999998</v>
      </c>
      <c r="H95" s="18"/>
      <c r="I95" s="18"/>
      <c r="J95" s="19" t="s">
        <v>293</v>
      </c>
      <c r="K95" s="19" t="s">
        <v>294</v>
      </c>
      <c r="L95" s="19" t="s">
        <v>208</v>
      </c>
      <c r="M95" s="19" t="s">
        <v>295</v>
      </c>
      <c r="N95" s="19" t="s">
        <v>266</v>
      </c>
      <c r="O95" s="19" t="s">
        <v>296</v>
      </c>
      <c r="P95" s="18"/>
      <c r="Q95" s="18"/>
      <c r="R95" s="18"/>
      <c r="S95" s="19" t="s">
        <v>297</v>
      </c>
      <c r="T95" s="19" t="s">
        <v>298</v>
      </c>
      <c r="U95" s="18"/>
      <c r="V95" s="19" t="s">
        <v>300</v>
      </c>
      <c r="W95" s="19" t="s">
        <v>271</v>
      </c>
      <c r="X95" s="19" t="s">
        <v>164</v>
      </c>
      <c r="Y95" s="19" t="s">
        <v>164</v>
      </c>
      <c r="Z95" s="19" t="s">
        <v>271</v>
      </c>
      <c r="AA95" s="19" t="s">
        <v>160</v>
      </c>
      <c r="AB95" s="19" t="s">
        <v>272</v>
      </c>
      <c r="AC95" s="19" t="s">
        <v>170</v>
      </c>
      <c r="AD95" s="19" t="s">
        <v>273</v>
      </c>
      <c r="AE95" s="19" t="s">
        <v>274</v>
      </c>
      <c r="AF95" s="19" t="s">
        <v>301</v>
      </c>
      <c r="AG95" s="22">
        <v>0</v>
      </c>
      <c r="AH95" s="22">
        <v>17.100000000000001</v>
      </c>
      <c r="AI95" s="21">
        <v>26299</v>
      </c>
      <c r="AJ95" s="19" t="s">
        <v>276</v>
      </c>
      <c r="AK95" s="19" t="s">
        <v>277</v>
      </c>
      <c r="AL95" s="21">
        <v>38093</v>
      </c>
      <c r="AM95" s="18"/>
      <c r="AN95" s="18"/>
      <c r="AO95" s="18"/>
      <c r="AP95" s="20">
        <v>669.07298850799998</v>
      </c>
    </row>
    <row r="96" spans="1:42" x14ac:dyDescent="0.25">
      <c r="A96" s="27" t="s">
        <v>84</v>
      </c>
      <c r="B96" s="19" t="s">
        <v>85</v>
      </c>
      <c r="C96" s="19" t="s">
        <v>221</v>
      </c>
      <c r="D96" s="19" t="s">
        <v>292</v>
      </c>
      <c r="E96" s="22">
        <v>7.9560000000000004</v>
      </c>
      <c r="F96" s="22">
        <v>8.375</v>
      </c>
      <c r="G96" s="22">
        <v>0.41899999999999998</v>
      </c>
      <c r="H96" s="18"/>
      <c r="I96" s="18"/>
      <c r="J96" s="19" t="s">
        <v>293</v>
      </c>
      <c r="K96" s="19" t="s">
        <v>294</v>
      </c>
      <c r="L96" s="19" t="s">
        <v>208</v>
      </c>
      <c r="M96" s="19" t="s">
        <v>295</v>
      </c>
      <c r="N96" s="19" t="s">
        <v>266</v>
      </c>
      <c r="O96" s="19" t="s">
        <v>296</v>
      </c>
      <c r="P96" s="18"/>
      <c r="Q96" s="18"/>
      <c r="R96" s="18"/>
      <c r="S96" s="19" t="s">
        <v>297</v>
      </c>
      <c r="T96" s="19" t="s">
        <v>298</v>
      </c>
      <c r="U96" s="18"/>
      <c r="V96" s="19" t="s">
        <v>300</v>
      </c>
      <c r="W96" s="19" t="s">
        <v>271</v>
      </c>
      <c r="X96" s="19" t="s">
        <v>164</v>
      </c>
      <c r="Y96" s="19" t="s">
        <v>164</v>
      </c>
      <c r="Z96" s="19" t="s">
        <v>271</v>
      </c>
      <c r="AA96" s="19" t="s">
        <v>160</v>
      </c>
      <c r="AB96" s="19" t="s">
        <v>272</v>
      </c>
      <c r="AC96" s="19" t="s">
        <v>170</v>
      </c>
      <c r="AD96" s="19" t="s">
        <v>273</v>
      </c>
      <c r="AE96" s="19" t="s">
        <v>278</v>
      </c>
      <c r="AF96" s="19" t="s">
        <v>279</v>
      </c>
      <c r="AG96" s="22">
        <v>0</v>
      </c>
      <c r="AH96" s="22">
        <v>22.751999999999999</v>
      </c>
      <c r="AI96" s="21">
        <v>37470</v>
      </c>
      <c r="AJ96" s="19" t="s">
        <v>280</v>
      </c>
      <c r="AK96" s="19" t="s">
        <v>281</v>
      </c>
      <c r="AL96" s="21">
        <v>37515</v>
      </c>
      <c r="AM96" s="18"/>
      <c r="AN96" s="18"/>
      <c r="AO96" s="18"/>
      <c r="AP96" s="20">
        <v>669.07298850799998</v>
      </c>
    </row>
    <row r="97" spans="1:42" x14ac:dyDescent="0.25">
      <c r="A97" s="27" t="s">
        <v>84</v>
      </c>
      <c r="B97" s="19" t="s">
        <v>85</v>
      </c>
      <c r="C97" s="19" t="s">
        <v>221</v>
      </c>
      <c r="D97" s="19" t="s">
        <v>292</v>
      </c>
      <c r="E97" s="22">
        <v>7.9560000000000004</v>
      </c>
      <c r="F97" s="22">
        <v>8.375</v>
      </c>
      <c r="G97" s="22">
        <v>0.41899999999999998</v>
      </c>
      <c r="H97" s="18"/>
      <c r="I97" s="18"/>
      <c r="J97" s="19" t="s">
        <v>293</v>
      </c>
      <c r="K97" s="19" t="s">
        <v>294</v>
      </c>
      <c r="L97" s="19" t="s">
        <v>208</v>
      </c>
      <c r="M97" s="19" t="s">
        <v>295</v>
      </c>
      <c r="N97" s="19" t="s">
        <v>266</v>
      </c>
      <c r="O97" s="19" t="s">
        <v>296</v>
      </c>
      <c r="P97" s="18"/>
      <c r="Q97" s="18"/>
      <c r="R97" s="18"/>
      <c r="S97" s="19" t="s">
        <v>297</v>
      </c>
      <c r="T97" s="19" t="s">
        <v>298</v>
      </c>
      <c r="U97" s="18"/>
      <c r="V97" s="19" t="s">
        <v>300</v>
      </c>
      <c r="W97" s="19" t="s">
        <v>271</v>
      </c>
      <c r="X97" s="19" t="s">
        <v>164</v>
      </c>
      <c r="Y97" s="19" t="s">
        <v>164</v>
      </c>
      <c r="Z97" s="19" t="s">
        <v>271</v>
      </c>
      <c r="AA97" s="19" t="s">
        <v>160</v>
      </c>
      <c r="AB97" s="19" t="s">
        <v>272</v>
      </c>
      <c r="AC97" s="19" t="s">
        <v>170</v>
      </c>
      <c r="AD97" s="19" t="s">
        <v>273</v>
      </c>
      <c r="AE97" s="19" t="s">
        <v>278</v>
      </c>
      <c r="AF97" s="19" t="s">
        <v>279</v>
      </c>
      <c r="AG97" s="22">
        <v>0</v>
      </c>
      <c r="AH97" s="22">
        <v>22.751999999999999</v>
      </c>
      <c r="AI97" s="21">
        <v>37470</v>
      </c>
      <c r="AJ97" s="19" t="s">
        <v>280</v>
      </c>
      <c r="AK97" s="19" t="s">
        <v>281</v>
      </c>
      <c r="AL97" s="21">
        <v>37515</v>
      </c>
      <c r="AM97" s="18"/>
      <c r="AN97" s="18"/>
      <c r="AO97" s="18"/>
      <c r="AP97" s="20">
        <v>669.07298850799998</v>
      </c>
    </row>
    <row r="98" spans="1:42" x14ac:dyDescent="0.25">
      <c r="A98" s="27" t="s">
        <v>84</v>
      </c>
      <c r="B98" s="19" t="s">
        <v>85</v>
      </c>
      <c r="C98" s="19" t="s">
        <v>221</v>
      </c>
      <c r="D98" s="19" t="s">
        <v>292</v>
      </c>
      <c r="E98" s="22">
        <v>7.9560000000000004</v>
      </c>
      <c r="F98" s="22">
        <v>8.375</v>
      </c>
      <c r="G98" s="22">
        <v>0.41899999999999998</v>
      </c>
      <c r="H98" s="18"/>
      <c r="I98" s="18"/>
      <c r="J98" s="19" t="s">
        <v>293</v>
      </c>
      <c r="K98" s="19" t="s">
        <v>294</v>
      </c>
      <c r="L98" s="19" t="s">
        <v>208</v>
      </c>
      <c r="M98" s="19" t="s">
        <v>295</v>
      </c>
      <c r="N98" s="19" t="s">
        <v>266</v>
      </c>
      <c r="O98" s="19" t="s">
        <v>296</v>
      </c>
      <c r="P98" s="18"/>
      <c r="Q98" s="18"/>
      <c r="R98" s="18"/>
      <c r="S98" s="19" t="s">
        <v>297</v>
      </c>
      <c r="T98" s="19" t="s">
        <v>298</v>
      </c>
      <c r="U98" s="18"/>
      <c r="V98" s="19" t="s">
        <v>300</v>
      </c>
      <c r="W98" s="19" t="s">
        <v>271</v>
      </c>
      <c r="X98" s="19" t="s">
        <v>164</v>
      </c>
      <c r="Y98" s="19" t="s">
        <v>164</v>
      </c>
      <c r="Z98" s="19" t="s">
        <v>271</v>
      </c>
      <c r="AA98" s="19" t="s">
        <v>160</v>
      </c>
      <c r="AB98" s="19" t="s">
        <v>272</v>
      </c>
      <c r="AC98" s="19" t="s">
        <v>170</v>
      </c>
      <c r="AD98" s="19" t="s">
        <v>273</v>
      </c>
      <c r="AE98" s="19" t="s">
        <v>282</v>
      </c>
      <c r="AF98" s="19" t="s">
        <v>302</v>
      </c>
      <c r="AG98" s="22">
        <v>0</v>
      </c>
      <c r="AH98" s="22">
        <v>22.751999999999999</v>
      </c>
      <c r="AI98" s="21">
        <v>37460</v>
      </c>
      <c r="AJ98" s="19" t="s">
        <v>280</v>
      </c>
      <c r="AK98" s="19" t="s">
        <v>284</v>
      </c>
      <c r="AL98" s="21">
        <v>40752</v>
      </c>
      <c r="AM98" s="18"/>
      <c r="AN98" s="18"/>
      <c r="AO98" s="19" t="s">
        <v>285</v>
      </c>
      <c r="AP98" s="20">
        <v>669.07298850799998</v>
      </c>
    </row>
    <row r="99" spans="1:42" x14ac:dyDescent="0.25">
      <c r="A99" s="27" t="s">
        <v>84</v>
      </c>
      <c r="B99" s="19" t="s">
        <v>85</v>
      </c>
      <c r="C99" s="19" t="s">
        <v>221</v>
      </c>
      <c r="D99" s="19" t="s">
        <v>292</v>
      </c>
      <c r="E99" s="22">
        <v>7.9560000000000004</v>
      </c>
      <c r="F99" s="22">
        <v>8.375</v>
      </c>
      <c r="G99" s="22">
        <v>0.41899999999999998</v>
      </c>
      <c r="H99" s="18"/>
      <c r="I99" s="18"/>
      <c r="J99" s="19" t="s">
        <v>293</v>
      </c>
      <c r="K99" s="19" t="s">
        <v>294</v>
      </c>
      <c r="L99" s="19" t="s">
        <v>208</v>
      </c>
      <c r="M99" s="19" t="s">
        <v>295</v>
      </c>
      <c r="N99" s="19" t="s">
        <v>266</v>
      </c>
      <c r="O99" s="19" t="s">
        <v>296</v>
      </c>
      <c r="P99" s="18"/>
      <c r="Q99" s="18"/>
      <c r="R99" s="18"/>
      <c r="S99" s="19" t="s">
        <v>297</v>
      </c>
      <c r="T99" s="19" t="s">
        <v>298</v>
      </c>
      <c r="U99" s="18"/>
      <c r="V99" s="19" t="s">
        <v>300</v>
      </c>
      <c r="W99" s="19" t="s">
        <v>271</v>
      </c>
      <c r="X99" s="19" t="s">
        <v>164</v>
      </c>
      <c r="Y99" s="19" t="s">
        <v>164</v>
      </c>
      <c r="Z99" s="19" t="s">
        <v>271</v>
      </c>
      <c r="AA99" s="19" t="s">
        <v>160</v>
      </c>
      <c r="AB99" s="19" t="s">
        <v>272</v>
      </c>
      <c r="AC99" s="19" t="s">
        <v>170</v>
      </c>
      <c r="AD99" s="19" t="s">
        <v>273</v>
      </c>
      <c r="AE99" s="19" t="s">
        <v>282</v>
      </c>
      <c r="AF99" s="19" t="s">
        <v>286</v>
      </c>
      <c r="AG99" s="22">
        <v>0</v>
      </c>
      <c r="AH99" s="22">
        <v>22.751999999999999</v>
      </c>
      <c r="AI99" s="21">
        <v>40570</v>
      </c>
      <c r="AJ99" s="19" t="s">
        <v>280</v>
      </c>
      <c r="AK99" s="19" t="s">
        <v>287</v>
      </c>
      <c r="AL99" s="21">
        <v>40561</v>
      </c>
      <c r="AM99" s="18"/>
      <c r="AN99" s="18"/>
      <c r="AO99" s="19" t="s">
        <v>288</v>
      </c>
      <c r="AP99" s="20">
        <v>669.07298850799998</v>
      </c>
    </row>
    <row r="100" spans="1:42" x14ac:dyDescent="0.25">
      <c r="A100" s="27" t="s">
        <v>84</v>
      </c>
      <c r="B100" s="19" t="s">
        <v>85</v>
      </c>
      <c r="C100" s="19" t="s">
        <v>221</v>
      </c>
      <c r="D100" s="19" t="s">
        <v>292</v>
      </c>
      <c r="E100" s="22">
        <v>8.375</v>
      </c>
      <c r="F100" s="22">
        <v>8.7040000000000006</v>
      </c>
      <c r="G100" s="22">
        <v>0.32900000000000001</v>
      </c>
      <c r="H100" s="18"/>
      <c r="I100" s="18"/>
      <c r="J100" s="19" t="s">
        <v>293</v>
      </c>
      <c r="K100" s="19" t="s">
        <v>294</v>
      </c>
      <c r="L100" s="19" t="s">
        <v>208</v>
      </c>
      <c r="M100" s="19" t="s">
        <v>295</v>
      </c>
      <c r="N100" s="19" t="s">
        <v>266</v>
      </c>
      <c r="O100" s="19" t="s">
        <v>296</v>
      </c>
      <c r="P100" s="18"/>
      <c r="Q100" s="18"/>
      <c r="R100" s="18"/>
      <c r="S100" s="19" t="s">
        <v>297</v>
      </c>
      <c r="T100" s="19" t="s">
        <v>298</v>
      </c>
      <c r="U100" s="19" t="s">
        <v>305</v>
      </c>
      <c r="V100" s="19" t="s">
        <v>300</v>
      </c>
      <c r="W100" s="19" t="s">
        <v>271</v>
      </c>
      <c r="X100" s="19" t="s">
        <v>164</v>
      </c>
      <c r="Y100" s="19" t="s">
        <v>164</v>
      </c>
      <c r="Z100" s="19" t="s">
        <v>271</v>
      </c>
      <c r="AA100" s="19" t="s">
        <v>160</v>
      </c>
      <c r="AB100" s="19" t="s">
        <v>272</v>
      </c>
      <c r="AC100" s="19" t="s">
        <v>170</v>
      </c>
      <c r="AD100" s="19" t="s">
        <v>273</v>
      </c>
      <c r="AE100" s="19" t="s">
        <v>274</v>
      </c>
      <c r="AF100" s="19" t="s">
        <v>301</v>
      </c>
      <c r="AG100" s="22">
        <v>0</v>
      </c>
      <c r="AH100" s="22">
        <v>1</v>
      </c>
      <c r="AI100" s="21">
        <v>22282</v>
      </c>
      <c r="AJ100" s="19" t="s">
        <v>276</v>
      </c>
      <c r="AK100" s="19" t="s">
        <v>277</v>
      </c>
      <c r="AL100" s="21">
        <v>38093</v>
      </c>
      <c r="AM100" s="18"/>
      <c r="AN100" s="18"/>
      <c r="AO100" s="18"/>
      <c r="AP100" s="20">
        <v>526.32845298500001</v>
      </c>
    </row>
    <row r="101" spans="1:42" x14ac:dyDescent="0.25">
      <c r="A101" s="27" t="s">
        <v>84</v>
      </c>
      <c r="B101" s="19" t="s">
        <v>85</v>
      </c>
      <c r="C101" s="19" t="s">
        <v>221</v>
      </c>
      <c r="D101" s="19" t="s">
        <v>292</v>
      </c>
      <c r="E101" s="22">
        <v>8.375</v>
      </c>
      <c r="F101" s="22">
        <v>8.7040000000000006</v>
      </c>
      <c r="G101" s="22">
        <v>0.32900000000000001</v>
      </c>
      <c r="H101" s="18"/>
      <c r="I101" s="18"/>
      <c r="J101" s="19" t="s">
        <v>293</v>
      </c>
      <c r="K101" s="19" t="s">
        <v>294</v>
      </c>
      <c r="L101" s="19" t="s">
        <v>208</v>
      </c>
      <c r="M101" s="19" t="s">
        <v>295</v>
      </c>
      <c r="N101" s="19" t="s">
        <v>266</v>
      </c>
      <c r="O101" s="19" t="s">
        <v>296</v>
      </c>
      <c r="P101" s="18"/>
      <c r="Q101" s="18"/>
      <c r="R101" s="18"/>
      <c r="S101" s="19" t="s">
        <v>297</v>
      </c>
      <c r="T101" s="19" t="s">
        <v>298</v>
      </c>
      <c r="U101" s="19" t="s">
        <v>305</v>
      </c>
      <c r="V101" s="19" t="s">
        <v>300</v>
      </c>
      <c r="W101" s="19" t="s">
        <v>271</v>
      </c>
      <c r="X101" s="19" t="s">
        <v>164</v>
      </c>
      <c r="Y101" s="19" t="s">
        <v>164</v>
      </c>
      <c r="Z101" s="19" t="s">
        <v>271</v>
      </c>
      <c r="AA101" s="19" t="s">
        <v>160</v>
      </c>
      <c r="AB101" s="19" t="s">
        <v>272</v>
      </c>
      <c r="AC101" s="19" t="s">
        <v>170</v>
      </c>
      <c r="AD101" s="19" t="s">
        <v>273</v>
      </c>
      <c r="AE101" s="19" t="s">
        <v>274</v>
      </c>
      <c r="AF101" s="19" t="s">
        <v>301</v>
      </c>
      <c r="AG101" s="22">
        <v>0</v>
      </c>
      <c r="AH101" s="22">
        <v>17.100000000000001</v>
      </c>
      <c r="AI101" s="21">
        <v>26299</v>
      </c>
      <c r="AJ101" s="19" t="s">
        <v>276</v>
      </c>
      <c r="AK101" s="19" t="s">
        <v>277</v>
      </c>
      <c r="AL101" s="21">
        <v>38093</v>
      </c>
      <c r="AM101" s="18"/>
      <c r="AN101" s="18"/>
      <c r="AO101" s="18"/>
      <c r="AP101" s="20">
        <v>526.32845298500001</v>
      </c>
    </row>
    <row r="102" spans="1:42" x14ac:dyDescent="0.25">
      <c r="A102" s="27" t="s">
        <v>84</v>
      </c>
      <c r="B102" s="19" t="s">
        <v>85</v>
      </c>
      <c r="C102" s="19" t="s">
        <v>221</v>
      </c>
      <c r="D102" s="19" t="s">
        <v>292</v>
      </c>
      <c r="E102" s="22">
        <v>8.375</v>
      </c>
      <c r="F102" s="22">
        <v>8.7040000000000006</v>
      </c>
      <c r="G102" s="22">
        <v>0.32900000000000001</v>
      </c>
      <c r="H102" s="18"/>
      <c r="I102" s="18"/>
      <c r="J102" s="19" t="s">
        <v>293</v>
      </c>
      <c r="K102" s="19" t="s">
        <v>294</v>
      </c>
      <c r="L102" s="19" t="s">
        <v>208</v>
      </c>
      <c r="M102" s="19" t="s">
        <v>295</v>
      </c>
      <c r="N102" s="19" t="s">
        <v>266</v>
      </c>
      <c r="O102" s="19" t="s">
        <v>296</v>
      </c>
      <c r="P102" s="18"/>
      <c r="Q102" s="18"/>
      <c r="R102" s="18"/>
      <c r="S102" s="19" t="s">
        <v>297</v>
      </c>
      <c r="T102" s="19" t="s">
        <v>298</v>
      </c>
      <c r="U102" s="19" t="s">
        <v>305</v>
      </c>
      <c r="V102" s="19" t="s">
        <v>300</v>
      </c>
      <c r="W102" s="19" t="s">
        <v>271</v>
      </c>
      <c r="X102" s="19" t="s">
        <v>164</v>
      </c>
      <c r="Y102" s="19" t="s">
        <v>164</v>
      </c>
      <c r="Z102" s="19" t="s">
        <v>271</v>
      </c>
      <c r="AA102" s="19" t="s">
        <v>160</v>
      </c>
      <c r="AB102" s="19" t="s">
        <v>272</v>
      </c>
      <c r="AC102" s="19" t="s">
        <v>170</v>
      </c>
      <c r="AD102" s="19" t="s">
        <v>273</v>
      </c>
      <c r="AE102" s="19" t="s">
        <v>278</v>
      </c>
      <c r="AF102" s="19" t="s">
        <v>279</v>
      </c>
      <c r="AG102" s="22">
        <v>0</v>
      </c>
      <c r="AH102" s="22">
        <v>22.751999999999999</v>
      </c>
      <c r="AI102" s="21">
        <v>37470</v>
      </c>
      <c r="AJ102" s="19" t="s">
        <v>280</v>
      </c>
      <c r="AK102" s="19" t="s">
        <v>281</v>
      </c>
      <c r="AL102" s="21">
        <v>37515</v>
      </c>
      <c r="AM102" s="18"/>
      <c r="AN102" s="18"/>
      <c r="AO102" s="18"/>
      <c r="AP102" s="20">
        <v>526.32845298500001</v>
      </c>
    </row>
    <row r="103" spans="1:42" x14ac:dyDescent="0.25">
      <c r="A103" s="27" t="s">
        <v>84</v>
      </c>
      <c r="B103" s="19" t="s">
        <v>85</v>
      </c>
      <c r="C103" s="19" t="s">
        <v>221</v>
      </c>
      <c r="D103" s="19" t="s">
        <v>292</v>
      </c>
      <c r="E103" s="22">
        <v>8.375</v>
      </c>
      <c r="F103" s="22">
        <v>8.7040000000000006</v>
      </c>
      <c r="G103" s="22">
        <v>0.32900000000000001</v>
      </c>
      <c r="H103" s="18"/>
      <c r="I103" s="18"/>
      <c r="J103" s="19" t="s">
        <v>293</v>
      </c>
      <c r="K103" s="19" t="s">
        <v>294</v>
      </c>
      <c r="L103" s="19" t="s">
        <v>208</v>
      </c>
      <c r="M103" s="19" t="s">
        <v>295</v>
      </c>
      <c r="N103" s="19" t="s">
        <v>266</v>
      </c>
      <c r="O103" s="19" t="s">
        <v>296</v>
      </c>
      <c r="P103" s="18"/>
      <c r="Q103" s="18"/>
      <c r="R103" s="18"/>
      <c r="S103" s="19" t="s">
        <v>297</v>
      </c>
      <c r="T103" s="19" t="s">
        <v>298</v>
      </c>
      <c r="U103" s="19" t="s">
        <v>305</v>
      </c>
      <c r="V103" s="19" t="s">
        <v>300</v>
      </c>
      <c r="W103" s="19" t="s">
        <v>271</v>
      </c>
      <c r="X103" s="19" t="s">
        <v>164</v>
      </c>
      <c r="Y103" s="19" t="s">
        <v>164</v>
      </c>
      <c r="Z103" s="19" t="s">
        <v>271</v>
      </c>
      <c r="AA103" s="19" t="s">
        <v>160</v>
      </c>
      <c r="AB103" s="19" t="s">
        <v>272</v>
      </c>
      <c r="AC103" s="19" t="s">
        <v>170</v>
      </c>
      <c r="AD103" s="19" t="s">
        <v>273</v>
      </c>
      <c r="AE103" s="19" t="s">
        <v>278</v>
      </c>
      <c r="AF103" s="19" t="s">
        <v>279</v>
      </c>
      <c r="AG103" s="22">
        <v>0</v>
      </c>
      <c r="AH103" s="22">
        <v>22.751999999999999</v>
      </c>
      <c r="AI103" s="21">
        <v>37470</v>
      </c>
      <c r="AJ103" s="19" t="s">
        <v>280</v>
      </c>
      <c r="AK103" s="19" t="s">
        <v>281</v>
      </c>
      <c r="AL103" s="21">
        <v>37515</v>
      </c>
      <c r="AM103" s="18"/>
      <c r="AN103" s="18"/>
      <c r="AO103" s="18"/>
      <c r="AP103" s="20">
        <v>526.32845298500001</v>
      </c>
    </row>
    <row r="104" spans="1:42" x14ac:dyDescent="0.25">
      <c r="A104" s="27" t="s">
        <v>84</v>
      </c>
      <c r="B104" s="19" t="s">
        <v>85</v>
      </c>
      <c r="C104" s="19" t="s">
        <v>221</v>
      </c>
      <c r="D104" s="19" t="s">
        <v>292</v>
      </c>
      <c r="E104" s="22">
        <v>8.375</v>
      </c>
      <c r="F104" s="22">
        <v>8.7040000000000006</v>
      </c>
      <c r="G104" s="22">
        <v>0.32900000000000001</v>
      </c>
      <c r="H104" s="18"/>
      <c r="I104" s="18"/>
      <c r="J104" s="19" t="s">
        <v>293</v>
      </c>
      <c r="K104" s="19" t="s">
        <v>294</v>
      </c>
      <c r="L104" s="19" t="s">
        <v>208</v>
      </c>
      <c r="M104" s="19" t="s">
        <v>295</v>
      </c>
      <c r="N104" s="19" t="s">
        <v>266</v>
      </c>
      <c r="O104" s="19" t="s">
        <v>296</v>
      </c>
      <c r="P104" s="18"/>
      <c r="Q104" s="18"/>
      <c r="R104" s="18"/>
      <c r="S104" s="19" t="s">
        <v>297</v>
      </c>
      <c r="T104" s="19" t="s">
        <v>298</v>
      </c>
      <c r="U104" s="19" t="s">
        <v>305</v>
      </c>
      <c r="V104" s="19" t="s">
        <v>300</v>
      </c>
      <c r="W104" s="19" t="s">
        <v>271</v>
      </c>
      <c r="X104" s="19" t="s">
        <v>164</v>
      </c>
      <c r="Y104" s="19" t="s">
        <v>164</v>
      </c>
      <c r="Z104" s="19" t="s">
        <v>271</v>
      </c>
      <c r="AA104" s="19" t="s">
        <v>160</v>
      </c>
      <c r="AB104" s="19" t="s">
        <v>272</v>
      </c>
      <c r="AC104" s="19" t="s">
        <v>170</v>
      </c>
      <c r="AD104" s="19" t="s">
        <v>273</v>
      </c>
      <c r="AE104" s="19" t="s">
        <v>282</v>
      </c>
      <c r="AF104" s="19" t="s">
        <v>302</v>
      </c>
      <c r="AG104" s="22">
        <v>0</v>
      </c>
      <c r="AH104" s="22">
        <v>22.751999999999999</v>
      </c>
      <c r="AI104" s="21">
        <v>37460</v>
      </c>
      <c r="AJ104" s="19" t="s">
        <v>280</v>
      </c>
      <c r="AK104" s="19" t="s">
        <v>284</v>
      </c>
      <c r="AL104" s="21">
        <v>40752</v>
      </c>
      <c r="AM104" s="18"/>
      <c r="AN104" s="18"/>
      <c r="AO104" s="19" t="s">
        <v>285</v>
      </c>
      <c r="AP104" s="20">
        <v>526.32845298500001</v>
      </c>
    </row>
    <row r="105" spans="1:42" x14ac:dyDescent="0.25">
      <c r="A105" s="27" t="s">
        <v>84</v>
      </c>
      <c r="B105" s="19" t="s">
        <v>85</v>
      </c>
      <c r="C105" s="19" t="s">
        <v>221</v>
      </c>
      <c r="D105" s="19" t="s">
        <v>292</v>
      </c>
      <c r="E105" s="22">
        <v>8.375</v>
      </c>
      <c r="F105" s="22">
        <v>8.7040000000000006</v>
      </c>
      <c r="G105" s="22">
        <v>0.32900000000000001</v>
      </c>
      <c r="H105" s="18"/>
      <c r="I105" s="18"/>
      <c r="J105" s="19" t="s">
        <v>293</v>
      </c>
      <c r="K105" s="19" t="s">
        <v>294</v>
      </c>
      <c r="L105" s="19" t="s">
        <v>208</v>
      </c>
      <c r="M105" s="19" t="s">
        <v>295</v>
      </c>
      <c r="N105" s="19" t="s">
        <v>266</v>
      </c>
      <c r="O105" s="19" t="s">
        <v>296</v>
      </c>
      <c r="P105" s="18"/>
      <c r="Q105" s="18"/>
      <c r="R105" s="18"/>
      <c r="S105" s="19" t="s">
        <v>297</v>
      </c>
      <c r="T105" s="19" t="s">
        <v>298</v>
      </c>
      <c r="U105" s="19" t="s">
        <v>305</v>
      </c>
      <c r="V105" s="19" t="s">
        <v>300</v>
      </c>
      <c r="W105" s="19" t="s">
        <v>271</v>
      </c>
      <c r="X105" s="19" t="s">
        <v>164</v>
      </c>
      <c r="Y105" s="19" t="s">
        <v>164</v>
      </c>
      <c r="Z105" s="19" t="s">
        <v>271</v>
      </c>
      <c r="AA105" s="19" t="s">
        <v>160</v>
      </c>
      <c r="AB105" s="19" t="s">
        <v>272</v>
      </c>
      <c r="AC105" s="19" t="s">
        <v>170</v>
      </c>
      <c r="AD105" s="19" t="s">
        <v>273</v>
      </c>
      <c r="AE105" s="19" t="s">
        <v>282</v>
      </c>
      <c r="AF105" s="19" t="s">
        <v>286</v>
      </c>
      <c r="AG105" s="22">
        <v>0</v>
      </c>
      <c r="AH105" s="22">
        <v>22.751999999999999</v>
      </c>
      <c r="AI105" s="21">
        <v>40570</v>
      </c>
      <c r="AJ105" s="19" t="s">
        <v>280</v>
      </c>
      <c r="AK105" s="19" t="s">
        <v>287</v>
      </c>
      <c r="AL105" s="21">
        <v>40561</v>
      </c>
      <c r="AM105" s="18"/>
      <c r="AN105" s="18"/>
      <c r="AO105" s="19" t="s">
        <v>288</v>
      </c>
      <c r="AP105" s="20">
        <v>526.32845298500001</v>
      </c>
    </row>
    <row r="106" spans="1:42" x14ac:dyDescent="0.25">
      <c r="A106" s="27" t="s">
        <v>84</v>
      </c>
      <c r="B106" s="19" t="s">
        <v>85</v>
      </c>
      <c r="C106" s="19" t="s">
        <v>221</v>
      </c>
      <c r="D106" s="19" t="s">
        <v>292</v>
      </c>
      <c r="E106" s="22">
        <v>8.7040000000000006</v>
      </c>
      <c r="F106" s="22">
        <v>8.7769999999999992</v>
      </c>
      <c r="G106" s="22">
        <v>7.2999999999999995E-2</v>
      </c>
      <c r="H106" s="18"/>
      <c r="I106" s="18"/>
      <c r="J106" s="19" t="s">
        <v>293</v>
      </c>
      <c r="K106" s="19" t="s">
        <v>294</v>
      </c>
      <c r="L106" s="19" t="s">
        <v>208</v>
      </c>
      <c r="M106" s="19" t="s">
        <v>295</v>
      </c>
      <c r="N106" s="19" t="s">
        <v>266</v>
      </c>
      <c r="O106" s="19" t="s">
        <v>296</v>
      </c>
      <c r="P106" s="18"/>
      <c r="Q106" s="18"/>
      <c r="R106" s="18"/>
      <c r="S106" s="19" t="s">
        <v>297</v>
      </c>
      <c r="T106" s="19" t="s">
        <v>298</v>
      </c>
      <c r="U106" s="19" t="s">
        <v>304</v>
      </c>
      <c r="V106" s="19" t="s">
        <v>300</v>
      </c>
      <c r="W106" s="19" t="s">
        <v>271</v>
      </c>
      <c r="X106" s="19" t="s">
        <v>164</v>
      </c>
      <c r="Y106" s="19" t="s">
        <v>164</v>
      </c>
      <c r="Z106" s="19" t="s">
        <v>271</v>
      </c>
      <c r="AA106" s="19" t="s">
        <v>160</v>
      </c>
      <c r="AB106" s="19" t="s">
        <v>272</v>
      </c>
      <c r="AC106" s="19" t="s">
        <v>170</v>
      </c>
      <c r="AD106" s="19" t="s">
        <v>273</v>
      </c>
      <c r="AE106" s="19" t="s">
        <v>274</v>
      </c>
      <c r="AF106" s="19" t="s">
        <v>301</v>
      </c>
      <c r="AG106" s="22">
        <v>0</v>
      </c>
      <c r="AH106" s="22">
        <v>1</v>
      </c>
      <c r="AI106" s="21">
        <v>22282</v>
      </c>
      <c r="AJ106" s="19" t="s">
        <v>276</v>
      </c>
      <c r="AK106" s="19" t="s">
        <v>277</v>
      </c>
      <c r="AL106" s="21">
        <v>38093</v>
      </c>
      <c r="AM106" s="18"/>
      <c r="AN106" s="18"/>
      <c r="AO106" s="18"/>
      <c r="AP106" s="20">
        <v>120.74604290000001</v>
      </c>
    </row>
    <row r="107" spans="1:42" x14ac:dyDescent="0.25">
      <c r="A107" s="27" t="s">
        <v>84</v>
      </c>
      <c r="B107" s="19" t="s">
        <v>85</v>
      </c>
      <c r="C107" s="19" t="s">
        <v>221</v>
      </c>
      <c r="D107" s="19" t="s">
        <v>292</v>
      </c>
      <c r="E107" s="22">
        <v>8.7040000000000006</v>
      </c>
      <c r="F107" s="22">
        <v>8.7769999999999992</v>
      </c>
      <c r="G107" s="22">
        <v>7.2999999999999995E-2</v>
      </c>
      <c r="H107" s="18"/>
      <c r="I107" s="18"/>
      <c r="J107" s="19" t="s">
        <v>293</v>
      </c>
      <c r="K107" s="19" t="s">
        <v>294</v>
      </c>
      <c r="L107" s="19" t="s">
        <v>208</v>
      </c>
      <c r="M107" s="19" t="s">
        <v>295</v>
      </c>
      <c r="N107" s="19" t="s">
        <v>266</v>
      </c>
      <c r="O107" s="19" t="s">
        <v>296</v>
      </c>
      <c r="P107" s="18"/>
      <c r="Q107" s="18"/>
      <c r="R107" s="18"/>
      <c r="S107" s="19" t="s">
        <v>297</v>
      </c>
      <c r="T107" s="19" t="s">
        <v>298</v>
      </c>
      <c r="U107" s="19" t="s">
        <v>304</v>
      </c>
      <c r="V107" s="19" t="s">
        <v>300</v>
      </c>
      <c r="W107" s="19" t="s">
        <v>271</v>
      </c>
      <c r="X107" s="19" t="s">
        <v>164</v>
      </c>
      <c r="Y107" s="19" t="s">
        <v>164</v>
      </c>
      <c r="Z107" s="19" t="s">
        <v>271</v>
      </c>
      <c r="AA107" s="19" t="s">
        <v>160</v>
      </c>
      <c r="AB107" s="19" t="s">
        <v>272</v>
      </c>
      <c r="AC107" s="19" t="s">
        <v>170</v>
      </c>
      <c r="AD107" s="19" t="s">
        <v>273</v>
      </c>
      <c r="AE107" s="19" t="s">
        <v>274</v>
      </c>
      <c r="AF107" s="19" t="s">
        <v>301</v>
      </c>
      <c r="AG107" s="22">
        <v>0</v>
      </c>
      <c r="AH107" s="22">
        <v>17.100000000000001</v>
      </c>
      <c r="AI107" s="21">
        <v>26299</v>
      </c>
      <c r="AJ107" s="19" t="s">
        <v>276</v>
      </c>
      <c r="AK107" s="19" t="s">
        <v>277</v>
      </c>
      <c r="AL107" s="21">
        <v>38093</v>
      </c>
      <c r="AM107" s="18"/>
      <c r="AN107" s="18"/>
      <c r="AO107" s="18"/>
      <c r="AP107" s="20">
        <v>120.74604290000001</v>
      </c>
    </row>
    <row r="108" spans="1:42" x14ac:dyDescent="0.25">
      <c r="A108" s="27" t="s">
        <v>84</v>
      </c>
      <c r="B108" s="19" t="s">
        <v>85</v>
      </c>
      <c r="C108" s="19" t="s">
        <v>221</v>
      </c>
      <c r="D108" s="19" t="s">
        <v>292</v>
      </c>
      <c r="E108" s="22">
        <v>8.7040000000000006</v>
      </c>
      <c r="F108" s="22">
        <v>8.7769999999999992</v>
      </c>
      <c r="G108" s="22">
        <v>7.2999999999999995E-2</v>
      </c>
      <c r="H108" s="18"/>
      <c r="I108" s="18"/>
      <c r="J108" s="19" t="s">
        <v>293</v>
      </c>
      <c r="K108" s="19" t="s">
        <v>294</v>
      </c>
      <c r="L108" s="19" t="s">
        <v>208</v>
      </c>
      <c r="M108" s="19" t="s">
        <v>295</v>
      </c>
      <c r="N108" s="19" t="s">
        <v>266</v>
      </c>
      <c r="O108" s="19" t="s">
        <v>296</v>
      </c>
      <c r="P108" s="18"/>
      <c r="Q108" s="18"/>
      <c r="R108" s="18"/>
      <c r="S108" s="19" t="s">
        <v>297</v>
      </c>
      <c r="T108" s="19" t="s">
        <v>298</v>
      </c>
      <c r="U108" s="19" t="s">
        <v>304</v>
      </c>
      <c r="V108" s="19" t="s">
        <v>300</v>
      </c>
      <c r="W108" s="19" t="s">
        <v>271</v>
      </c>
      <c r="X108" s="19" t="s">
        <v>164</v>
      </c>
      <c r="Y108" s="19" t="s">
        <v>164</v>
      </c>
      <c r="Z108" s="19" t="s">
        <v>271</v>
      </c>
      <c r="AA108" s="19" t="s">
        <v>160</v>
      </c>
      <c r="AB108" s="19" t="s">
        <v>272</v>
      </c>
      <c r="AC108" s="19" t="s">
        <v>170</v>
      </c>
      <c r="AD108" s="19" t="s">
        <v>273</v>
      </c>
      <c r="AE108" s="19" t="s">
        <v>278</v>
      </c>
      <c r="AF108" s="19" t="s">
        <v>279</v>
      </c>
      <c r="AG108" s="22">
        <v>0</v>
      </c>
      <c r="AH108" s="22">
        <v>22.751999999999999</v>
      </c>
      <c r="AI108" s="21">
        <v>37470</v>
      </c>
      <c r="AJ108" s="19" t="s">
        <v>280</v>
      </c>
      <c r="AK108" s="19" t="s">
        <v>281</v>
      </c>
      <c r="AL108" s="21">
        <v>37515</v>
      </c>
      <c r="AM108" s="18"/>
      <c r="AN108" s="18"/>
      <c r="AO108" s="18"/>
      <c r="AP108" s="20">
        <v>120.74604290000001</v>
      </c>
    </row>
    <row r="109" spans="1:42" x14ac:dyDescent="0.25">
      <c r="A109" s="27" t="s">
        <v>84</v>
      </c>
      <c r="B109" s="19" t="s">
        <v>85</v>
      </c>
      <c r="C109" s="19" t="s">
        <v>221</v>
      </c>
      <c r="D109" s="19" t="s">
        <v>292</v>
      </c>
      <c r="E109" s="22">
        <v>8.7040000000000006</v>
      </c>
      <c r="F109" s="22">
        <v>8.7769999999999992</v>
      </c>
      <c r="G109" s="22">
        <v>7.2999999999999995E-2</v>
      </c>
      <c r="H109" s="18"/>
      <c r="I109" s="18"/>
      <c r="J109" s="19" t="s">
        <v>293</v>
      </c>
      <c r="K109" s="19" t="s">
        <v>294</v>
      </c>
      <c r="L109" s="19" t="s">
        <v>208</v>
      </c>
      <c r="M109" s="19" t="s">
        <v>295</v>
      </c>
      <c r="N109" s="19" t="s">
        <v>266</v>
      </c>
      <c r="O109" s="19" t="s">
        <v>296</v>
      </c>
      <c r="P109" s="18"/>
      <c r="Q109" s="18"/>
      <c r="R109" s="18"/>
      <c r="S109" s="19" t="s">
        <v>297</v>
      </c>
      <c r="T109" s="19" t="s">
        <v>298</v>
      </c>
      <c r="U109" s="19" t="s">
        <v>304</v>
      </c>
      <c r="V109" s="19" t="s">
        <v>300</v>
      </c>
      <c r="W109" s="19" t="s">
        <v>271</v>
      </c>
      <c r="X109" s="19" t="s">
        <v>164</v>
      </c>
      <c r="Y109" s="19" t="s">
        <v>164</v>
      </c>
      <c r="Z109" s="19" t="s">
        <v>271</v>
      </c>
      <c r="AA109" s="19" t="s">
        <v>160</v>
      </c>
      <c r="AB109" s="19" t="s">
        <v>272</v>
      </c>
      <c r="AC109" s="19" t="s">
        <v>170</v>
      </c>
      <c r="AD109" s="19" t="s">
        <v>273</v>
      </c>
      <c r="AE109" s="19" t="s">
        <v>278</v>
      </c>
      <c r="AF109" s="19" t="s">
        <v>279</v>
      </c>
      <c r="AG109" s="22">
        <v>0</v>
      </c>
      <c r="AH109" s="22">
        <v>22.751999999999999</v>
      </c>
      <c r="AI109" s="21">
        <v>37470</v>
      </c>
      <c r="AJ109" s="19" t="s">
        <v>280</v>
      </c>
      <c r="AK109" s="19" t="s">
        <v>281</v>
      </c>
      <c r="AL109" s="21">
        <v>37515</v>
      </c>
      <c r="AM109" s="18"/>
      <c r="AN109" s="18"/>
      <c r="AO109" s="18"/>
      <c r="AP109" s="20">
        <v>120.74604290000001</v>
      </c>
    </row>
    <row r="110" spans="1:42" x14ac:dyDescent="0.25">
      <c r="A110" s="27" t="s">
        <v>84</v>
      </c>
      <c r="B110" s="19" t="s">
        <v>85</v>
      </c>
      <c r="C110" s="19" t="s">
        <v>221</v>
      </c>
      <c r="D110" s="19" t="s">
        <v>292</v>
      </c>
      <c r="E110" s="22">
        <v>8.7040000000000006</v>
      </c>
      <c r="F110" s="22">
        <v>8.7769999999999992</v>
      </c>
      <c r="G110" s="22">
        <v>7.2999999999999995E-2</v>
      </c>
      <c r="H110" s="18"/>
      <c r="I110" s="18"/>
      <c r="J110" s="19" t="s">
        <v>293</v>
      </c>
      <c r="K110" s="19" t="s">
        <v>294</v>
      </c>
      <c r="L110" s="19" t="s">
        <v>208</v>
      </c>
      <c r="M110" s="19" t="s">
        <v>295</v>
      </c>
      <c r="N110" s="19" t="s">
        <v>266</v>
      </c>
      <c r="O110" s="19" t="s">
        <v>296</v>
      </c>
      <c r="P110" s="18"/>
      <c r="Q110" s="18"/>
      <c r="R110" s="18"/>
      <c r="S110" s="19" t="s">
        <v>297</v>
      </c>
      <c r="T110" s="19" t="s">
        <v>298</v>
      </c>
      <c r="U110" s="19" t="s">
        <v>304</v>
      </c>
      <c r="V110" s="19" t="s">
        <v>300</v>
      </c>
      <c r="W110" s="19" t="s">
        <v>271</v>
      </c>
      <c r="X110" s="19" t="s">
        <v>164</v>
      </c>
      <c r="Y110" s="19" t="s">
        <v>164</v>
      </c>
      <c r="Z110" s="19" t="s">
        <v>271</v>
      </c>
      <c r="AA110" s="19" t="s">
        <v>160</v>
      </c>
      <c r="AB110" s="19" t="s">
        <v>272</v>
      </c>
      <c r="AC110" s="19" t="s">
        <v>170</v>
      </c>
      <c r="AD110" s="19" t="s">
        <v>273</v>
      </c>
      <c r="AE110" s="19" t="s">
        <v>282</v>
      </c>
      <c r="AF110" s="19" t="s">
        <v>302</v>
      </c>
      <c r="AG110" s="22">
        <v>0</v>
      </c>
      <c r="AH110" s="22">
        <v>22.751999999999999</v>
      </c>
      <c r="AI110" s="21">
        <v>37460</v>
      </c>
      <c r="AJ110" s="19" t="s">
        <v>280</v>
      </c>
      <c r="AK110" s="19" t="s">
        <v>284</v>
      </c>
      <c r="AL110" s="21">
        <v>40752</v>
      </c>
      <c r="AM110" s="18"/>
      <c r="AN110" s="18"/>
      <c r="AO110" s="19" t="s">
        <v>285</v>
      </c>
      <c r="AP110" s="20">
        <v>120.74604290000001</v>
      </c>
    </row>
    <row r="111" spans="1:42" x14ac:dyDescent="0.25">
      <c r="A111" s="27" t="s">
        <v>84</v>
      </c>
      <c r="B111" s="19" t="s">
        <v>85</v>
      </c>
      <c r="C111" s="19" t="s">
        <v>221</v>
      </c>
      <c r="D111" s="19" t="s">
        <v>292</v>
      </c>
      <c r="E111" s="22">
        <v>8.7040000000000006</v>
      </c>
      <c r="F111" s="22">
        <v>8.7769999999999992</v>
      </c>
      <c r="G111" s="22">
        <v>7.2999999999999995E-2</v>
      </c>
      <c r="H111" s="18"/>
      <c r="I111" s="18"/>
      <c r="J111" s="19" t="s">
        <v>293</v>
      </c>
      <c r="K111" s="19" t="s">
        <v>294</v>
      </c>
      <c r="L111" s="19" t="s">
        <v>208</v>
      </c>
      <c r="M111" s="19" t="s">
        <v>295</v>
      </c>
      <c r="N111" s="19" t="s">
        <v>266</v>
      </c>
      <c r="O111" s="19" t="s">
        <v>296</v>
      </c>
      <c r="P111" s="18"/>
      <c r="Q111" s="18"/>
      <c r="R111" s="18"/>
      <c r="S111" s="19" t="s">
        <v>297</v>
      </c>
      <c r="T111" s="19" t="s">
        <v>298</v>
      </c>
      <c r="U111" s="19" t="s">
        <v>304</v>
      </c>
      <c r="V111" s="19" t="s">
        <v>300</v>
      </c>
      <c r="W111" s="19" t="s">
        <v>271</v>
      </c>
      <c r="X111" s="19" t="s">
        <v>164</v>
      </c>
      <c r="Y111" s="19" t="s">
        <v>164</v>
      </c>
      <c r="Z111" s="19" t="s">
        <v>271</v>
      </c>
      <c r="AA111" s="19" t="s">
        <v>160</v>
      </c>
      <c r="AB111" s="19" t="s">
        <v>272</v>
      </c>
      <c r="AC111" s="19" t="s">
        <v>170</v>
      </c>
      <c r="AD111" s="19" t="s">
        <v>273</v>
      </c>
      <c r="AE111" s="19" t="s">
        <v>282</v>
      </c>
      <c r="AF111" s="19" t="s">
        <v>286</v>
      </c>
      <c r="AG111" s="22">
        <v>0</v>
      </c>
      <c r="AH111" s="22">
        <v>22.751999999999999</v>
      </c>
      <c r="AI111" s="21">
        <v>40570</v>
      </c>
      <c r="AJ111" s="19" t="s">
        <v>280</v>
      </c>
      <c r="AK111" s="19" t="s">
        <v>287</v>
      </c>
      <c r="AL111" s="21">
        <v>40561</v>
      </c>
      <c r="AM111" s="18"/>
      <c r="AN111" s="18"/>
      <c r="AO111" s="19" t="s">
        <v>288</v>
      </c>
      <c r="AP111" s="20">
        <v>120.74604290000001</v>
      </c>
    </row>
    <row r="112" spans="1:42" x14ac:dyDescent="0.25">
      <c r="A112" s="27" t="s">
        <v>84</v>
      </c>
      <c r="B112" s="19" t="s">
        <v>85</v>
      </c>
      <c r="C112" s="19" t="s">
        <v>221</v>
      </c>
      <c r="D112" s="19" t="s">
        <v>292</v>
      </c>
      <c r="E112" s="22">
        <v>8.7769999999999992</v>
      </c>
      <c r="F112" s="22">
        <v>9.1609999999999996</v>
      </c>
      <c r="G112" s="22">
        <v>0.38400000000000001</v>
      </c>
      <c r="H112" s="18"/>
      <c r="I112" s="18"/>
      <c r="J112" s="19" t="s">
        <v>293</v>
      </c>
      <c r="K112" s="19" t="s">
        <v>294</v>
      </c>
      <c r="L112" s="19" t="s">
        <v>208</v>
      </c>
      <c r="M112" s="19" t="s">
        <v>295</v>
      </c>
      <c r="N112" s="19" t="s">
        <v>266</v>
      </c>
      <c r="O112" s="19" t="s">
        <v>296</v>
      </c>
      <c r="P112" s="18"/>
      <c r="Q112" s="18"/>
      <c r="R112" s="18"/>
      <c r="S112" s="19" t="s">
        <v>297</v>
      </c>
      <c r="T112" s="19" t="s">
        <v>298</v>
      </c>
      <c r="U112" s="18"/>
      <c r="V112" s="19" t="s">
        <v>300</v>
      </c>
      <c r="W112" s="19" t="s">
        <v>271</v>
      </c>
      <c r="X112" s="19" t="s">
        <v>164</v>
      </c>
      <c r="Y112" s="19" t="s">
        <v>164</v>
      </c>
      <c r="Z112" s="19" t="s">
        <v>271</v>
      </c>
      <c r="AA112" s="19" t="s">
        <v>160</v>
      </c>
      <c r="AB112" s="19" t="s">
        <v>272</v>
      </c>
      <c r="AC112" s="19" t="s">
        <v>170</v>
      </c>
      <c r="AD112" s="19" t="s">
        <v>273</v>
      </c>
      <c r="AE112" s="19" t="s">
        <v>274</v>
      </c>
      <c r="AF112" s="19" t="s">
        <v>301</v>
      </c>
      <c r="AG112" s="22">
        <v>0</v>
      </c>
      <c r="AH112" s="22">
        <v>1</v>
      </c>
      <c r="AI112" s="21">
        <v>22282</v>
      </c>
      <c r="AJ112" s="19" t="s">
        <v>276</v>
      </c>
      <c r="AK112" s="19" t="s">
        <v>277</v>
      </c>
      <c r="AL112" s="21">
        <v>38093</v>
      </c>
      <c r="AM112" s="18"/>
      <c r="AN112" s="18"/>
      <c r="AO112" s="18"/>
      <c r="AP112" s="20">
        <v>561.61698455999999</v>
      </c>
    </row>
    <row r="113" spans="1:42" x14ac:dyDescent="0.25">
      <c r="A113" s="27" t="s">
        <v>84</v>
      </c>
      <c r="B113" s="19" t="s">
        <v>85</v>
      </c>
      <c r="C113" s="19" t="s">
        <v>221</v>
      </c>
      <c r="D113" s="19" t="s">
        <v>292</v>
      </c>
      <c r="E113" s="22">
        <v>8.7769999999999992</v>
      </c>
      <c r="F113" s="22">
        <v>9.1609999999999996</v>
      </c>
      <c r="G113" s="22">
        <v>0.38400000000000001</v>
      </c>
      <c r="H113" s="18"/>
      <c r="I113" s="18"/>
      <c r="J113" s="19" t="s">
        <v>293</v>
      </c>
      <c r="K113" s="19" t="s">
        <v>294</v>
      </c>
      <c r="L113" s="19" t="s">
        <v>208</v>
      </c>
      <c r="M113" s="19" t="s">
        <v>295</v>
      </c>
      <c r="N113" s="19" t="s">
        <v>266</v>
      </c>
      <c r="O113" s="19" t="s">
        <v>296</v>
      </c>
      <c r="P113" s="18"/>
      <c r="Q113" s="18"/>
      <c r="R113" s="18"/>
      <c r="S113" s="19" t="s">
        <v>297</v>
      </c>
      <c r="T113" s="19" t="s">
        <v>298</v>
      </c>
      <c r="U113" s="18"/>
      <c r="V113" s="19" t="s">
        <v>300</v>
      </c>
      <c r="W113" s="19" t="s">
        <v>271</v>
      </c>
      <c r="X113" s="19" t="s">
        <v>164</v>
      </c>
      <c r="Y113" s="19" t="s">
        <v>164</v>
      </c>
      <c r="Z113" s="19" t="s">
        <v>271</v>
      </c>
      <c r="AA113" s="19" t="s">
        <v>160</v>
      </c>
      <c r="AB113" s="19" t="s">
        <v>272</v>
      </c>
      <c r="AC113" s="19" t="s">
        <v>170</v>
      </c>
      <c r="AD113" s="19" t="s">
        <v>273</v>
      </c>
      <c r="AE113" s="19" t="s">
        <v>274</v>
      </c>
      <c r="AF113" s="19" t="s">
        <v>301</v>
      </c>
      <c r="AG113" s="22">
        <v>0</v>
      </c>
      <c r="AH113" s="22">
        <v>17.100000000000001</v>
      </c>
      <c r="AI113" s="21">
        <v>26299</v>
      </c>
      <c r="AJ113" s="19" t="s">
        <v>276</v>
      </c>
      <c r="AK113" s="19" t="s">
        <v>277</v>
      </c>
      <c r="AL113" s="21">
        <v>38093</v>
      </c>
      <c r="AM113" s="18"/>
      <c r="AN113" s="18"/>
      <c r="AO113" s="18"/>
      <c r="AP113" s="20">
        <v>561.61698455999999</v>
      </c>
    </row>
    <row r="114" spans="1:42" x14ac:dyDescent="0.25">
      <c r="A114" s="27" t="s">
        <v>84</v>
      </c>
      <c r="B114" s="19" t="s">
        <v>85</v>
      </c>
      <c r="C114" s="19" t="s">
        <v>221</v>
      </c>
      <c r="D114" s="19" t="s">
        <v>292</v>
      </c>
      <c r="E114" s="22">
        <v>8.7769999999999992</v>
      </c>
      <c r="F114" s="22">
        <v>9.1609999999999996</v>
      </c>
      <c r="G114" s="22">
        <v>0.38400000000000001</v>
      </c>
      <c r="H114" s="18"/>
      <c r="I114" s="18"/>
      <c r="J114" s="19" t="s">
        <v>293</v>
      </c>
      <c r="K114" s="19" t="s">
        <v>294</v>
      </c>
      <c r="L114" s="19" t="s">
        <v>208</v>
      </c>
      <c r="M114" s="19" t="s">
        <v>295</v>
      </c>
      <c r="N114" s="19" t="s">
        <v>266</v>
      </c>
      <c r="O114" s="19" t="s">
        <v>296</v>
      </c>
      <c r="P114" s="18"/>
      <c r="Q114" s="18"/>
      <c r="R114" s="18"/>
      <c r="S114" s="19" t="s">
        <v>297</v>
      </c>
      <c r="T114" s="19" t="s">
        <v>298</v>
      </c>
      <c r="U114" s="18"/>
      <c r="V114" s="19" t="s">
        <v>300</v>
      </c>
      <c r="W114" s="19" t="s">
        <v>271</v>
      </c>
      <c r="X114" s="19" t="s">
        <v>164</v>
      </c>
      <c r="Y114" s="19" t="s">
        <v>164</v>
      </c>
      <c r="Z114" s="19" t="s">
        <v>271</v>
      </c>
      <c r="AA114" s="19" t="s">
        <v>160</v>
      </c>
      <c r="AB114" s="19" t="s">
        <v>272</v>
      </c>
      <c r="AC114" s="19" t="s">
        <v>170</v>
      </c>
      <c r="AD114" s="19" t="s">
        <v>273</v>
      </c>
      <c r="AE114" s="19" t="s">
        <v>278</v>
      </c>
      <c r="AF114" s="19" t="s">
        <v>279</v>
      </c>
      <c r="AG114" s="22">
        <v>0</v>
      </c>
      <c r="AH114" s="22">
        <v>22.751999999999999</v>
      </c>
      <c r="AI114" s="21">
        <v>37470</v>
      </c>
      <c r="AJ114" s="19" t="s">
        <v>280</v>
      </c>
      <c r="AK114" s="19" t="s">
        <v>281</v>
      </c>
      <c r="AL114" s="21">
        <v>37515</v>
      </c>
      <c r="AM114" s="18"/>
      <c r="AN114" s="18"/>
      <c r="AO114" s="18"/>
      <c r="AP114" s="20">
        <v>561.61698455999999</v>
      </c>
    </row>
    <row r="115" spans="1:42" x14ac:dyDescent="0.25">
      <c r="A115" s="27" t="s">
        <v>84</v>
      </c>
      <c r="B115" s="19" t="s">
        <v>85</v>
      </c>
      <c r="C115" s="19" t="s">
        <v>221</v>
      </c>
      <c r="D115" s="19" t="s">
        <v>292</v>
      </c>
      <c r="E115" s="22">
        <v>8.7769999999999992</v>
      </c>
      <c r="F115" s="22">
        <v>9.1609999999999996</v>
      </c>
      <c r="G115" s="22">
        <v>0.38400000000000001</v>
      </c>
      <c r="H115" s="18"/>
      <c r="I115" s="18"/>
      <c r="J115" s="19" t="s">
        <v>293</v>
      </c>
      <c r="K115" s="19" t="s">
        <v>294</v>
      </c>
      <c r="L115" s="19" t="s">
        <v>208</v>
      </c>
      <c r="M115" s="19" t="s">
        <v>295</v>
      </c>
      <c r="N115" s="19" t="s">
        <v>266</v>
      </c>
      <c r="O115" s="19" t="s">
        <v>296</v>
      </c>
      <c r="P115" s="18"/>
      <c r="Q115" s="18"/>
      <c r="R115" s="18"/>
      <c r="S115" s="19" t="s">
        <v>297</v>
      </c>
      <c r="T115" s="19" t="s">
        <v>298</v>
      </c>
      <c r="U115" s="18"/>
      <c r="V115" s="19" t="s">
        <v>300</v>
      </c>
      <c r="W115" s="19" t="s">
        <v>271</v>
      </c>
      <c r="X115" s="19" t="s">
        <v>164</v>
      </c>
      <c r="Y115" s="19" t="s">
        <v>164</v>
      </c>
      <c r="Z115" s="19" t="s">
        <v>271</v>
      </c>
      <c r="AA115" s="19" t="s">
        <v>160</v>
      </c>
      <c r="AB115" s="19" t="s">
        <v>272</v>
      </c>
      <c r="AC115" s="19" t="s">
        <v>170</v>
      </c>
      <c r="AD115" s="19" t="s">
        <v>273</v>
      </c>
      <c r="AE115" s="19" t="s">
        <v>278</v>
      </c>
      <c r="AF115" s="19" t="s">
        <v>279</v>
      </c>
      <c r="AG115" s="22">
        <v>0</v>
      </c>
      <c r="AH115" s="22">
        <v>22.751999999999999</v>
      </c>
      <c r="AI115" s="21">
        <v>37470</v>
      </c>
      <c r="AJ115" s="19" t="s">
        <v>280</v>
      </c>
      <c r="AK115" s="19" t="s">
        <v>281</v>
      </c>
      <c r="AL115" s="21">
        <v>37515</v>
      </c>
      <c r="AM115" s="18"/>
      <c r="AN115" s="18"/>
      <c r="AO115" s="18"/>
      <c r="AP115" s="20">
        <v>561.61698455999999</v>
      </c>
    </row>
    <row r="116" spans="1:42" x14ac:dyDescent="0.25">
      <c r="A116" s="27" t="s">
        <v>84</v>
      </c>
      <c r="B116" s="19" t="s">
        <v>85</v>
      </c>
      <c r="C116" s="19" t="s">
        <v>221</v>
      </c>
      <c r="D116" s="19" t="s">
        <v>292</v>
      </c>
      <c r="E116" s="22">
        <v>8.7769999999999992</v>
      </c>
      <c r="F116" s="22">
        <v>9.1609999999999996</v>
      </c>
      <c r="G116" s="22">
        <v>0.38400000000000001</v>
      </c>
      <c r="H116" s="18"/>
      <c r="I116" s="18"/>
      <c r="J116" s="19" t="s">
        <v>293</v>
      </c>
      <c r="K116" s="19" t="s">
        <v>294</v>
      </c>
      <c r="L116" s="19" t="s">
        <v>208</v>
      </c>
      <c r="M116" s="19" t="s">
        <v>295</v>
      </c>
      <c r="N116" s="19" t="s">
        <v>266</v>
      </c>
      <c r="O116" s="19" t="s">
        <v>296</v>
      </c>
      <c r="P116" s="18"/>
      <c r="Q116" s="18"/>
      <c r="R116" s="18"/>
      <c r="S116" s="19" t="s">
        <v>297</v>
      </c>
      <c r="T116" s="19" t="s">
        <v>298</v>
      </c>
      <c r="U116" s="18"/>
      <c r="V116" s="19" t="s">
        <v>300</v>
      </c>
      <c r="W116" s="19" t="s">
        <v>271</v>
      </c>
      <c r="X116" s="19" t="s">
        <v>164</v>
      </c>
      <c r="Y116" s="19" t="s">
        <v>164</v>
      </c>
      <c r="Z116" s="19" t="s">
        <v>271</v>
      </c>
      <c r="AA116" s="19" t="s">
        <v>160</v>
      </c>
      <c r="AB116" s="19" t="s">
        <v>272</v>
      </c>
      <c r="AC116" s="19" t="s">
        <v>170</v>
      </c>
      <c r="AD116" s="19" t="s">
        <v>273</v>
      </c>
      <c r="AE116" s="19" t="s">
        <v>282</v>
      </c>
      <c r="AF116" s="19" t="s">
        <v>302</v>
      </c>
      <c r="AG116" s="22">
        <v>0</v>
      </c>
      <c r="AH116" s="22">
        <v>22.751999999999999</v>
      </c>
      <c r="AI116" s="21">
        <v>37460</v>
      </c>
      <c r="AJ116" s="19" t="s">
        <v>280</v>
      </c>
      <c r="AK116" s="19" t="s">
        <v>284</v>
      </c>
      <c r="AL116" s="21">
        <v>40752</v>
      </c>
      <c r="AM116" s="18"/>
      <c r="AN116" s="18"/>
      <c r="AO116" s="19" t="s">
        <v>285</v>
      </c>
      <c r="AP116" s="20">
        <v>561.61698455999999</v>
      </c>
    </row>
    <row r="117" spans="1:42" x14ac:dyDescent="0.25">
      <c r="A117" s="27" t="s">
        <v>84</v>
      </c>
      <c r="B117" s="19" t="s">
        <v>85</v>
      </c>
      <c r="C117" s="19" t="s">
        <v>221</v>
      </c>
      <c r="D117" s="19" t="s">
        <v>292</v>
      </c>
      <c r="E117" s="22">
        <v>8.7769999999999992</v>
      </c>
      <c r="F117" s="22">
        <v>9.1609999999999996</v>
      </c>
      <c r="G117" s="22">
        <v>0.38400000000000001</v>
      </c>
      <c r="H117" s="18"/>
      <c r="I117" s="18"/>
      <c r="J117" s="19" t="s">
        <v>293</v>
      </c>
      <c r="K117" s="19" t="s">
        <v>294</v>
      </c>
      <c r="L117" s="19" t="s">
        <v>208</v>
      </c>
      <c r="M117" s="19" t="s">
        <v>295</v>
      </c>
      <c r="N117" s="19" t="s">
        <v>266</v>
      </c>
      <c r="O117" s="19" t="s">
        <v>296</v>
      </c>
      <c r="P117" s="18"/>
      <c r="Q117" s="18"/>
      <c r="R117" s="18"/>
      <c r="S117" s="19" t="s">
        <v>297</v>
      </c>
      <c r="T117" s="19" t="s">
        <v>298</v>
      </c>
      <c r="U117" s="18"/>
      <c r="V117" s="19" t="s">
        <v>300</v>
      </c>
      <c r="W117" s="19" t="s">
        <v>271</v>
      </c>
      <c r="X117" s="19" t="s">
        <v>164</v>
      </c>
      <c r="Y117" s="19" t="s">
        <v>164</v>
      </c>
      <c r="Z117" s="19" t="s">
        <v>271</v>
      </c>
      <c r="AA117" s="19" t="s">
        <v>160</v>
      </c>
      <c r="AB117" s="19" t="s">
        <v>272</v>
      </c>
      <c r="AC117" s="19" t="s">
        <v>170</v>
      </c>
      <c r="AD117" s="19" t="s">
        <v>273</v>
      </c>
      <c r="AE117" s="19" t="s">
        <v>282</v>
      </c>
      <c r="AF117" s="19" t="s">
        <v>286</v>
      </c>
      <c r="AG117" s="22">
        <v>0</v>
      </c>
      <c r="AH117" s="22">
        <v>22.751999999999999</v>
      </c>
      <c r="AI117" s="21">
        <v>40570</v>
      </c>
      <c r="AJ117" s="19" t="s">
        <v>280</v>
      </c>
      <c r="AK117" s="19" t="s">
        <v>287</v>
      </c>
      <c r="AL117" s="21">
        <v>40561</v>
      </c>
      <c r="AM117" s="18"/>
      <c r="AN117" s="18"/>
      <c r="AO117" s="19" t="s">
        <v>288</v>
      </c>
      <c r="AP117" s="20">
        <v>561.61698455999999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workbookViewId="0"/>
  </sheetViews>
  <sheetFormatPr defaultRowHeight="15" x14ac:dyDescent="0.25"/>
  <cols>
    <col min="1" max="1" width="8.140625" bestFit="1" customWidth="1"/>
    <col min="2" max="2" width="22" bestFit="1" customWidth="1"/>
    <col min="3" max="3" width="22.85546875" bestFit="1" customWidth="1"/>
    <col min="4" max="4" width="6" bestFit="1" customWidth="1"/>
    <col min="5" max="5" width="7" bestFit="1" customWidth="1"/>
    <col min="6" max="6" width="12.42578125" bestFit="1" customWidth="1"/>
    <col min="7" max="7" width="22.85546875" bestFit="1" customWidth="1"/>
    <col min="8" max="8" width="13.42578125" bestFit="1" customWidth="1"/>
    <col min="9" max="9" width="12.28515625" bestFit="1" customWidth="1"/>
    <col min="10" max="10" width="12.140625" bestFit="1" customWidth="1"/>
    <col min="11" max="11" width="14.85546875" bestFit="1" customWidth="1"/>
    <col min="12" max="12" width="22.140625" bestFit="1" customWidth="1"/>
    <col min="13" max="13" width="21.5703125" bestFit="1" customWidth="1"/>
    <col min="14" max="14" width="12.42578125" bestFit="1" customWidth="1"/>
    <col min="15" max="15" width="25.28515625" bestFit="1" customWidth="1"/>
    <col min="16" max="16" width="13.140625" bestFit="1" customWidth="1"/>
    <col min="17" max="17" width="25.140625" bestFit="1" customWidth="1"/>
    <col min="18" max="18" width="23.140625" bestFit="1" customWidth="1"/>
    <col min="19" max="19" width="19" bestFit="1" customWidth="1"/>
    <col min="20" max="20" width="16.85546875" bestFit="1" customWidth="1"/>
    <col min="21" max="21" width="28.7109375" bestFit="1" customWidth="1"/>
    <col min="22" max="22" width="13.7109375" bestFit="1" customWidth="1"/>
    <col min="23" max="23" width="22.5703125" bestFit="1" customWidth="1"/>
    <col min="24" max="24" width="36.5703125" bestFit="1" customWidth="1"/>
    <col min="25" max="25" width="18.7109375" bestFit="1" customWidth="1"/>
    <col min="26" max="26" width="18.5703125" bestFit="1" customWidth="1"/>
    <col min="27" max="27" width="21.5703125" bestFit="1" customWidth="1"/>
    <col min="28" max="28" width="20.140625" bestFit="1" customWidth="1"/>
    <col min="30" max="30" width="19.140625" bestFit="1" customWidth="1"/>
    <col min="31" max="31" width="175.7109375" bestFit="1" customWidth="1"/>
    <col min="32" max="32" width="13.85546875" bestFit="1" customWidth="1"/>
  </cols>
  <sheetData>
    <row r="1" spans="1:32" x14ac:dyDescent="0.25">
      <c r="A1" s="29" t="s">
        <v>225</v>
      </c>
      <c r="B1" s="29" t="s">
        <v>1</v>
      </c>
      <c r="C1" s="29" t="s">
        <v>319</v>
      </c>
      <c r="D1" s="29" t="s">
        <v>2</v>
      </c>
      <c r="E1" s="29" t="s">
        <v>3</v>
      </c>
      <c r="F1" s="29" t="s">
        <v>228</v>
      </c>
      <c r="G1" s="29" t="s">
        <v>320</v>
      </c>
      <c r="H1" s="29" t="s">
        <v>321</v>
      </c>
      <c r="I1" s="29" t="s">
        <v>322</v>
      </c>
      <c r="J1" s="29" t="s">
        <v>323</v>
      </c>
      <c r="K1" s="29" t="s">
        <v>324</v>
      </c>
      <c r="L1" s="29" t="s">
        <v>325</v>
      </c>
      <c r="M1" s="29" t="s">
        <v>326</v>
      </c>
      <c r="N1" s="29" t="s">
        <v>327</v>
      </c>
      <c r="O1" s="29" t="s">
        <v>328</v>
      </c>
      <c r="P1" s="29" t="s">
        <v>329</v>
      </c>
      <c r="Q1" s="29" t="s">
        <v>330</v>
      </c>
      <c r="R1" s="29" t="s">
        <v>331</v>
      </c>
      <c r="S1" s="29" t="s">
        <v>332</v>
      </c>
      <c r="T1" s="29" t="s">
        <v>333</v>
      </c>
      <c r="U1" s="29" t="s">
        <v>334</v>
      </c>
      <c r="V1" s="29" t="s">
        <v>335</v>
      </c>
      <c r="W1" s="29" t="s">
        <v>336</v>
      </c>
      <c r="X1" s="29" t="s">
        <v>337</v>
      </c>
      <c r="Y1" s="29" t="s">
        <v>338</v>
      </c>
      <c r="Z1" s="29" t="s">
        <v>339</v>
      </c>
      <c r="AA1" s="29" t="s">
        <v>340</v>
      </c>
      <c r="AB1" s="29" t="s">
        <v>341</v>
      </c>
      <c r="AC1" s="29" t="s">
        <v>342</v>
      </c>
      <c r="AD1" s="29" t="s">
        <v>343</v>
      </c>
      <c r="AE1" s="29" t="s">
        <v>344</v>
      </c>
      <c r="AF1" s="29" t="s">
        <v>345</v>
      </c>
    </row>
    <row r="2" spans="1:32" x14ac:dyDescent="0.25">
      <c r="A2" s="30" t="s">
        <v>306</v>
      </c>
      <c r="B2" s="30" t="s">
        <v>307</v>
      </c>
      <c r="C2" s="30" t="s">
        <v>346</v>
      </c>
      <c r="D2" s="28">
        <v>0</v>
      </c>
      <c r="E2" s="28">
        <v>0.38300000000000001</v>
      </c>
      <c r="F2" s="28">
        <v>0.38300000000000001</v>
      </c>
      <c r="G2" s="30" t="s">
        <v>310</v>
      </c>
      <c r="H2" s="30" t="s">
        <v>347</v>
      </c>
      <c r="I2" s="30" t="s">
        <v>348</v>
      </c>
      <c r="J2" s="30" t="s">
        <v>349</v>
      </c>
      <c r="K2" s="31">
        <v>41144.969375000001</v>
      </c>
      <c r="L2" s="28">
        <v>10395</v>
      </c>
      <c r="M2" s="30" t="s">
        <v>350</v>
      </c>
      <c r="N2" s="30" t="s">
        <v>351</v>
      </c>
      <c r="O2" s="30" t="s">
        <v>352</v>
      </c>
      <c r="P2" s="30" t="s">
        <v>353</v>
      </c>
      <c r="Q2" s="30" t="s">
        <v>316</v>
      </c>
      <c r="R2" s="30" t="s">
        <v>354</v>
      </c>
      <c r="S2" s="30" t="s">
        <v>271</v>
      </c>
      <c r="T2" s="30" t="s">
        <v>355</v>
      </c>
      <c r="U2" s="30" t="s">
        <v>356</v>
      </c>
      <c r="V2" s="30" t="s">
        <v>160</v>
      </c>
      <c r="W2" s="30" t="s">
        <v>166</v>
      </c>
      <c r="X2" s="30" t="s">
        <v>357</v>
      </c>
      <c r="Y2" s="30" t="s">
        <v>358</v>
      </c>
      <c r="Z2" s="30" t="s">
        <v>359</v>
      </c>
      <c r="AA2" s="30" t="s">
        <v>360</v>
      </c>
      <c r="AB2" s="30" t="s">
        <v>361</v>
      </c>
      <c r="AC2" s="30" t="s">
        <v>362</v>
      </c>
      <c r="AD2" s="30"/>
      <c r="AE2" s="30" t="s">
        <v>363</v>
      </c>
      <c r="AF2" s="28">
        <v>616.52763355073932</v>
      </c>
    </row>
    <row r="3" spans="1:32" x14ac:dyDescent="0.25">
      <c r="A3" s="30" t="s">
        <v>308</v>
      </c>
      <c r="B3" s="30" t="s">
        <v>99</v>
      </c>
      <c r="C3" s="30" t="s">
        <v>346</v>
      </c>
      <c r="D3" s="28">
        <v>0</v>
      </c>
      <c r="E3" s="28">
        <v>1.58</v>
      </c>
      <c r="F3" s="28">
        <v>1.58</v>
      </c>
      <c r="G3" s="30" t="s">
        <v>98</v>
      </c>
      <c r="H3" s="30" t="s">
        <v>364</v>
      </c>
      <c r="I3" s="30" t="s">
        <v>348</v>
      </c>
      <c r="J3" s="30" t="s">
        <v>349</v>
      </c>
      <c r="K3" s="31">
        <v>41144.969375000001</v>
      </c>
      <c r="L3" s="28">
        <v>10395</v>
      </c>
      <c r="M3" s="30" t="s">
        <v>350</v>
      </c>
      <c r="N3" s="30" t="s">
        <v>351</v>
      </c>
      <c r="O3" s="30" t="s">
        <v>352</v>
      </c>
      <c r="P3" s="30" t="s">
        <v>353</v>
      </c>
      <c r="Q3" s="30" t="s">
        <v>316</v>
      </c>
      <c r="R3" s="30" t="s">
        <v>350</v>
      </c>
      <c r="S3" s="30" t="s">
        <v>271</v>
      </c>
      <c r="T3" s="30" t="s">
        <v>355</v>
      </c>
      <c r="U3" s="30" t="s">
        <v>365</v>
      </c>
      <c r="V3" s="30" t="s">
        <v>160</v>
      </c>
      <c r="W3" s="30" t="s">
        <v>166</v>
      </c>
      <c r="X3" s="30" t="s">
        <v>357</v>
      </c>
      <c r="Y3" s="30" t="s">
        <v>358</v>
      </c>
      <c r="Z3" s="30" t="s">
        <v>359</v>
      </c>
      <c r="AA3" s="30" t="s">
        <v>360</v>
      </c>
      <c r="AB3" s="30" t="s">
        <v>361</v>
      </c>
      <c r="AC3" s="30" t="s">
        <v>362</v>
      </c>
      <c r="AD3" s="30"/>
      <c r="AE3" s="30"/>
      <c r="AF3" s="28">
        <v>2541.6111217310595</v>
      </c>
    </row>
    <row r="4" spans="1:32" x14ac:dyDescent="0.25">
      <c r="A4" s="30" t="s">
        <v>309</v>
      </c>
      <c r="B4" s="30" t="s">
        <v>18</v>
      </c>
      <c r="C4" s="30" t="s">
        <v>346</v>
      </c>
      <c r="D4" s="28">
        <v>0</v>
      </c>
      <c r="E4" s="28">
        <v>0.95400000000000007</v>
      </c>
      <c r="F4" s="28">
        <v>0.95400000000000007</v>
      </c>
      <c r="G4" s="30" t="s">
        <v>123</v>
      </c>
      <c r="H4" s="30" t="s">
        <v>168</v>
      </c>
      <c r="I4" s="30" t="s">
        <v>348</v>
      </c>
      <c r="J4" s="30" t="s">
        <v>349</v>
      </c>
      <c r="K4" s="31">
        <v>41144.969375000001</v>
      </c>
      <c r="L4" s="28">
        <v>10395</v>
      </c>
      <c r="M4" s="30" t="s">
        <v>350</v>
      </c>
      <c r="N4" s="30" t="s">
        <v>351</v>
      </c>
      <c r="O4" s="30" t="s">
        <v>352</v>
      </c>
      <c r="P4" s="30" t="s">
        <v>353</v>
      </c>
      <c r="Q4" s="30" t="s">
        <v>317</v>
      </c>
      <c r="R4" s="30" t="s">
        <v>350</v>
      </c>
      <c r="S4" s="30" t="s">
        <v>271</v>
      </c>
      <c r="T4" s="30" t="s">
        <v>355</v>
      </c>
      <c r="U4" s="30" t="s">
        <v>365</v>
      </c>
      <c r="V4" s="30" t="s">
        <v>160</v>
      </c>
      <c r="W4" s="30" t="s">
        <v>166</v>
      </c>
      <c r="X4" s="30" t="s">
        <v>357</v>
      </c>
      <c r="Y4" s="30" t="s">
        <v>358</v>
      </c>
      <c r="Z4" s="30" t="s">
        <v>359</v>
      </c>
      <c r="AA4" s="30" t="s">
        <v>360</v>
      </c>
      <c r="AB4" s="30" t="s">
        <v>366</v>
      </c>
      <c r="AC4" s="30" t="s">
        <v>362</v>
      </c>
      <c r="AD4" s="30"/>
      <c r="AE4" s="30" t="s">
        <v>367</v>
      </c>
      <c r="AF4" s="28">
        <v>1700.5706585366095</v>
      </c>
    </row>
    <row r="5" spans="1:32" x14ac:dyDescent="0.25">
      <c r="A5" s="30" t="s">
        <v>310</v>
      </c>
      <c r="B5" s="30" t="s">
        <v>311</v>
      </c>
      <c r="C5" s="30" t="s">
        <v>346</v>
      </c>
      <c r="D5" s="28">
        <v>0</v>
      </c>
      <c r="E5" s="28">
        <v>0.9</v>
      </c>
      <c r="F5" s="28">
        <v>0.9</v>
      </c>
      <c r="G5" s="30" t="s">
        <v>88</v>
      </c>
      <c r="H5" s="30" t="s">
        <v>364</v>
      </c>
      <c r="I5" s="30" t="s">
        <v>348</v>
      </c>
      <c r="J5" s="30" t="s">
        <v>349</v>
      </c>
      <c r="K5" s="31">
        <v>41144.969375000001</v>
      </c>
      <c r="L5" s="28">
        <v>10395</v>
      </c>
      <c r="M5" s="30" t="s">
        <v>350</v>
      </c>
      <c r="N5" s="30" t="s">
        <v>351</v>
      </c>
      <c r="O5" s="30" t="s">
        <v>352</v>
      </c>
      <c r="P5" s="30" t="s">
        <v>353</v>
      </c>
      <c r="Q5" s="30" t="s">
        <v>316</v>
      </c>
      <c r="R5" s="30" t="s">
        <v>350</v>
      </c>
      <c r="S5" s="30" t="s">
        <v>271</v>
      </c>
      <c r="T5" s="30" t="s">
        <v>355</v>
      </c>
      <c r="U5" s="30" t="s">
        <v>368</v>
      </c>
      <c r="V5" s="30" t="s">
        <v>160</v>
      </c>
      <c r="W5" s="30" t="s">
        <v>166</v>
      </c>
      <c r="X5" s="30" t="s">
        <v>357</v>
      </c>
      <c r="Y5" s="30" t="s">
        <v>358</v>
      </c>
      <c r="Z5" s="30" t="s">
        <v>359</v>
      </c>
      <c r="AA5" s="30" t="s">
        <v>360</v>
      </c>
      <c r="AB5" s="30" t="s">
        <v>361</v>
      </c>
      <c r="AC5" s="30" t="s">
        <v>362</v>
      </c>
      <c r="AD5" s="30"/>
      <c r="AE5" s="30" t="s">
        <v>369</v>
      </c>
      <c r="AF5" s="28">
        <v>1447.991075181317</v>
      </c>
    </row>
    <row r="6" spans="1:32" x14ac:dyDescent="0.25">
      <c r="A6" s="30" t="s">
        <v>312</v>
      </c>
      <c r="B6" s="30" t="s">
        <v>313</v>
      </c>
      <c r="C6" s="30" t="s">
        <v>346</v>
      </c>
      <c r="D6" s="28">
        <v>0</v>
      </c>
      <c r="E6" s="28">
        <v>2.2097000000000002</v>
      </c>
      <c r="F6" s="28">
        <v>2.2097000000000002</v>
      </c>
      <c r="G6" s="30" t="s">
        <v>370</v>
      </c>
      <c r="H6" s="30" t="s">
        <v>371</v>
      </c>
      <c r="I6" s="30" t="s">
        <v>348</v>
      </c>
      <c r="J6" s="30" t="s">
        <v>349</v>
      </c>
      <c r="K6" s="31">
        <v>41144.969375000001</v>
      </c>
      <c r="L6" s="28">
        <v>10395</v>
      </c>
      <c r="M6" s="30" t="s">
        <v>372</v>
      </c>
      <c r="N6" s="30" t="s">
        <v>351</v>
      </c>
      <c r="O6" s="30" t="s">
        <v>352</v>
      </c>
      <c r="P6" s="30" t="s">
        <v>353</v>
      </c>
      <c r="Q6" s="30" t="s">
        <v>316</v>
      </c>
      <c r="R6" s="30" t="s">
        <v>350</v>
      </c>
      <c r="S6" s="30" t="s">
        <v>271</v>
      </c>
      <c r="T6" s="30" t="s">
        <v>355</v>
      </c>
      <c r="U6" s="30" t="s">
        <v>365</v>
      </c>
      <c r="V6" s="30" t="s">
        <v>160</v>
      </c>
      <c r="W6" s="30" t="s">
        <v>166</v>
      </c>
      <c r="X6" s="30" t="s">
        <v>357</v>
      </c>
      <c r="Y6" s="30" t="s">
        <v>358</v>
      </c>
      <c r="Z6" s="30" t="s">
        <v>359</v>
      </c>
      <c r="AA6" s="30" t="s">
        <v>360</v>
      </c>
      <c r="AB6" s="30" t="s">
        <v>361</v>
      </c>
      <c r="AC6" s="30" t="s">
        <v>362</v>
      </c>
      <c r="AD6" s="30"/>
      <c r="AE6" s="30" t="s">
        <v>373</v>
      </c>
      <c r="AF6" s="28">
        <v>3556.1542034015397</v>
      </c>
    </row>
    <row r="7" spans="1:32" x14ac:dyDescent="0.25">
      <c r="A7" s="30" t="s">
        <v>314</v>
      </c>
      <c r="B7" s="30" t="s">
        <v>315</v>
      </c>
      <c r="C7" s="30" t="s">
        <v>346</v>
      </c>
      <c r="D7" s="28">
        <v>0</v>
      </c>
      <c r="E7" s="28">
        <v>1.4460000000000002</v>
      </c>
      <c r="F7" s="28">
        <v>1.4460000000000002</v>
      </c>
      <c r="G7" s="30" t="s">
        <v>82</v>
      </c>
      <c r="H7" s="30" t="s">
        <v>374</v>
      </c>
      <c r="I7" s="30" t="s">
        <v>348</v>
      </c>
      <c r="J7" s="30" t="s">
        <v>349</v>
      </c>
      <c r="K7" s="31">
        <v>41144.969375000001</v>
      </c>
      <c r="L7" s="28">
        <v>10395</v>
      </c>
      <c r="M7" s="30" t="s">
        <v>372</v>
      </c>
      <c r="N7" s="30" t="s">
        <v>351</v>
      </c>
      <c r="O7" s="30" t="s">
        <v>352</v>
      </c>
      <c r="P7" s="30" t="s">
        <v>353</v>
      </c>
      <c r="Q7" s="30" t="s">
        <v>318</v>
      </c>
      <c r="R7" s="30" t="s">
        <v>350</v>
      </c>
      <c r="S7" s="30" t="s">
        <v>271</v>
      </c>
      <c r="T7" s="30" t="s">
        <v>355</v>
      </c>
      <c r="U7" s="30" t="s">
        <v>365</v>
      </c>
      <c r="V7" s="30" t="s">
        <v>160</v>
      </c>
      <c r="W7" s="30" t="s">
        <v>166</v>
      </c>
      <c r="X7" s="30" t="s">
        <v>357</v>
      </c>
      <c r="Y7" s="30" t="s">
        <v>358</v>
      </c>
      <c r="Z7" s="30" t="s">
        <v>359</v>
      </c>
      <c r="AA7" s="30" t="s">
        <v>360</v>
      </c>
      <c r="AB7" s="30" t="s">
        <v>361</v>
      </c>
      <c r="AC7" s="30" t="s">
        <v>362</v>
      </c>
      <c r="AD7" s="30"/>
      <c r="AE7" s="30" t="s">
        <v>375</v>
      </c>
      <c r="AF7" s="28">
        <v>2094.0877399021683</v>
      </c>
    </row>
    <row r="8" spans="1:32" x14ac:dyDescent="0.25">
      <c r="A8" s="30" t="s">
        <v>314</v>
      </c>
      <c r="B8" s="30" t="s">
        <v>315</v>
      </c>
      <c r="C8" s="30" t="s">
        <v>346</v>
      </c>
      <c r="D8" s="28">
        <v>1.4460000000000002</v>
      </c>
      <c r="E8" s="28">
        <v>2.359</v>
      </c>
      <c r="F8" s="28">
        <v>0.91300000000000003</v>
      </c>
      <c r="G8" s="30" t="s">
        <v>82</v>
      </c>
      <c r="H8" s="30" t="s">
        <v>374</v>
      </c>
      <c r="I8" s="30" t="s">
        <v>348</v>
      </c>
      <c r="J8" s="30" t="s">
        <v>349</v>
      </c>
      <c r="K8" s="31">
        <v>41144.969375000001</v>
      </c>
      <c r="L8" s="28">
        <v>10395</v>
      </c>
      <c r="M8" s="30" t="s">
        <v>372</v>
      </c>
      <c r="N8" s="30" t="s">
        <v>351</v>
      </c>
      <c r="O8" s="30" t="s">
        <v>352</v>
      </c>
      <c r="P8" s="30" t="s">
        <v>353</v>
      </c>
      <c r="Q8" s="30" t="s">
        <v>316</v>
      </c>
      <c r="R8" s="30" t="s">
        <v>350</v>
      </c>
      <c r="S8" s="30" t="s">
        <v>271</v>
      </c>
      <c r="T8" s="30" t="s">
        <v>355</v>
      </c>
      <c r="U8" s="30" t="s">
        <v>356</v>
      </c>
      <c r="V8" s="30" t="s">
        <v>160</v>
      </c>
      <c r="W8" s="30" t="s">
        <v>166</v>
      </c>
      <c r="X8" s="30" t="s">
        <v>357</v>
      </c>
      <c r="Y8" s="30" t="s">
        <v>358</v>
      </c>
      <c r="Z8" s="30" t="s">
        <v>359</v>
      </c>
      <c r="AA8" s="30" t="s">
        <v>360</v>
      </c>
      <c r="AB8" s="30" t="s">
        <v>361</v>
      </c>
      <c r="AC8" s="30" t="s">
        <v>362</v>
      </c>
      <c r="AD8" s="30"/>
      <c r="AE8" s="30" t="s">
        <v>375</v>
      </c>
      <c r="AF8" s="28">
        <v>1322.1870555291443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SUMMARY</vt:lpstr>
      <vt:lpstr>W-P TAP ROADS LIST</vt:lpstr>
      <vt:lpstr>W-P TAP wComments</vt:lpstr>
      <vt:lpstr>NRI RAP 2011</vt:lpstr>
      <vt:lpstr>Road List Full LE &amp; ROE</vt:lpstr>
      <vt:lpstr>Trail Data</vt:lpstr>
      <vt:lpstr>'W-P TAP wComments'!Database</vt:lpstr>
      <vt:lpstr>Database</vt:lpstr>
      <vt:lpstr>'W-P TAP ROADS LIST'!Print_Area</vt:lpstr>
      <vt:lpstr>'W-P TAP ROADS LIST'!Print_Titles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Stacy L -FS</dc:creator>
  <cp:lastModifiedBy>Gary R. Chase</cp:lastModifiedBy>
  <cp:lastPrinted>2014-02-21T20:03:01Z</cp:lastPrinted>
  <dcterms:created xsi:type="dcterms:W3CDTF">2012-06-19T22:30:34Z</dcterms:created>
  <dcterms:modified xsi:type="dcterms:W3CDTF">2014-03-01T00:23:30Z</dcterms:modified>
</cp:coreProperties>
</file>