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defaultThemeVersion="124226"/>
  <mc:AlternateContent xmlns:mc="http://schemas.openxmlformats.org/markup-compatibility/2006">
    <mc:Choice Requires="x15">
      <x15ac:absPath xmlns:x15ac="http://schemas.microsoft.com/office/spreadsheetml/2010/11/ac" url="/Users/karenbennett/TEUI/"/>
    </mc:Choice>
  </mc:AlternateContent>
  <xr:revisionPtr revIDLastSave="0" documentId="8_{4E9B6AC4-5028-774F-A7A5-827C03BF1F07}" xr6:coauthVersionLast="47" xr6:coauthVersionMax="47" xr10:uidLastSave="{00000000-0000-0000-0000-000000000000}"/>
  <bookViews>
    <workbookView xWindow="0" yWindow="0" windowWidth="28800" windowHeight="18000" activeTab="4" xr2:uid="{00000000-000D-0000-FFFF-FFFF00000000}"/>
  </bookViews>
  <sheets>
    <sheet name="ChangeLog" sheetId="6" r:id="rId1"/>
    <sheet name="MultiplierCalibration" sheetId="9" r:id="rId2"/>
    <sheet name="GeologyGroups" sheetId="5" r:id="rId3"/>
    <sheet name="GeologyScores" sheetId="1" r:id="rId4"/>
    <sheet name="LfaCategories" sheetId="2" r:id="rId5"/>
    <sheet name="LfaShalScores" sheetId="3" r:id="rId6"/>
    <sheet name="LfaDeepScores" sheetId="7" r:id="rId7"/>
    <sheet name="LfaMissing" sheetId="4" r:id="rId8"/>
    <sheet name="CriteriaWatershed" sheetId="8" r:id="rId9"/>
  </sheets>
  <definedNames>
    <definedName name="_xlnm._FilterDatabase" localSheetId="8" hidden="1">CriteriaWatershed!$A$1:$AA$5</definedName>
    <definedName name="_xlnm._FilterDatabase" localSheetId="2" hidden="1">GeologyGroups!$A$1:$C$341</definedName>
    <definedName name="reach_data">#REF!</definedName>
    <definedName name="ws_data" localSheetId="8">CriteriaWatershed!$A$1:$AA$1</definedName>
    <definedName name="ws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7" l="1"/>
  <c r="H8" i="7"/>
  <c r="H7" i="7"/>
  <c r="H6" i="7"/>
  <c r="H5" i="7"/>
  <c r="H4" i="7"/>
  <c r="H3" i="7"/>
  <c r="D3" i="7" l="1"/>
  <c r="D4" i="7" l="1"/>
  <c r="F2" i="3"/>
  <c r="D3" i="3"/>
  <c r="D4" i="3" s="1"/>
  <c r="D5" i="3" s="1"/>
  <c r="D6" i="3" s="1"/>
  <c r="D7" i="3" s="1"/>
  <c r="D8" i="3" s="1"/>
  <c r="E2" i="3" s="1"/>
  <c r="H2" i="3" l="1"/>
  <c r="G2" i="3"/>
  <c r="D5" i="7"/>
  <c r="E7" i="3"/>
  <c r="F7" i="3" s="1"/>
  <c r="E8" i="3"/>
  <c r="F8" i="3" s="1"/>
  <c r="E5" i="3"/>
  <c r="F5" i="3" s="1"/>
  <c r="E4" i="3"/>
  <c r="F4" i="3" s="1"/>
  <c r="E6" i="3"/>
  <c r="F6" i="3" s="1"/>
  <c r="E3" i="3"/>
  <c r="F3" i="3" s="1"/>
  <c r="E3" i="1"/>
  <c r="F3" i="1" s="1"/>
  <c r="E4" i="1"/>
  <c r="F4" i="1" s="1"/>
  <c r="E8" i="1"/>
  <c r="F8" i="1" s="1"/>
  <c r="E5" i="1"/>
  <c r="F5" i="1" s="1"/>
  <c r="E6" i="1"/>
  <c r="F6" i="1" s="1"/>
  <c r="E7" i="1"/>
  <c r="F7" i="1" s="1"/>
  <c r="E2" i="1"/>
  <c r="F2" i="1" s="1"/>
  <c r="H4" i="3" l="1"/>
  <c r="G4" i="3"/>
  <c r="H7" i="3"/>
  <c r="G7" i="3"/>
  <c r="H6" i="3"/>
  <c r="G6" i="3"/>
  <c r="H5" i="3"/>
  <c r="G5" i="3"/>
  <c r="H8" i="3"/>
  <c r="G8" i="3"/>
  <c r="H3" i="3"/>
  <c r="G3" i="3"/>
  <c r="D6" i="7"/>
  <c r="D7" i="7" l="1"/>
  <c r="D8" i="7" l="1"/>
  <c r="E7" i="7" s="1"/>
  <c r="F7" i="7" s="1"/>
  <c r="E8" i="7" l="1"/>
  <c r="F8" i="7" s="1"/>
  <c r="E2" i="7"/>
  <c r="F2" i="7" s="1"/>
  <c r="E3" i="7"/>
  <c r="F3" i="7" s="1"/>
  <c r="E4" i="7"/>
  <c r="F4" i="7" s="1"/>
  <c r="E5" i="7"/>
  <c r="F5" i="7" s="1"/>
  <c r="E6" i="7"/>
  <c r="F6" i="7" s="1"/>
</calcChain>
</file>

<file path=xl/sharedStrings.xml><?xml version="1.0" encoding="utf-8"?>
<sst xmlns="http://schemas.openxmlformats.org/spreadsheetml/2006/main" count="1862" uniqueCount="610">
  <si>
    <t>Rank</t>
  </si>
  <si>
    <t>Multiplier</t>
  </si>
  <si>
    <t>Susceptibility</t>
  </si>
  <si>
    <t>quaternary</t>
  </si>
  <si>
    <t>Volcanic (tuffs,pumice, ash, lahars)</t>
  </si>
  <si>
    <t>volcanoclastics</t>
  </si>
  <si>
    <t>Sedimentary</t>
  </si>
  <si>
    <t>sedimentary</t>
  </si>
  <si>
    <t>intrusive</t>
  </si>
  <si>
    <t>Meta/Peridotite</t>
  </si>
  <si>
    <t>metamorphic</t>
  </si>
  <si>
    <t>peridoite</t>
  </si>
  <si>
    <t>Extrusive (andesite/basalt)</t>
  </si>
  <si>
    <t>an_ba_da_rh</t>
  </si>
  <si>
    <t>rock_group</t>
  </si>
  <si>
    <t>RockGroupDesc</t>
  </si>
  <si>
    <t>L</t>
  </si>
  <si>
    <t>M</t>
  </si>
  <si>
    <t>N</t>
  </si>
  <si>
    <t>Volcanoes</t>
  </si>
  <si>
    <t>Dissected Volcanic Mountains</t>
  </si>
  <si>
    <t>Volcano Mountains</t>
  </si>
  <si>
    <t>L-M</t>
  </si>
  <si>
    <t>Shield Volcanoes</t>
  </si>
  <si>
    <t>Faulted Volcanic Terrain</t>
  </si>
  <si>
    <t>Ashmantled Volcanoes</t>
  </si>
  <si>
    <t>Incised Volcanoes and Flows</t>
  </si>
  <si>
    <t>Ashmantled Volcanoes and Flows</t>
  </si>
  <si>
    <t>Lava Flows</t>
  </si>
  <si>
    <t>N-L</t>
  </si>
  <si>
    <t>Incised Plateaus</t>
  </si>
  <si>
    <t>Plateaus</t>
  </si>
  <si>
    <t>H</t>
  </si>
  <si>
    <t>Collapsed Plateaus</t>
  </si>
  <si>
    <t>Collapsed Broadcrested Mountains</t>
  </si>
  <si>
    <t>Smoothcrested Mountains</t>
  </si>
  <si>
    <t>M-H</t>
  </si>
  <si>
    <t>Crater Rim</t>
  </si>
  <si>
    <t>Escarpment</t>
  </si>
  <si>
    <t>Stratal Low Mountains</t>
  </si>
  <si>
    <t>Stratal Mountains</t>
  </si>
  <si>
    <t>Angulate Low Mountains</t>
  </si>
  <si>
    <t>Angulate Mountains</t>
  </si>
  <si>
    <t>Ashmantled Low Mountains</t>
  </si>
  <si>
    <t>Low Mountains</t>
  </si>
  <si>
    <t>Verrucated Low Mountains</t>
  </si>
  <si>
    <t>Dissected Verrucated Mountains</t>
  </si>
  <si>
    <t>Verrucated Mountains</t>
  </si>
  <si>
    <t>Collapsed Low Mountains</t>
  </si>
  <si>
    <t>Collapsed Stratal Mountains</t>
  </si>
  <si>
    <t>Collapsed Mountains</t>
  </si>
  <si>
    <t>Dissected Broadcrested Mountains</t>
  </si>
  <si>
    <t>Dissected High Mountains</t>
  </si>
  <si>
    <t>Dissected Low Mountains</t>
  </si>
  <si>
    <t>Dissected Mountains</t>
  </si>
  <si>
    <t>Marine Terraces</t>
  </si>
  <si>
    <t>Estuary</t>
  </si>
  <si>
    <t>Glaciolacustrine</t>
  </si>
  <si>
    <t>Glacialscoured Lowlands</t>
  </si>
  <si>
    <t>Glacialscoured Valleys</t>
  </si>
  <si>
    <t>Glaciovolcanic Scours</t>
  </si>
  <si>
    <t>Ashmantled Glaciated Low Mountains</t>
  </si>
  <si>
    <t>Ashmantled Glaciated Mountains</t>
  </si>
  <si>
    <t>Glaciated Mountains</t>
  </si>
  <si>
    <t>Glaciated Plateaus</t>
  </si>
  <si>
    <t>Collapsed Glacial Stratal Mountains</t>
  </si>
  <si>
    <t>Collapsed Glaciated Mountains</t>
  </si>
  <si>
    <t>Glaciated Volcanoes (Mazama)</t>
  </si>
  <si>
    <t>Ashmantled Glaciated Volcanoes</t>
  </si>
  <si>
    <t>Glaciated Volcanoes</t>
  </si>
  <si>
    <t>Glaciated Remnant Volcanoes</t>
  </si>
  <si>
    <t>Glaciated Low Mountains</t>
  </si>
  <si>
    <t>Collapsed Glacial Mountains</t>
  </si>
  <si>
    <t>Verrucated Glacial Mountains</t>
  </si>
  <si>
    <t>Dissected Glacial Mountains</t>
  </si>
  <si>
    <t>Angulate Glacial Mountains</t>
  </si>
  <si>
    <t>Glacial Stratal High Mountains</t>
  </si>
  <si>
    <t>Dissected Glacial Low Mountains</t>
  </si>
  <si>
    <t>Glacial Stratal Mountains</t>
  </si>
  <si>
    <t>Glaciated Escarpment</t>
  </si>
  <si>
    <t>Ashmantled Glacial Mountains</t>
  </si>
  <si>
    <t>Glacial Low Mountains</t>
  </si>
  <si>
    <t>Alpine Glacial Mountains</t>
  </si>
  <si>
    <t>Glacial Mountains</t>
  </si>
  <si>
    <t>Glacial High Mountains</t>
  </si>
  <si>
    <t>Ashmantled Icecaplands</t>
  </si>
  <si>
    <t>Pumiced Icecaplands</t>
  </si>
  <si>
    <t>Icecaplands</t>
  </si>
  <si>
    <t>Ashmantled Glaciofluvial Mountainside</t>
  </si>
  <si>
    <t>Glaciofluvial Mountainside</t>
  </si>
  <si>
    <t>Icesheet Mountains</t>
  </si>
  <si>
    <t>Icesheet Lowlands</t>
  </si>
  <si>
    <t>Icesheet Uplands</t>
  </si>
  <si>
    <t>Cirqued Glacial Mountains</t>
  </si>
  <si>
    <t>Glacialscoured High Mountains</t>
  </si>
  <si>
    <t>Cirque Basin Mountains</t>
  </si>
  <si>
    <t>Cirqued Glacial High Mountains</t>
  </si>
  <si>
    <t>Glacialscoured Uplands</t>
  </si>
  <si>
    <t>Cirque Basins and Icefields</t>
  </si>
  <si>
    <t>Periglacial Highlands</t>
  </si>
  <si>
    <t>Paraglacial Uplands</t>
  </si>
  <si>
    <t>Paraglacial Mountains</t>
  </si>
  <si>
    <t>Paraglacial Margin</t>
  </si>
  <si>
    <t>Deep Ballena</t>
  </si>
  <si>
    <t>Glaciofluvial Valleys</t>
  </si>
  <si>
    <t>Glacial Valley Bottoms</t>
  </si>
  <si>
    <t>Ashmantled Glacial Valleys</t>
  </si>
  <si>
    <t>Glacial Valleys</t>
  </si>
  <si>
    <t>Pumiced Glacial Valleys</t>
  </si>
  <si>
    <t>Collapsed Gorge</t>
  </si>
  <si>
    <t>Ashmantled Meltwater Canyons</t>
  </si>
  <si>
    <t>Meltwater Canyons</t>
  </si>
  <si>
    <t>Gorge</t>
  </si>
  <si>
    <t>Outwash Plains</t>
  </si>
  <si>
    <t>Ashy Faulted Outwash Plains</t>
  </si>
  <si>
    <t>Puget Fluvial Valleys</t>
  </si>
  <si>
    <t>Meander Belt</t>
  </si>
  <si>
    <t>Coastal Fluvial Valleys</t>
  </si>
  <si>
    <t>Fluvial Valleys</t>
  </si>
  <si>
    <t>Ashmantled Volcanofluvial Plains</t>
  </si>
  <si>
    <t>Glaciovolcanic Plains</t>
  </si>
  <si>
    <t>Ashmantled Glaciofluvial Fan</t>
  </si>
  <si>
    <t>Glaciofluvial Fan</t>
  </si>
  <si>
    <t>Volcanofluvial Plains</t>
  </si>
  <si>
    <t>Glaciofluvial Plains</t>
  </si>
  <si>
    <t>Fluvial Plains</t>
  </si>
  <si>
    <t>Landslide Potential (deep)</t>
  </si>
  <si>
    <t>Landslide Potential (shallow)</t>
  </si>
  <si>
    <t>Hillslope Sediment</t>
  </si>
  <si>
    <t>Floodplain Sediments</t>
  </si>
  <si>
    <t>LFA</t>
  </si>
  <si>
    <t>Score</t>
  </si>
  <si>
    <t>Categorical</t>
  </si>
  <si>
    <t>weak</t>
  </si>
  <si>
    <t>intermediate+</t>
  </si>
  <si>
    <t>intermediate</t>
  </si>
  <si>
    <t>resistant or weak</t>
  </si>
  <si>
    <t>resistant</t>
  </si>
  <si>
    <t>SlopeDeg</t>
  </si>
  <si>
    <t>Score100</t>
  </si>
  <si>
    <t>RiseRun</t>
  </si>
  <si>
    <t>ScorePct</t>
  </si>
  <si>
    <t>N-M</t>
  </si>
  <si>
    <t>L-H</t>
  </si>
  <si>
    <t>LfAssoc</t>
  </si>
  <si>
    <t>flood_sed</t>
  </si>
  <si>
    <t>hill_sed</t>
  </si>
  <si>
    <t>land_shl</t>
  </si>
  <si>
    <t>Collapsed Paraglacial Margins</t>
  </si>
  <si>
    <t/>
  </si>
  <si>
    <t>Faulted Incised Mountains</t>
  </si>
  <si>
    <t>Faulted Incised Plains</t>
  </si>
  <si>
    <t>Hills</t>
  </si>
  <si>
    <t>Incised Palteaus</t>
  </si>
  <si>
    <t>Incised Stratal Mountains</t>
  </si>
  <si>
    <t>Inset Peneplains</t>
  </si>
  <si>
    <t>Inset Peneplanes</t>
  </si>
  <si>
    <t>Inverted Valley</t>
  </si>
  <si>
    <t>Inverted Valleys</t>
  </si>
  <si>
    <t>Lake</t>
  </si>
  <si>
    <t>Lakes</t>
  </si>
  <si>
    <t>Megaflood Sours and Deposits</t>
  </si>
  <si>
    <t>Meltwater Uplands</t>
  </si>
  <si>
    <t>Reservoir</t>
  </si>
  <si>
    <t>Rivers</t>
  </si>
  <si>
    <t>Sulcate Plateaus</t>
  </si>
  <si>
    <t>Vermiculate Plateaus</t>
  </si>
  <si>
    <t>Water</t>
  </si>
  <si>
    <t>Megaflood Scours and Deposits</t>
  </si>
  <si>
    <t>land_deep</t>
  </si>
  <si>
    <t>LfaFixed</t>
  </si>
  <si>
    <t>water</t>
  </si>
  <si>
    <t>Qs</t>
  </si>
  <si>
    <t>Qal</t>
  </si>
  <si>
    <t>OW</t>
  </si>
  <si>
    <t>PZu</t>
  </si>
  <si>
    <t>wacke</t>
  </si>
  <si>
    <t>Qg</t>
  </si>
  <si>
    <t>volcanic rock (aphanitic)</t>
  </si>
  <si>
    <t>Olc</t>
  </si>
  <si>
    <t>JKv</t>
  </si>
  <si>
    <t>Tlf</t>
  </si>
  <si>
    <t>volcanic ash</t>
  </si>
  <si>
    <t>Tsf</t>
  </si>
  <si>
    <t>tuff</t>
  </si>
  <si>
    <t>JTRgd</t>
  </si>
  <si>
    <t>tonalite</t>
  </si>
  <si>
    <t>Qg2</t>
  </si>
  <si>
    <t>till</t>
  </si>
  <si>
    <t>Qg1t</t>
  </si>
  <si>
    <t>Qg1</t>
  </si>
  <si>
    <t>Qa</t>
  </si>
  <si>
    <t>Tsr</t>
  </si>
  <si>
    <t>tholeiite</t>
  </si>
  <si>
    <t>Mv</t>
  </si>
  <si>
    <t>Ev2</t>
  </si>
  <si>
    <t>Tas</t>
  </si>
  <si>
    <t>syenite</t>
  </si>
  <si>
    <t>Ty</t>
  </si>
  <si>
    <t>siltstone</t>
  </si>
  <si>
    <t>Tmsc</t>
  </si>
  <si>
    <t>Tms</t>
  </si>
  <si>
    <t>Tcss</t>
  </si>
  <si>
    <t>Ta</t>
  </si>
  <si>
    <t>PL</t>
  </si>
  <si>
    <t>OL</t>
  </si>
  <si>
    <t>O</t>
  </si>
  <si>
    <t>KJm</t>
  </si>
  <si>
    <t>Ql</t>
  </si>
  <si>
    <t>silt</t>
  </si>
  <si>
    <t>Qgs?</t>
  </si>
  <si>
    <t>Qgs</t>
  </si>
  <si>
    <t>Tsd</t>
  </si>
  <si>
    <t>shale</t>
  </si>
  <si>
    <t>Js</t>
  </si>
  <si>
    <t>serpentinite</t>
  </si>
  <si>
    <t>pTb</t>
  </si>
  <si>
    <t>mr</t>
  </si>
  <si>
    <t>Jm</t>
  </si>
  <si>
    <t>Tus</t>
  </si>
  <si>
    <t>sedimentary rock</t>
  </si>
  <si>
    <t>pJsc</t>
  </si>
  <si>
    <t>schist</t>
  </si>
  <si>
    <t>cm</t>
  </si>
  <si>
    <t>unk</t>
  </si>
  <si>
    <t>sandstone</t>
  </si>
  <si>
    <t>Tyq</t>
  </si>
  <si>
    <t>Tt</t>
  </si>
  <si>
    <t>Tsm</t>
  </si>
  <si>
    <t>Ts?</t>
  </si>
  <si>
    <t>Ts</t>
  </si>
  <si>
    <t>Tmst</t>
  </si>
  <si>
    <t>Tmss</t>
  </si>
  <si>
    <t>Tmsm</t>
  </si>
  <si>
    <t>Tm</t>
  </si>
  <si>
    <t>Tfee?</t>
  </si>
  <si>
    <t>Tfee</t>
  </si>
  <si>
    <t>Tfe</t>
  </si>
  <si>
    <t>Tco</t>
  </si>
  <si>
    <t>Tba</t>
  </si>
  <si>
    <t>QTs</t>
  </si>
  <si>
    <t>pE2</t>
  </si>
  <si>
    <t>OLM</t>
  </si>
  <si>
    <t>MPL</t>
  </si>
  <si>
    <t>Mc</t>
  </si>
  <si>
    <t>Ks</t>
  </si>
  <si>
    <t>Kc</t>
  </si>
  <si>
    <t>K</t>
  </si>
  <si>
    <t>El</t>
  </si>
  <si>
    <t>E2</t>
  </si>
  <si>
    <t>E1</t>
  </si>
  <si>
    <t>sand</t>
  </si>
  <si>
    <t>Qls</t>
  </si>
  <si>
    <t>Qd</t>
  </si>
  <si>
    <t>Qb</t>
  </si>
  <si>
    <t>Twt</t>
  </si>
  <si>
    <t>rhyolite</t>
  </si>
  <si>
    <t>Tvs</t>
  </si>
  <si>
    <t>Tts</t>
  </si>
  <si>
    <t>Tsv?</t>
  </si>
  <si>
    <t>Tsv</t>
  </si>
  <si>
    <t>TRPzs</t>
  </si>
  <si>
    <t>Trh?</t>
  </si>
  <si>
    <t>Trh</t>
  </si>
  <si>
    <t>Tr</t>
  </si>
  <si>
    <t>Tat</t>
  </si>
  <si>
    <t>QTvs</t>
  </si>
  <si>
    <t>QTst</t>
  </si>
  <si>
    <t>Qt</t>
  </si>
  <si>
    <t>Qrd</t>
  </si>
  <si>
    <t>Qf</t>
  </si>
  <si>
    <t>JTRsv</t>
  </si>
  <si>
    <t>Ev1r</t>
  </si>
  <si>
    <t>Qmp</t>
  </si>
  <si>
    <t>rhyodacite</t>
  </si>
  <si>
    <t>OLv</t>
  </si>
  <si>
    <t>Cq</t>
  </si>
  <si>
    <t>quartzite</t>
  </si>
  <si>
    <t>Ti</t>
  </si>
  <si>
    <t>quartz monzonite</t>
  </si>
  <si>
    <t>TKg</t>
  </si>
  <si>
    <t>quartz monzodiorite</t>
  </si>
  <si>
    <t>Tca</t>
  </si>
  <si>
    <t>quartz diorite</t>
  </si>
  <si>
    <t>Tc</t>
  </si>
  <si>
    <t>PMPmv</t>
  </si>
  <si>
    <t>KJi?</t>
  </si>
  <si>
    <t>KJi</t>
  </si>
  <si>
    <t>KJg</t>
  </si>
  <si>
    <t>Tps?</t>
  </si>
  <si>
    <t>pyroclastic</t>
  </si>
  <si>
    <t>Tps</t>
  </si>
  <si>
    <t>pJph</t>
  </si>
  <si>
    <t>phyllite</t>
  </si>
  <si>
    <t>pJgn</t>
  </si>
  <si>
    <t>PCph</t>
  </si>
  <si>
    <t>Cph</t>
  </si>
  <si>
    <t>Cls</t>
  </si>
  <si>
    <t>TRPzu</t>
  </si>
  <si>
    <t>peridotite</t>
  </si>
  <si>
    <t>Ju?</t>
  </si>
  <si>
    <t>Ju</t>
  </si>
  <si>
    <t>cs</t>
  </si>
  <si>
    <t>pelitic schist</t>
  </si>
  <si>
    <t>Qg1o</t>
  </si>
  <si>
    <t>outwash</t>
  </si>
  <si>
    <t>PZl</t>
  </si>
  <si>
    <t>orthogneiss</t>
  </si>
  <si>
    <t>Tss</t>
  </si>
  <si>
    <t>mudstone</t>
  </si>
  <si>
    <t>Tsfj?</t>
  </si>
  <si>
    <t>Tsfj</t>
  </si>
  <si>
    <t>KJds?</t>
  </si>
  <si>
    <t>KJds</t>
  </si>
  <si>
    <t>JTRs</t>
  </si>
  <si>
    <t>Jss</t>
  </si>
  <si>
    <t>Js?</t>
  </si>
  <si>
    <t>moraine</t>
  </si>
  <si>
    <t>TRsv</t>
  </si>
  <si>
    <t>mixed clastic/volcanic</t>
  </si>
  <si>
    <t>Tct?</t>
  </si>
  <si>
    <t>Tct</t>
  </si>
  <si>
    <t>Pzs</t>
  </si>
  <si>
    <t>TRPzm</t>
  </si>
  <si>
    <t>metasedimentary rock</t>
  </si>
  <si>
    <t>TR</t>
  </si>
  <si>
    <t>SD</t>
  </si>
  <si>
    <t>pTm</t>
  </si>
  <si>
    <t>pPMm</t>
  </si>
  <si>
    <t>J</t>
  </si>
  <si>
    <t>TRPsv</t>
  </si>
  <si>
    <t>meta-argillite</t>
  </si>
  <si>
    <t>TRPzsn</t>
  </si>
  <si>
    <t>marble</t>
  </si>
  <si>
    <t>Trb?</t>
  </si>
  <si>
    <t>mafic volcanic rock</t>
  </si>
  <si>
    <t>Trb</t>
  </si>
  <si>
    <t>Qce</t>
  </si>
  <si>
    <t>loess</t>
  </si>
  <si>
    <t>limestone</t>
  </si>
  <si>
    <t>MZv</t>
  </si>
  <si>
    <t>latite</t>
  </si>
  <si>
    <t>landslide</t>
  </si>
  <si>
    <t>Qcl</t>
  </si>
  <si>
    <t>lake or marine deposit (non-glacial)</t>
  </si>
  <si>
    <t>intermediate metavolcanic rock</t>
  </si>
  <si>
    <t>TRPv</t>
  </si>
  <si>
    <t>ice</t>
  </si>
  <si>
    <t>TKbi</t>
  </si>
  <si>
    <t>greenstone</t>
  </si>
  <si>
    <t>pTv</t>
  </si>
  <si>
    <t>PMPms</t>
  </si>
  <si>
    <t>pJv</t>
  </si>
  <si>
    <t>PCv</t>
  </si>
  <si>
    <t>pJgs</t>
  </si>
  <si>
    <t>greenschist</t>
  </si>
  <si>
    <t>graywacke</t>
  </si>
  <si>
    <t>pT</t>
  </si>
  <si>
    <t>PMPm</t>
  </si>
  <si>
    <t>PM</t>
  </si>
  <si>
    <t>MZT</t>
  </si>
  <si>
    <t>Jop?</t>
  </si>
  <si>
    <t>Jop</t>
  </si>
  <si>
    <t>gravel</t>
  </si>
  <si>
    <t>QTg</t>
  </si>
  <si>
    <t>Qt?</t>
  </si>
  <si>
    <t>Tg</t>
  </si>
  <si>
    <t>granodiorite</t>
  </si>
  <si>
    <t>MZas</t>
  </si>
  <si>
    <t>granite</t>
  </si>
  <si>
    <t>MZg</t>
  </si>
  <si>
    <t>MZag</t>
  </si>
  <si>
    <t>pPMg</t>
  </si>
  <si>
    <t>gneiss</t>
  </si>
  <si>
    <t>Qgl</t>
  </si>
  <si>
    <t>glaciolacustrine</t>
  </si>
  <si>
    <t>glacial drift</t>
  </si>
  <si>
    <t>Qgf</t>
  </si>
  <si>
    <t>TRPzg</t>
  </si>
  <si>
    <t>gabbro</t>
  </si>
  <si>
    <t>Tim</t>
  </si>
  <si>
    <t>Tig</t>
  </si>
  <si>
    <t>KJgu</t>
  </si>
  <si>
    <t>bi</t>
  </si>
  <si>
    <t>Tts?</t>
  </si>
  <si>
    <t>flood plain</t>
  </si>
  <si>
    <t>Psv</t>
  </si>
  <si>
    <t>fine-grained mixed clastic</t>
  </si>
  <si>
    <t>Td</t>
  </si>
  <si>
    <t>dunite</t>
  </si>
  <si>
    <t>pTd</t>
  </si>
  <si>
    <t>PCd</t>
  </si>
  <si>
    <t>dolostone (dolomite)</t>
  </si>
  <si>
    <t>Thi?</t>
  </si>
  <si>
    <t>diorite</t>
  </si>
  <si>
    <t>Thi</t>
  </si>
  <si>
    <t>PCi</t>
  </si>
  <si>
    <t>uTv</t>
  </si>
  <si>
    <t>dacite</t>
  </si>
  <si>
    <t>Twt?</t>
  </si>
  <si>
    <t>Qma</t>
  </si>
  <si>
    <t>TRJ</t>
  </si>
  <si>
    <t>conglomerate</t>
  </si>
  <si>
    <t>Tn</t>
  </si>
  <si>
    <t>PLc</t>
  </si>
  <si>
    <t>PCc</t>
  </si>
  <si>
    <t>OLc</t>
  </si>
  <si>
    <t>MPLc</t>
  </si>
  <si>
    <t>Qs?</t>
  </si>
  <si>
    <t>clay or mud</t>
  </si>
  <si>
    <t>Qpl</t>
  </si>
  <si>
    <t>pJ</t>
  </si>
  <si>
    <t>chert</t>
  </si>
  <si>
    <t>biotite gneiss</t>
  </si>
  <si>
    <t>Qe</t>
  </si>
  <si>
    <t>beach sand</t>
  </si>
  <si>
    <t>Tvm?</t>
  </si>
  <si>
    <t>basalt</t>
  </si>
  <si>
    <t>Tvm</t>
  </si>
  <si>
    <t>Tub?</t>
  </si>
  <si>
    <t>Tub</t>
  </si>
  <si>
    <t>Tu</t>
  </si>
  <si>
    <t>Ttvm?</t>
  </si>
  <si>
    <t>Ttvm</t>
  </si>
  <si>
    <t>Ttv?</t>
  </si>
  <si>
    <t>Ttv</t>
  </si>
  <si>
    <t>Tstv</t>
  </si>
  <si>
    <t>Tsff</t>
  </si>
  <si>
    <t>Tpb</t>
  </si>
  <si>
    <t>Tp</t>
  </si>
  <si>
    <t>Tob?</t>
  </si>
  <si>
    <t>Tob</t>
  </si>
  <si>
    <t>Tmv?</t>
  </si>
  <si>
    <t>Tmv</t>
  </si>
  <si>
    <t>Tim?</t>
  </si>
  <si>
    <t>Tib?</t>
  </si>
  <si>
    <t>Tib</t>
  </si>
  <si>
    <t>Tfeb</t>
  </si>
  <si>
    <t>Tfc</t>
  </si>
  <si>
    <t>Tcw</t>
  </si>
  <si>
    <t>Tcs</t>
  </si>
  <si>
    <t>Tcp</t>
  </si>
  <si>
    <t>Tci</t>
  </si>
  <si>
    <t>Tcg?</t>
  </si>
  <si>
    <t>Tcg</t>
  </si>
  <si>
    <t>Tc?</t>
  </si>
  <si>
    <t>Tbas</t>
  </si>
  <si>
    <t>Tba?</t>
  </si>
  <si>
    <t>Tb?</t>
  </si>
  <si>
    <t>Tb</t>
  </si>
  <si>
    <t>Qyb?</t>
  </si>
  <si>
    <t>Qyb</t>
  </si>
  <si>
    <t>Qv</t>
  </si>
  <si>
    <t>QTvm?</t>
  </si>
  <si>
    <t>QTvm</t>
  </si>
  <si>
    <t>QTps</t>
  </si>
  <si>
    <t>QTp?</t>
  </si>
  <si>
    <t>QTp</t>
  </si>
  <si>
    <t>QTmv?</t>
  </si>
  <si>
    <t>QTmv</t>
  </si>
  <si>
    <t>QTib?</t>
  </si>
  <si>
    <t>QTib</t>
  </si>
  <si>
    <t>QTba</t>
  </si>
  <si>
    <t>QTb?</t>
  </si>
  <si>
    <t>QTb</t>
  </si>
  <si>
    <t>Qlb</t>
  </si>
  <si>
    <t>Qba?</t>
  </si>
  <si>
    <t>Qba</t>
  </si>
  <si>
    <t>Qb?</t>
  </si>
  <si>
    <t>MZTv</t>
  </si>
  <si>
    <t>MPLv</t>
  </si>
  <si>
    <t>lTv</t>
  </si>
  <si>
    <t>KJdv</t>
  </si>
  <si>
    <t>Jub</t>
  </si>
  <si>
    <t>Ev1b</t>
  </si>
  <si>
    <t>Tut</t>
  </si>
  <si>
    <t>ash-flow tuff</t>
  </si>
  <si>
    <t>arkose</t>
  </si>
  <si>
    <t>Ku</t>
  </si>
  <si>
    <t>Kl</t>
  </si>
  <si>
    <t>EPKc</t>
  </si>
  <si>
    <t>Ec</t>
  </si>
  <si>
    <t>TRs</t>
  </si>
  <si>
    <t>argillite</t>
  </si>
  <si>
    <t>pJs</t>
  </si>
  <si>
    <t>PC</t>
  </si>
  <si>
    <t>JKs</t>
  </si>
  <si>
    <t>Tvi</t>
  </si>
  <si>
    <t>andesite</t>
  </si>
  <si>
    <t>Tv</t>
  </si>
  <si>
    <t>TRv</t>
  </si>
  <si>
    <t>TKv</t>
  </si>
  <si>
    <t>Tca?</t>
  </si>
  <si>
    <t>Tbaa?</t>
  </si>
  <si>
    <t>Tbaa</t>
  </si>
  <si>
    <t>Tas?</t>
  </si>
  <si>
    <t>QTa</t>
  </si>
  <si>
    <t>Pzsv</t>
  </si>
  <si>
    <t>Pm</t>
  </si>
  <si>
    <t>PLQv</t>
  </si>
  <si>
    <t>OLMv</t>
  </si>
  <si>
    <t>Jv</t>
  </si>
  <si>
    <t>JK</t>
  </si>
  <si>
    <t>Ev1a</t>
  </si>
  <si>
    <t>Ev1</t>
  </si>
  <si>
    <t>Ev</t>
  </si>
  <si>
    <t>EOLv</t>
  </si>
  <si>
    <t>D</t>
  </si>
  <si>
    <t>pTbi</t>
  </si>
  <si>
    <t>amphibolite</t>
  </si>
  <si>
    <t>mc</t>
  </si>
  <si>
    <t>Jc</t>
  </si>
  <si>
    <t>bc</t>
  </si>
  <si>
    <t>alluvium</t>
  </si>
  <si>
    <t>Qc</t>
  </si>
  <si>
    <t>Qf?</t>
  </si>
  <si>
    <t>alluvial fan</t>
  </si>
  <si>
    <t>Tia</t>
  </si>
  <si>
    <t>alkalic intrusive rock</t>
  </si>
  <si>
    <t>ORIG_LABEL</t>
  </si>
  <si>
    <t>ROCKTYPE1</t>
  </si>
  <si>
    <t>Date</t>
  </si>
  <si>
    <t>Table</t>
  </si>
  <si>
    <t>Who</t>
  </si>
  <si>
    <t>What</t>
  </si>
  <si>
    <t>CG</t>
  </si>
  <si>
    <t>GeologyGroups</t>
  </si>
  <si>
    <t>Bill identified Tlct, Tmsl, Ttru and Ttrm, in addition to Qls as being either highly erosive or unstable.  
Tlct is currently identified with Quaternary.
Tmsl, Ttru and Ttrm are identified with Sedimentary.  These need to be changed to Quaternary.</t>
  </si>
  <si>
    <t>ScoreRun1</t>
  </si>
  <si>
    <t>Year</t>
  </si>
  <si>
    <t>ContextField</t>
  </si>
  <si>
    <t>ContextValue</t>
  </si>
  <si>
    <t>Prov</t>
  </si>
  <si>
    <t>Subprov</t>
  </si>
  <si>
    <t>Name</t>
  </si>
  <si>
    <t>Alias</t>
  </si>
  <si>
    <t>AType</t>
  </si>
  <si>
    <t>Topic</t>
  </si>
  <si>
    <t>Qualifier</t>
  </si>
  <si>
    <t>Context</t>
  </si>
  <si>
    <t>StreamLayer</t>
  </si>
  <si>
    <t>AreaWt</t>
  </si>
  <si>
    <t>Type</t>
  </si>
  <si>
    <t>EvalScore</t>
  </si>
  <si>
    <t>DataValue</t>
  </si>
  <si>
    <t>UnitsM</t>
  </si>
  <si>
    <t>Units</t>
  </si>
  <si>
    <t>perUnit</t>
  </si>
  <si>
    <t>PerUnitAlias</t>
  </si>
  <si>
    <t>Shape</t>
  </si>
  <si>
    <t>Source</t>
  </si>
  <si>
    <t>Source2</t>
  </si>
  <si>
    <t>Status</t>
  </si>
  <si>
    <t>Comments</t>
  </si>
  <si>
    <t>ChgDate</t>
  </si>
  <si>
    <t>Person</t>
  </si>
  <si>
    <t>All</t>
  </si>
  <si>
    <t>P1</t>
  </si>
  <si>
    <t>T</t>
  </si>
  <si>
    <t>N1</t>
  </si>
  <si>
    <t>PrecipWinter</t>
  </si>
  <si>
    <t>PCPWIN</t>
  </si>
  <si>
    <t>Precipitation</t>
  </si>
  <si>
    <t>westside</t>
  </si>
  <si>
    <t>mm</t>
  </si>
  <si>
    <t>Precip24Hr</t>
  </si>
  <si>
    <t>PCP24HOR</t>
  </si>
  <si>
    <t>inches</t>
  </si>
  <si>
    <t>PCP24HWA</t>
  </si>
  <si>
    <t>Precip6Hr</t>
  </si>
  <si>
    <t>PCP6HOR</t>
  </si>
  <si>
    <t>eastside</t>
  </si>
  <si>
    <t>PCP6HWA</t>
  </si>
  <si>
    <t>ErosionPotential</t>
  </si>
  <si>
    <t>GEPDEL</t>
  </si>
  <si>
    <t>Topography</t>
  </si>
  <si>
    <t>gep</t>
  </si>
  <si>
    <t>Unconsolidated</t>
  </si>
  <si>
    <t>Multiplier2</t>
  </si>
  <si>
    <t>OBJECTID</t>
  </si>
  <si>
    <t>Indicator</t>
  </si>
  <si>
    <t>SECTION_ID</t>
  </si>
  <si>
    <t>COUNT_</t>
  </si>
  <si>
    <t>AREA</t>
  </si>
  <si>
    <t>MIN_</t>
  </si>
  <si>
    <t>MAX_</t>
  </si>
  <si>
    <t>RANGE</t>
  </si>
  <si>
    <t>MEAN</t>
  </si>
  <si>
    <t>STD</t>
  </si>
  <si>
    <t>SUM_</t>
  </si>
  <si>
    <t>VARIETY</t>
  </si>
  <si>
    <t>MAJORITY</t>
  </si>
  <si>
    <t>MINORITY</t>
  </si>
  <si>
    <t>MEDIAN</t>
  </si>
  <si>
    <t>GEO_S</t>
  </si>
  <si>
    <t>INGORG_S</t>
  </si>
  <si>
    <t>LFASHAL_S</t>
  </si>
  <si>
    <t>PCPWIN_S</t>
  </si>
  <si>
    <t>PCPROS_S</t>
  </si>
  <si>
    <t>LFADEEP_S</t>
  </si>
  <si>
    <t>LSRSKB_S</t>
  </si>
  <si>
    <t>PCP24HWA_S</t>
  </si>
  <si>
    <t>PCP6HWA_S</t>
  </si>
  <si>
    <t>PCP24HOR_S</t>
  </si>
  <si>
    <t>PCP6HOR_S</t>
  </si>
  <si>
    <t>PCPSTM_S</t>
  </si>
  <si>
    <t>Metamorphic/Peridotite</t>
  </si>
  <si>
    <t>Intrusive</t>
  </si>
  <si>
    <t>– depending on degree of weathering in the granitics</t>
  </si>
  <si>
    <t>Multiplier100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</si>
</sst>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d\-mmm\-yy"/>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
      <sz val="10"/>
      <color indexed="8"/>
      <name val="Arial"/>
      <family val="2"/>
    </font>
    <font>
      <b/>
      <sz val="11"/>
      <color indexed="8"/>
      <name val="Calibri"/>
      <family val="2"/>
    </font>
    <font>
      <sz val="11"/>
      <color indexed="8"/>
      <name val="Calibri"/>
      <family val="2"/>
    </font>
    <font>
      <sz val="10"/>
      <name val="Arial"/>
      <family val="2"/>
    </font>
    <font>
      <sz val="11"/>
      <color indexed="8"/>
      <name val="Calibri"/>
      <family val="2"/>
    </font>
    <font>
      <sz val="10"/>
      <color indexed="8"/>
      <name val="Arial"/>
      <family val="2"/>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9" fillId="0" borderId="0"/>
  </cellStyleXfs>
  <cellXfs count="41">
    <xf numFmtId="0" fontId="0" fillId="0" borderId="0" xfId="0"/>
    <xf numFmtId="0" fontId="1" fillId="0" borderId="0" xfId="0" applyFont="1" applyAlignment="1">
      <alignment horizontal="center"/>
    </xf>
    <xf numFmtId="0" fontId="1" fillId="0" borderId="0" xfId="0" applyFont="1"/>
    <xf numFmtId="0" fontId="0" fillId="0" borderId="0" xfId="0" applyAlignment="1">
      <alignment horizontal="center"/>
    </xf>
    <xf numFmtId="0" fontId="2" fillId="0" borderId="0" xfId="1"/>
    <xf numFmtId="0" fontId="2" fillId="0" borderId="0" xfId="1" applyAlignment="1">
      <alignment horizontal="center"/>
    </xf>
    <xf numFmtId="0" fontId="1" fillId="0" borderId="0" xfId="1" applyFont="1" applyAlignment="1">
      <alignment horizontal="center"/>
    </xf>
    <xf numFmtId="0" fontId="1" fillId="0" borderId="0" xfId="1" applyFont="1"/>
    <xf numFmtId="0" fontId="1" fillId="0" borderId="0" xfId="0" applyFont="1" applyAlignment="1">
      <alignment horizontal="left" wrapText="1"/>
    </xf>
    <xf numFmtId="0" fontId="0" fillId="0" borderId="0" xfId="0" applyAlignment="1">
      <alignment horizontal="left"/>
    </xf>
    <xf numFmtId="0" fontId="3" fillId="2" borderId="3" xfId="6" applyFont="1" applyFill="1" applyBorder="1" applyAlignment="1">
      <alignment horizontal="center"/>
    </xf>
    <xf numFmtId="0" fontId="3" fillId="0" borderId="1" xfId="6" applyFont="1" applyBorder="1" applyAlignment="1">
      <alignment wrapText="1"/>
    </xf>
    <xf numFmtId="0" fontId="3" fillId="0" borderId="1" xfId="6" applyFont="1" applyBorder="1"/>
    <xf numFmtId="0" fontId="3" fillId="0" borderId="1" xfId="7" applyFont="1" applyBorder="1"/>
    <xf numFmtId="0" fontId="3" fillId="2" borderId="3" xfId="7" applyFont="1" applyFill="1" applyBorder="1" applyAlignment="1">
      <alignment horizontal="center"/>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164" fontId="1" fillId="0" borderId="0" xfId="0" applyNumberFormat="1" applyFont="1" applyAlignment="1">
      <alignment vertical="top"/>
    </xf>
    <xf numFmtId="164" fontId="0" fillId="0" borderId="0" xfId="0" applyNumberFormat="1" applyAlignment="1">
      <alignment vertical="top"/>
    </xf>
    <xf numFmtId="0" fontId="5" fillId="0" borderId="1" xfId="5" applyFont="1" applyBorder="1"/>
    <xf numFmtId="0" fontId="3" fillId="0" borderId="1" xfId="5" applyFont="1" applyBorder="1"/>
    <xf numFmtId="0" fontId="3" fillId="0" borderId="1" xfId="5" applyFont="1" applyBorder="1" applyAlignment="1">
      <alignment horizontal="right"/>
    </xf>
    <xf numFmtId="0" fontId="6" fillId="0" borderId="2" xfId="5" applyFont="1" applyBorder="1"/>
    <xf numFmtId="0" fontId="4" fillId="2" borderId="1" xfId="8" applyFill="1" applyBorder="1" applyAlignment="1">
      <alignment horizontal="left"/>
    </xf>
    <xf numFmtId="0" fontId="7" fillId="2" borderId="1" xfId="8" applyFont="1" applyFill="1" applyBorder="1" applyAlignment="1">
      <alignment horizontal="left"/>
    </xf>
    <xf numFmtId="49" fontId="4" fillId="2" borderId="1" xfId="8" applyNumberFormat="1" applyFill="1" applyBorder="1" applyAlignment="1">
      <alignment horizontal="left"/>
    </xf>
    <xf numFmtId="0" fontId="4" fillId="2" borderId="1" xfId="8" applyFill="1" applyBorder="1" applyAlignment="1">
      <alignment horizontal="center"/>
    </xf>
    <xf numFmtId="0" fontId="4" fillId="0" borderId="1" xfId="8" applyBorder="1" applyAlignment="1">
      <alignment horizontal="left"/>
    </xf>
    <xf numFmtId="0" fontId="4" fillId="0" borderId="1" xfId="8" applyBorder="1"/>
    <xf numFmtId="0" fontId="4" fillId="0" borderId="1" xfId="8" applyBorder="1" applyAlignment="1">
      <alignment horizontal="center"/>
    </xf>
    <xf numFmtId="0" fontId="4" fillId="0" borderId="1" xfId="8" applyBorder="1" applyAlignment="1">
      <alignment horizontal="right"/>
    </xf>
    <xf numFmtId="165" fontId="4" fillId="0" borderId="1" xfId="8" applyNumberFormat="1" applyBorder="1" applyAlignment="1">
      <alignment horizontal="right"/>
    </xf>
    <xf numFmtId="0" fontId="7" fillId="0" borderId="1" xfId="8" applyFont="1" applyBorder="1"/>
    <xf numFmtId="0" fontId="7" fillId="0" borderId="1" xfId="8" applyFont="1" applyBorder="1" applyAlignment="1">
      <alignment horizontal="center"/>
    </xf>
    <xf numFmtId="49" fontId="4" fillId="0" borderId="1" xfId="8" applyNumberFormat="1" applyBorder="1" applyAlignment="1">
      <alignment horizontal="center"/>
    </xf>
    <xf numFmtId="0" fontId="5" fillId="0" borderId="2" xfId="5" applyFont="1" applyBorder="1"/>
    <xf numFmtId="0" fontId="8" fillId="2" borderId="3" xfId="9" applyFont="1" applyFill="1" applyBorder="1" applyAlignment="1">
      <alignment horizontal="center"/>
    </xf>
    <xf numFmtId="0" fontId="8" fillId="0" borderId="1" xfId="9" applyFont="1" applyBorder="1" applyAlignment="1">
      <alignment horizontal="right"/>
    </xf>
    <xf numFmtId="0" fontId="8" fillId="0" borderId="1" xfId="9" applyFont="1" applyBorder="1"/>
    <xf numFmtId="0" fontId="9" fillId="0" borderId="0" xfId="9"/>
  </cellXfs>
  <cellStyles count="10">
    <cellStyle name="Normal" xfId="0" builtinId="0"/>
    <cellStyle name="Normal 2" xfId="2" xr:uid="{00000000-0005-0000-0000-000001000000}"/>
    <cellStyle name="Normal 2 2" xfId="8" xr:uid="{00000000-0005-0000-0000-000002000000}"/>
    <cellStyle name="Normal 3" xfId="3" xr:uid="{00000000-0005-0000-0000-000003000000}"/>
    <cellStyle name="Normal 4" xfId="1" xr:uid="{00000000-0005-0000-0000-000004000000}"/>
    <cellStyle name="Normal 5" xfId="4" xr:uid="{00000000-0005-0000-0000-000005000000}"/>
    <cellStyle name="Normal_LFA" xfId="5" xr:uid="{00000000-0005-0000-0000-000006000000}"/>
    <cellStyle name="Normal_LfaMissing" xfId="6" xr:uid="{00000000-0005-0000-0000-000007000000}"/>
    <cellStyle name="Normal_RockGroups" xfId="7" xr:uid="{00000000-0005-0000-0000-000008000000}"/>
    <cellStyle name="Normal_Sheet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
  <sheetViews>
    <sheetView workbookViewId="0">
      <selection activeCell="A3" sqref="A3"/>
    </sheetView>
  </sheetViews>
  <sheetFormatPr baseColWidth="10" defaultColWidth="9.1640625" defaultRowHeight="15" x14ac:dyDescent="0.2"/>
  <cols>
    <col min="1" max="1" width="9.1640625" style="19"/>
    <col min="2" max="2" width="9.1640625" style="15"/>
    <col min="3" max="3" width="14.6640625" style="15" bestFit="1" customWidth="1"/>
    <col min="4" max="4" width="96.6640625" style="15" customWidth="1"/>
    <col min="5" max="16384" width="9.1640625" style="15"/>
  </cols>
  <sheetData>
    <row r="1" spans="1:4" x14ac:dyDescent="0.2">
      <c r="A1" s="18" t="s">
        <v>521</v>
      </c>
      <c r="B1" s="17" t="s">
        <v>523</v>
      </c>
      <c r="C1" s="17" t="s">
        <v>522</v>
      </c>
      <c r="D1" s="17" t="s">
        <v>524</v>
      </c>
    </row>
    <row r="2" spans="1:4" ht="48" x14ac:dyDescent="0.2">
      <c r="A2" s="19">
        <v>41837</v>
      </c>
      <c r="B2" s="15" t="s">
        <v>525</v>
      </c>
      <c r="C2" s="15" t="s">
        <v>526</v>
      </c>
      <c r="D2" s="16" t="s">
        <v>527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
  <sheetViews>
    <sheetView workbookViewId="0"/>
  </sheetViews>
  <sheetFormatPr baseColWidth="10" defaultColWidth="8.83203125" defaultRowHeight="15" x14ac:dyDescent="0.2"/>
  <cols>
    <col min="1" max="1" width="9.33203125" bestFit="1" customWidth="1"/>
    <col min="2" max="2" width="12.83203125" bestFit="1" customWidth="1"/>
    <col min="3" max="3" width="11.5" bestFit="1" customWidth="1"/>
    <col min="4" max="4" width="8.33203125" bestFit="1" customWidth="1"/>
    <col min="5" max="5" width="12" bestFit="1" customWidth="1"/>
    <col min="6" max="6" width="5.6640625" bestFit="1" customWidth="1"/>
    <col min="7" max="7" width="6.1640625" bestFit="1" customWidth="1"/>
    <col min="8" max="8" width="7.1640625" bestFit="1" customWidth="1"/>
    <col min="9" max="9" width="10" bestFit="1" customWidth="1"/>
    <col min="10" max="10" width="9" bestFit="1" customWidth="1"/>
    <col min="11" max="11" width="10" bestFit="1" customWidth="1"/>
    <col min="12" max="12" width="8.33203125" bestFit="1" customWidth="1"/>
    <col min="13" max="14" width="9.83203125" bestFit="1" customWidth="1"/>
    <col min="15" max="15" width="8.33203125" bestFit="1" customWidth="1"/>
  </cols>
  <sheetData>
    <row r="1" spans="1:15" x14ac:dyDescent="0.2">
      <c r="A1" s="37" t="s">
        <v>579</v>
      </c>
      <c r="B1" s="37" t="s">
        <v>580</v>
      </c>
      <c r="C1" s="37" t="s">
        <v>581</v>
      </c>
      <c r="D1" s="37" t="s">
        <v>582</v>
      </c>
      <c r="E1" s="37" t="s">
        <v>583</v>
      </c>
      <c r="F1" s="37" t="s">
        <v>584</v>
      </c>
      <c r="G1" s="37" t="s">
        <v>585</v>
      </c>
      <c r="H1" s="37" t="s">
        <v>586</v>
      </c>
      <c r="I1" s="37" t="s">
        <v>587</v>
      </c>
      <c r="J1" s="37" t="s">
        <v>588</v>
      </c>
      <c r="K1" s="37" t="s">
        <v>589</v>
      </c>
      <c r="L1" s="37" t="s">
        <v>590</v>
      </c>
      <c r="M1" s="37" t="s">
        <v>591</v>
      </c>
      <c r="N1" s="37" t="s">
        <v>592</v>
      </c>
      <c r="O1" s="37" t="s">
        <v>593</v>
      </c>
    </row>
    <row r="2" spans="1:15" x14ac:dyDescent="0.2">
      <c r="A2" s="38">
        <v>1</v>
      </c>
      <c r="B2" s="39" t="s">
        <v>594</v>
      </c>
      <c r="C2" s="38">
        <v>13</v>
      </c>
      <c r="D2" s="38">
        <v>2876031</v>
      </c>
      <c r="E2" s="38">
        <v>23295850000</v>
      </c>
      <c r="F2" s="38">
        <v>0</v>
      </c>
      <c r="G2" s="38">
        <v>100</v>
      </c>
      <c r="H2" s="38">
        <v>100</v>
      </c>
      <c r="I2" s="38">
        <v>50.076360000000001</v>
      </c>
      <c r="J2" s="38">
        <v>25.913630000000001</v>
      </c>
      <c r="K2" s="38">
        <v>144021200</v>
      </c>
      <c r="L2" s="38">
        <v>5</v>
      </c>
      <c r="M2" s="38">
        <v>50</v>
      </c>
      <c r="N2" s="38">
        <v>25</v>
      </c>
      <c r="O2" s="38">
        <v>50</v>
      </c>
    </row>
    <row r="3" spans="1:15" x14ac:dyDescent="0.2">
      <c r="A3" s="38">
        <v>2</v>
      </c>
      <c r="B3" s="39" t="s">
        <v>595</v>
      </c>
      <c r="C3" s="38">
        <v>13</v>
      </c>
      <c r="D3" s="40"/>
      <c r="E3" s="38">
        <v>23295010000</v>
      </c>
      <c r="F3" s="40"/>
      <c r="G3" s="40"/>
      <c r="H3" s="38">
        <v>100</v>
      </c>
      <c r="I3" s="38">
        <v>2.4690319999999999</v>
      </c>
      <c r="J3" s="38">
        <v>15.51796</v>
      </c>
      <c r="K3" s="40"/>
      <c r="L3" s="38">
        <v>2</v>
      </c>
      <c r="M3" s="38">
        <v>0</v>
      </c>
      <c r="N3" s="38">
        <v>100</v>
      </c>
      <c r="O3" s="38">
        <v>0</v>
      </c>
    </row>
    <row r="4" spans="1:15" x14ac:dyDescent="0.2">
      <c r="A4" s="38">
        <v>4</v>
      </c>
      <c r="B4" s="39" t="s">
        <v>596</v>
      </c>
      <c r="C4" s="38">
        <v>13</v>
      </c>
      <c r="D4" s="40"/>
      <c r="E4" s="38">
        <v>19290770000</v>
      </c>
      <c r="F4" s="40"/>
      <c r="G4" s="40"/>
      <c r="H4" s="38">
        <v>100</v>
      </c>
      <c r="I4" s="38">
        <v>65.241540000000001</v>
      </c>
      <c r="J4" s="38">
        <v>25.9666</v>
      </c>
      <c r="K4" s="40"/>
      <c r="L4" s="38">
        <v>5</v>
      </c>
      <c r="M4" s="38">
        <v>70</v>
      </c>
      <c r="N4" s="38">
        <v>0</v>
      </c>
      <c r="O4" s="38">
        <v>70</v>
      </c>
    </row>
    <row r="5" spans="1:15" x14ac:dyDescent="0.2">
      <c r="A5" s="38">
        <v>5</v>
      </c>
      <c r="B5" s="39" t="s">
        <v>597</v>
      </c>
      <c r="C5" s="38">
        <v>13</v>
      </c>
      <c r="D5" s="40"/>
      <c r="E5" s="38">
        <v>23280640000</v>
      </c>
      <c r="F5" s="40"/>
      <c r="G5" s="40"/>
      <c r="H5" s="38">
        <v>100</v>
      </c>
      <c r="I5" s="38">
        <v>71.821950000000001</v>
      </c>
      <c r="J5" s="38">
        <v>31.18403</v>
      </c>
      <c r="K5" s="40"/>
      <c r="L5" s="38">
        <v>101</v>
      </c>
      <c r="M5" s="38">
        <v>100</v>
      </c>
      <c r="N5" s="38">
        <v>1</v>
      </c>
      <c r="O5" s="38">
        <v>83</v>
      </c>
    </row>
    <row r="6" spans="1:15" x14ac:dyDescent="0.2">
      <c r="A6" s="38">
        <v>6</v>
      </c>
      <c r="B6" s="39" t="s">
        <v>598</v>
      </c>
      <c r="C6" s="38">
        <v>13</v>
      </c>
      <c r="D6" s="40"/>
      <c r="E6" s="38">
        <v>23295890000</v>
      </c>
      <c r="F6" s="40"/>
      <c r="G6" s="40"/>
      <c r="H6" s="38">
        <v>100</v>
      </c>
      <c r="I6" s="38">
        <v>0.23581070000000001</v>
      </c>
      <c r="J6" s="38">
        <v>4.8503049999999996</v>
      </c>
      <c r="K6" s="40"/>
      <c r="L6" s="38">
        <v>2</v>
      </c>
      <c r="M6" s="38">
        <v>0</v>
      </c>
      <c r="N6" s="38">
        <v>100</v>
      </c>
      <c r="O6" s="38">
        <v>0</v>
      </c>
    </row>
    <row r="7" spans="1:15" x14ac:dyDescent="0.2">
      <c r="A7" s="38">
        <v>7</v>
      </c>
      <c r="B7" s="39" t="s">
        <v>599</v>
      </c>
      <c r="C7" s="38">
        <v>13</v>
      </c>
      <c r="D7" s="40"/>
      <c r="E7" s="38">
        <v>19290770000</v>
      </c>
      <c r="F7" s="40"/>
      <c r="G7" s="40"/>
      <c r="H7" s="38">
        <v>100</v>
      </c>
      <c r="I7" s="38">
        <v>62.562069999999999</v>
      </c>
      <c r="J7" s="38">
        <v>31.610990000000001</v>
      </c>
      <c r="K7" s="40"/>
      <c r="L7" s="38">
        <v>4</v>
      </c>
      <c r="M7" s="38">
        <v>50</v>
      </c>
      <c r="N7" s="38">
        <v>0</v>
      </c>
      <c r="O7" s="38">
        <v>50</v>
      </c>
    </row>
    <row r="8" spans="1:15" x14ac:dyDescent="0.2">
      <c r="A8" s="38">
        <v>8</v>
      </c>
      <c r="B8" s="39" t="s">
        <v>600</v>
      </c>
      <c r="C8" s="38">
        <v>13</v>
      </c>
      <c r="D8" s="40"/>
      <c r="E8" s="38">
        <v>23295010000</v>
      </c>
      <c r="F8" s="40"/>
      <c r="G8" s="40"/>
      <c r="H8" s="38">
        <v>90</v>
      </c>
      <c r="I8" s="38">
        <v>38.45655</v>
      </c>
      <c r="J8" s="38">
        <v>13.591139999999999</v>
      </c>
      <c r="K8" s="40"/>
      <c r="L8" s="40"/>
      <c r="M8" s="40"/>
      <c r="N8" s="40"/>
      <c r="O8" s="40"/>
    </row>
    <row r="9" spans="1:15" x14ac:dyDescent="0.2">
      <c r="A9" s="38">
        <v>9</v>
      </c>
      <c r="B9" s="39" t="s">
        <v>601</v>
      </c>
      <c r="C9" s="38">
        <v>13</v>
      </c>
      <c r="D9" s="40"/>
      <c r="E9" s="38">
        <v>6078494000</v>
      </c>
      <c r="F9" s="40"/>
      <c r="G9" s="40"/>
      <c r="H9" s="38">
        <v>95</v>
      </c>
      <c r="I9" s="38">
        <v>73.288730000000001</v>
      </c>
      <c r="J9" s="38">
        <v>27.641780000000001</v>
      </c>
      <c r="K9" s="40"/>
      <c r="L9" s="38">
        <v>96</v>
      </c>
      <c r="M9" s="38">
        <v>100</v>
      </c>
      <c r="N9" s="38">
        <v>5</v>
      </c>
      <c r="O9" s="38">
        <v>80</v>
      </c>
    </row>
    <row r="10" spans="1:15" x14ac:dyDescent="0.2">
      <c r="A10" s="38">
        <v>10</v>
      </c>
      <c r="B10" s="39" t="s">
        <v>602</v>
      </c>
      <c r="C10" s="38">
        <v>13</v>
      </c>
      <c r="D10" s="40"/>
      <c r="E10" s="38">
        <v>17627500</v>
      </c>
      <c r="F10" s="40"/>
      <c r="G10" s="40"/>
      <c r="H10" s="38">
        <v>0</v>
      </c>
      <c r="I10" s="38">
        <v>100</v>
      </c>
      <c r="J10" s="38">
        <v>0</v>
      </c>
      <c r="K10" s="40"/>
      <c r="L10" s="38">
        <v>1</v>
      </c>
      <c r="M10" s="38">
        <v>100</v>
      </c>
      <c r="N10" s="38">
        <v>100</v>
      </c>
      <c r="O10" s="38">
        <v>100</v>
      </c>
    </row>
    <row r="11" spans="1:15" x14ac:dyDescent="0.2">
      <c r="A11" s="38">
        <v>11</v>
      </c>
      <c r="B11" s="39" t="s">
        <v>603</v>
      </c>
      <c r="C11" s="38">
        <v>13</v>
      </c>
      <c r="D11" s="40"/>
      <c r="E11" s="38">
        <v>23227280000</v>
      </c>
      <c r="F11" s="40"/>
      <c r="G11" s="40"/>
      <c r="H11" s="38">
        <v>95</v>
      </c>
      <c r="I11" s="38">
        <v>76.808449999999993</v>
      </c>
      <c r="J11" s="38">
        <v>20.778770000000002</v>
      </c>
      <c r="K11" s="40"/>
      <c r="L11" s="38">
        <v>96</v>
      </c>
      <c r="M11" s="38">
        <v>100</v>
      </c>
      <c r="N11" s="38">
        <v>7</v>
      </c>
      <c r="O11" s="38">
        <v>78</v>
      </c>
    </row>
    <row r="12" spans="1:15" x14ac:dyDescent="0.2">
      <c r="A12" s="38">
        <v>12</v>
      </c>
      <c r="B12" s="39" t="s">
        <v>604</v>
      </c>
      <c r="C12" s="38">
        <v>13</v>
      </c>
      <c r="D12" s="40"/>
      <c r="E12" s="38">
        <v>23146110000</v>
      </c>
      <c r="F12" s="40"/>
      <c r="G12" s="40"/>
      <c r="H12" s="38">
        <v>52</v>
      </c>
      <c r="I12" s="38">
        <v>99.597610000000003</v>
      </c>
      <c r="J12" s="38">
        <v>3.3135180000000002</v>
      </c>
      <c r="K12" s="40"/>
      <c r="L12" s="38">
        <v>50</v>
      </c>
      <c r="M12" s="38">
        <v>100</v>
      </c>
      <c r="N12" s="38">
        <v>55</v>
      </c>
      <c r="O12" s="38">
        <v>100</v>
      </c>
    </row>
    <row r="13" spans="1:15" x14ac:dyDescent="0.2">
      <c r="A13" s="38">
        <v>13</v>
      </c>
      <c r="B13" s="39" t="s">
        <v>605</v>
      </c>
      <c r="C13" s="38">
        <v>13</v>
      </c>
      <c r="D13" s="40"/>
      <c r="E13" s="38">
        <v>23062750000</v>
      </c>
      <c r="F13" s="40"/>
      <c r="G13" s="40"/>
      <c r="H13" s="38">
        <v>94</v>
      </c>
      <c r="I13" s="38">
        <v>76.888840000000002</v>
      </c>
      <c r="J13" s="38">
        <v>20.734300000000001</v>
      </c>
      <c r="K13" s="40"/>
      <c r="L13" s="38">
        <v>95</v>
      </c>
      <c r="M13" s="38">
        <v>100</v>
      </c>
      <c r="N13" s="38">
        <v>6</v>
      </c>
      <c r="O13" s="38">
        <v>78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41"/>
  <sheetViews>
    <sheetView workbookViewId="0">
      <pane ySplit="1" topLeftCell="A2" activePane="bottomLeft" state="frozen"/>
      <selection pane="bottomLeft"/>
    </sheetView>
  </sheetViews>
  <sheetFormatPr baseColWidth="10" defaultColWidth="8.83203125" defaultRowHeight="15" x14ac:dyDescent="0.2"/>
  <cols>
    <col min="1" max="1" width="33.1640625" bestFit="1" customWidth="1"/>
    <col min="2" max="2" width="11.5" bestFit="1" customWidth="1"/>
    <col min="3" max="3" width="14.33203125" bestFit="1" customWidth="1"/>
  </cols>
  <sheetData>
    <row r="1" spans="1:3" x14ac:dyDescent="0.2">
      <c r="A1" s="14" t="s">
        <v>520</v>
      </c>
      <c r="B1" s="14" t="s">
        <v>519</v>
      </c>
      <c r="C1" s="14" t="s">
        <v>14</v>
      </c>
    </row>
    <row r="2" spans="1:3" x14ac:dyDescent="0.2">
      <c r="A2" s="13" t="s">
        <v>518</v>
      </c>
      <c r="B2" s="13" t="s">
        <v>517</v>
      </c>
      <c r="C2" s="13" t="s">
        <v>8</v>
      </c>
    </row>
    <row r="3" spans="1:3" x14ac:dyDescent="0.2">
      <c r="A3" s="13" t="s">
        <v>516</v>
      </c>
      <c r="B3" s="13" t="s">
        <v>270</v>
      </c>
      <c r="C3" s="13" t="s">
        <v>3</v>
      </c>
    </row>
    <row r="4" spans="1:3" x14ac:dyDescent="0.2">
      <c r="A4" s="13" t="s">
        <v>516</v>
      </c>
      <c r="B4" s="13" t="s">
        <v>515</v>
      </c>
      <c r="C4" s="13" t="s">
        <v>3</v>
      </c>
    </row>
    <row r="5" spans="1:3" x14ac:dyDescent="0.2">
      <c r="A5" s="13" t="s">
        <v>513</v>
      </c>
      <c r="B5" s="13" t="s">
        <v>191</v>
      </c>
      <c r="C5" s="13" t="s">
        <v>3</v>
      </c>
    </row>
    <row r="6" spans="1:3" x14ac:dyDescent="0.2">
      <c r="A6" s="13" t="s">
        <v>513</v>
      </c>
      <c r="B6" s="13" t="s">
        <v>514</v>
      </c>
      <c r="C6" s="13" t="s">
        <v>3</v>
      </c>
    </row>
    <row r="7" spans="1:3" x14ac:dyDescent="0.2">
      <c r="A7" s="13" t="s">
        <v>513</v>
      </c>
      <c r="B7" s="13" t="s">
        <v>268</v>
      </c>
      <c r="C7" s="13" t="s">
        <v>3</v>
      </c>
    </row>
    <row r="8" spans="1:3" x14ac:dyDescent="0.2">
      <c r="A8" s="13" t="s">
        <v>509</v>
      </c>
      <c r="B8" s="13" t="s">
        <v>512</v>
      </c>
      <c r="C8" s="13" t="s">
        <v>8</v>
      </c>
    </row>
    <row r="9" spans="1:3" x14ac:dyDescent="0.2">
      <c r="A9" s="13" t="s">
        <v>509</v>
      </c>
      <c r="B9" s="13" t="s">
        <v>511</v>
      </c>
      <c r="C9" s="13" t="s">
        <v>8</v>
      </c>
    </row>
    <row r="10" spans="1:3" x14ac:dyDescent="0.2">
      <c r="A10" s="13" t="s">
        <v>509</v>
      </c>
      <c r="B10" s="13" t="s">
        <v>510</v>
      </c>
      <c r="C10" s="13" t="s">
        <v>8</v>
      </c>
    </row>
    <row r="11" spans="1:3" x14ac:dyDescent="0.2">
      <c r="A11" s="13" t="s">
        <v>509</v>
      </c>
      <c r="B11" s="13" t="s">
        <v>508</v>
      </c>
      <c r="C11" s="13" t="s">
        <v>8</v>
      </c>
    </row>
    <row r="12" spans="1:3" x14ac:dyDescent="0.2">
      <c r="A12" s="13" t="s">
        <v>488</v>
      </c>
      <c r="B12" s="13" t="s">
        <v>507</v>
      </c>
      <c r="C12" s="13" t="s">
        <v>13</v>
      </c>
    </row>
    <row r="13" spans="1:3" x14ac:dyDescent="0.2">
      <c r="A13" s="13" t="s">
        <v>488</v>
      </c>
      <c r="B13" s="13" t="s">
        <v>506</v>
      </c>
      <c r="C13" s="13" t="s">
        <v>13</v>
      </c>
    </row>
    <row r="14" spans="1:3" x14ac:dyDescent="0.2">
      <c r="A14" s="13" t="s">
        <v>488</v>
      </c>
      <c r="B14" s="13" t="s">
        <v>505</v>
      </c>
      <c r="C14" s="13" t="s">
        <v>13</v>
      </c>
    </row>
    <row r="15" spans="1:3" x14ac:dyDescent="0.2">
      <c r="A15" s="13" t="s">
        <v>488</v>
      </c>
      <c r="B15" s="13" t="s">
        <v>504</v>
      </c>
      <c r="C15" s="13" t="s">
        <v>13</v>
      </c>
    </row>
    <row r="16" spans="1:3" x14ac:dyDescent="0.2">
      <c r="A16" s="13" t="s">
        <v>488</v>
      </c>
      <c r="B16" s="13" t="s">
        <v>503</v>
      </c>
      <c r="C16" s="13" t="s">
        <v>13</v>
      </c>
    </row>
    <row r="17" spans="1:3" x14ac:dyDescent="0.2">
      <c r="A17" s="13" t="s">
        <v>488</v>
      </c>
      <c r="B17" s="13" t="s">
        <v>502</v>
      </c>
      <c r="C17" s="13" t="s">
        <v>13</v>
      </c>
    </row>
    <row r="18" spans="1:3" x14ac:dyDescent="0.2">
      <c r="A18" s="13" t="s">
        <v>488</v>
      </c>
      <c r="B18" s="13" t="s">
        <v>501</v>
      </c>
      <c r="C18" s="13" t="s">
        <v>13</v>
      </c>
    </row>
    <row r="19" spans="1:3" x14ac:dyDescent="0.2">
      <c r="A19" s="13" t="s">
        <v>488</v>
      </c>
      <c r="B19" s="13" t="s">
        <v>500</v>
      </c>
      <c r="C19" s="13" t="s">
        <v>13</v>
      </c>
    </row>
    <row r="20" spans="1:3" x14ac:dyDescent="0.2">
      <c r="A20" s="13" t="s">
        <v>488</v>
      </c>
      <c r="B20" s="13" t="s">
        <v>499</v>
      </c>
      <c r="C20" s="13" t="s">
        <v>13</v>
      </c>
    </row>
    <row r="21" spans="1:3" x14ac:dyDescent="0.2">
      <c r="A21" s="13" t="s">
        <v>488</v>
      </c>
      <c r="B21" s="13" t="s">
        <v>498</v>
      </c>
      <c r="C21" s="13" t="s">
        <v>13</v>
      </c>
    </row>
    <row r="22" spans="1:3" x14ac:dyDescent="0.2">
      <c r="A22" s="13" t="s">
        <v>488</v>
      </c>
      <c r="B22" s="13" t="s">
        <v>497</v>
      </c>
      <c r="C22" s="13" t="s">
        <v>13</v>
      </c>
    </row>
    <row r="23" spans="1:3" x14ac:dyDescent="0.2">
      <c r="A23" s="13" t="s">
        <v>488</v>
      </c>
      <c r="B23" s="13" t="s">
        <v>496</v>
      </c>
      <c r="C23" s="13" t="s">
        <v>13</v>
      </c>
    </row>
    <row r="24" spans="1:3" x14ac:dyDescent="0.2">
      <c r="A24" s="13" t="s">
        <v>488</v>
      </c>
      <c r="B24" s="13" t="s">
        <v>196</v>
      </c>
      <c r="C24" s="13" t="s">
        <v>5</v>
      </c>
    </row>
    <row r="25" spans="1:3" x14ac:dyDescent="0.2">
      <c r="A25" s="13" t="s">
        <v>488</v>
      </c>
      <c r="B25" s="13" t="s">
        <v>495</v>
      </c>
      <c r="C25" s="13" t="s">
        <v>5</v>
      </c>
    </row>
    <row r="26" spans="1:3" x14ac:dyDescent="0.2">
      <c r="A26" s="13" t="s">
        <v>488</v>
      </c>
      <c r="B26" s="13" t="s">
        <v>494</v>
      </c>
      <c r="C26" s="13" t="s">
        <v>13</v>
      </c>
    </row>
    <row r="27" spans="1:3" x14ac:dyDescent="0.2">
      <c r="A27" s="13" t="s">
        <v>488</v>
      </c>
      <c r="B27" s="13" t="s">
        <v>493</v>
      </c>
      <c r="C27" s="13" t="s">
        <v>13</v>
      </c>
    </row>
    <row r="28" spans="1:3" x14ac:dyDescent="0.2">
      <c r="A28" s="13" t="s">
        <v>488</v>
      </c>
      <c r="B28" s="13" t="s">
        <v>282</v>
      </c>
      <c r="C28" s="13" t="s">
        <v>5</v>
      </c>
    </row>
    <row r="29" spans="1:3" x14ac:dyDescent="0.2">
      <c r="A29" s="13" t="s">
        <v>488</v>
      </c>
      <c r="B29" s="13" t="s">
        <v>492</v>
      </c>
      <c r="C29" s="13" t="s">
        <v>5</v>
      </c>
    </row>
    <row r="30" spans="1:3" x14ac:dyDescent="0.2">
      <c r="A30" s="13" t="s">
        <v>488</v>
      </c>
      <c r="B30" s="13" t="s">
        <v>366</v>
      </c>
      <c r="C30" s="13" t="s">
        <v>5</v>
      </c>
    </row>
    <row r="31" spans="1:3" x14ac:dyDescent="0.2">
      <c r="A31" s="13" t="s">
        <v>488</v>
      </c>
      <c r="B31" s="13" t="s">
        <v>491</v>
      </c>
      <c r="C31" s="13" t="s">
        <v>13</v>
      </c>
    </row>
    <row r="32" spans="1:3" x14ac:dyDescent="0.2">
      <c r="A32" s="13" t="s">
        <v>488</v>
      </c>
      <c r="B32" s="13" t="s">
        <v>346</v>
      </c>
      <c r="C32" s="13" t="s">
        <v>13</v>
      </c>
    </row>
    <row r="33" spans="1:3" x14ac:dyDescent="0.2">
      <c r="A33" s="13" t="s">
        <v>488</v>
      </c>
      <c r="B33" s="13" t="s">
        <v>490</v>
      </c>
      <c r="C33" s="13" t="s">
        <v>13</v>
      </c>
    </row>
    <row r="34" spans="1:3" x14ac:dyDescent="0.2">
      <c r="A34" s="13" t="s">
        <v>488</v>
      </c>
      <c r="B34" s="13" t="s">
        <v>489</v>
      </c>
      <c r="C34" s="13" t="s">
        <v>13</v>
      </c>
    </row>
    <row r="35" spans="1:3" x14ac:dyDescent="0.2">
      <c r="A35" s="13" t="s">
        <v>488</v>
      </c>
      <c r="B35" s="13" t="s">
        <v>487</v>
      </c>
      <c r="C35" s="13" t="s">
        <v>13</v>
      </c>
    </row>
    <row r="36" spans="1:3" x14ac:dyDescent="0.2">
      <c r="A36" s="13" t="s">
        <v>483</v>
      </c>
      <c r="B36" s="13" t="s">
        <v>486</v>
      </c>
      <c r="C36" s="13" t="s">
        <v>7</v>
      </c>
    </row>
    <row r="37" spans="1:3" x14ac:dyDescent="0.2">
      <c r="A37" s="13" t="s">
        <v>483</v>
      </c>
      <c r="B37" s="13" t="s">
        <v>206</v>
      </c>
      <c r="C37" s="13" t="s">
        <v>7</v>
      </c>
    </row>
    <row r="38" spans="1:3" x14ac:dyDescent="0.2">
      <c r="A38" s="13" t="s">
        <v>483</v>
      </c>
      <c r="B38" s="13" t="s">
        <v>485</v>
      </c>
      <c r="C38" s="13" t="s">
        <v>7</v>
      </c>
    </row>
    <row r="39" spans="1:3" x14ac:dyDescent="0.2">
      <c r="A39" s="13" t="s">
        <v>483</v>
      </c>
      <c r="B39" s="13" t="s">
        <v>484</v>
      </c>
      <c r="C39" s="13" t="s">
        <v>7</v>
      </c>
    </row>
    <row r="40" spans="1:3" x14ac:dyDescent="0.2">
      <c r="A40" s="13" t="s">
        <v>483</v>
      </c>
      <c r="B40" s="13" t="s">
        <v>261</v>
      </c>
      <c r="C40" s="13" t="s">
        <v>7</v>
      </c>
    </row>
    <row r="41" spans="1:3" x14ac:dyDescent="0.2">
      <c r="A41" s="13" t="s">
        <v>483</v>
      </c>
      <c r="B41" s="13" t="s">
        <v>482</v>
      </c>
      <c r="C41" s="13" t="s">
        <v>7</v>
      </c>
    </row>
    <row r="42" spans="1:3" x14ac:dyDescent="0.2">
      <c r="A42" s="13" t="s">
        <v>477</v>
      </c>
      <c r="B42" s="13" t="s">
        <v>481</v>
      </c>
      <c r="C42" s="13" t="s">
        <v>7</v>
      </c>
    </row>
    <row r="43" spans="1:3" x14ac:dyDescent="0.2">
      <c r="A43" s="13" t="s">
        <v>477</v>
      </c>
      <c r="B43" s="13" t="s">
        <v>480</v>
      </c>
      <c r="C43" s="13" t="s">
        <v>7</v>
      </c>
    </row>
    <row r="44" spans="1:3" x14ac:dyDescent="0.2">
      <c r="A44" s="13" t="s">
        <v>477</v>
      </c>
      <c r="B44" s="13" t="s">
        <v>479</v>
      </c>
      <c r="C44" s="13" t="s">
        <v>7</v>
      </c>
    </row>
    <row r="45" spans="1:3" x14ac:dyDescent="0.2">
      <c r="A45" s="13" t="s">
        <v>477</v>
      </c>
      <c r="B45" s="13" t="s">
        <v>478</v>
      </c>
      <c r="C45" s="13" t="s">
        <v>7</v>
      </c>
    </row>
    <row r="46" spans="1:3" x14ac:dyDescent="0.2">
      <c r="A46" s="13" t="s">
        <v>477</v>
      </c>
      <c r="B46" s="13" t="s">
        <v>278</v>
      </c>
      <c r="C46" s="13" t="s">
        <v>7</v>
      </c>
    </row>
    <row r="47" spans="1:3" x14ac:dyDescent="0.2">
      <c r="A47" s="13" t="s">
        <v>476</v>
      </c>
      <c r="B47" s="13" t="s">
        <v>475</v>
      </c>
      <c r="C47" s="13" t="s">
        <v>5</v>
      </c>
    </row>
    <row r="48" spans="1:3" x14ac:dyDescent="0.2">
      <c r="A48" s="13" t="s">
        <v>417</v>
      </c>
      <c r="B48" s="13" t="s">
        <v>474</v>
      </c>
      <c r="C48" s="13" t="s">
        <v>13</v>
      </c>
    </row>
    <row r="49" spans="1:3" x14ac:dyDescent="0.2">
      <c r="A49" s="13" t="s">
        <v>417</v>
      </c>
      <c r="B49" s="13" t="s">
        <v>473</v>
      </c>
      <c r="C49" s="13" t="s">
        <v>13</v>
      </c>
    </row>
    <row r="50" spans="1:3" x14ac:dyDescent="0.2">
      <c r="A50" s="13" t="s">
        <v>417</v>
      </c>
      <c r="B50" s="13" t="s">
        <v>472</v>
      </c>
      <c r="C50" s="13" t="s">
        <v>13</v>
      </c>
    </row>
    <row r="51" spans="1:3" x14ac:dyDescent="0.2">
      <c r="A51" s="13" t="s">
        <v>417</v>
      </c>
      <c r="B51" s="13" t="s">
        <v>471</v>
      </c>
      <c r="C51" s="13" t="s">
        <v>13</v>
      </c>
    </row>
    <row r="52" spans="1:3" x14ac:dyDescent="0.2">
      <c r="A52" s="13" t="s">
        <v>417</v>
      </c>
      <c r="B52" s="13" t="s">
        <v>470</v>
      </c>
      <c r="C52" s="13" t="s">
        <v>13</v>
      </c>
    </row>
    <row r="53" spans="1:3" x14ac:dyDescent="0.2">
      <c r="A53" s="13" t="s">
        <v>417</v>
      </c>
      <c r="B53" s="13" t="s">
        <v>469</v>
      </c>
      <c r="C53" s="13" t="s">
        <v>13</v>
      </c>
    </row>
    <row r="54" spans="1:3" x14ac:dyDescent="0.2">
      <c r="A54" s="13" t="s">
        <v>417</v>
      </c>
      <c r="B54" s="13" t="s">
        <v>322</v>
      </c>
      <c r="C54" s="13" t="s">
        <v>7</v>
      </c>
    </row>
    <row r="55" spans="1:3" x14ac:dyDescent="0.2">
      <c r="A55" s="13" t="s">
        <v>417</v>
      </c>
      <c r="B55" s="13" t="s">
        <v>191</v>
      </c>
      <c r="C55" s="13" t="s">
        <v>3</v>
      </c>
    </row>
    <row r="56" spans="1:3" x14ac:dyDescent="0.2">
      <c r="A56" s="13" t="s">
        <v>417</v>
      </c>
      <c r="B56" s="13" t="s">
        <v>173</v>
      </c>
      <c r="C56" s="13" t="s">
        <v>3</v>
      </c>
    </row>
    <row r="57" spans="1:3" x14ac:dyDescent="0.2">
      <c r="A57" s="13" t="s">
        <v>417</v>
      </c>
      <c r="B57" s="13" t="s">
        <v>254</v>
      </c>
      <c r="C57" s="13" t="s">
        <v>13</v>
      </c>
    </row>
    <row r="58" spans="1:3" x14ac:dyDescent="0.2">
      <c r="A58" s="13" t="s">
        <v>417</v>
      </c>
      <c r="B58" s="13" t="s">
        <v>468</v>
      </c>
      <c r="C58" s="13" t="s">
        <v>13</v>
      </c>
    </row>
    <row r="59" spans="1:3" x14ac:dyDescent="0.2">
      <c r="A59" s="13" t="s">
        <v>417</v>
      </c>
      <c r="B59" s="13" t="s">
        <v>467</v>
      </c>
      <c r="C59" s="13" t="s">
        <v>13</v>
      </c>
    </row>
    <row r="60" spans="1:3" x14ac:dyDescent="0.2">
      <c r="A60" s="13" t="s">
        <v>417</v>
      </c>
      <c r="B60" s="13" t="s">
        <v>466</v>
      </c>
      <c r="C60" s="13" t="s">
        <v>13</v>
      </c>
    </row>
    <row r="61" spans="1:3" x14ac:dyDescent="0.2">
      <c r="A61" s="13" t="s">
        <v>417</v>
      </c>
      <c r="B61" s="13" t="s">
        <v>465</v>
      </c>
      <c r="C61" s="13" t="s">
        <v>13</v>
      </c>
    </row>
    <row r="62" spans="1:3" x14ac:dyDescent="0.2">
      <c r="A62" s="13" t="s">
        <v>417</v>
      </c>
      <c r="B62" s="13" t="s">
        <v>464</v>
      </c>
      <c r="C62" s="13" t="s">
        <v>13</v>
      </c>
    </row>
    <row r="63" spans="1:3" x14ac:dyDescent="0.2">
      <c r="A63" s="13" t="s">
        <v>417</v>
      </c>
      <c r="B63" s="13" t="s">
        <v>463</v>
      </c>
      <c r="C63" s="13" t="s">
        <v>13</v>
      </c>
    </row>
    <row r="64" spans="1:3" x14ac:dyDescent="0.2">
      <c r="A64" s="13" t="s">
        <v>417</v>
      </c>
      <c r="B64" s="13" t="s">
        <v>462</v>
      </c>
      <c r="C64" s="13" t="s">
        <v>13</v>
      </c>
    </row>
    <row r="65" spans="1:3" x14ac:dyDescent="0.2">
      <c r="A65" s="13" t="s">
        <v>417</v>
      </c>
      <c r="B65" s="13" t="s">
        <v>461</v>
      </c>
      <c r="C65" s="13" t="s">
        <v>13</v>
      </c>
    </row>
    <row r="66" spans="1:3" x14ac:dyDescent="0.2">
      <c r="A66" s="13" t="s">
        <v>417</v>
      </c>
      <c r="B66" s="13" t="s">
        <v>460</v>
      </c>
      <c r="C66" s="13" t="s">
        <v>13</v>
      </c>
    </row>
    <row r="67" spans="1:3" x14ac:dyDescent="0.2">
      <c r="A67" s="13" t="s">
        <v>417</v>
      </c>
      <c r="B67" s="13" t="s">
        <v>459</v>
      </c>
      <c r="C67" s="13" t="s">
        <v>13</v>
      </c>
    </row>
    <row r="68" spans="1:3" x14ac:dyDescent="0.2">
      <c r="A68" s="13" t="s">
        <v>417</v>
      </c>
      <c r="B68" s="13" t="s">
        <v>458</v>
      </c>
      <c r="C68" s="13" t="s">
        <v>13</v>
      </c>
    </row>
    <row r="69" spans="1:3" x14ac:dyDescent="0.2">
      <c r="A69" s="13" t="s">
        <v>417</v>
      </c>
      <c r="B69" s="13" t="s">
        <v>457</v>
      </c>
      <c r="C69" s="13" t="s">
        <v>5</v>
      </c>
    </row>
    <row r="70" spans="1:3" x14ac:dyDescent="0.2">
      <c r="A70" s="13" t="s">
        <v>417</v>
      </c>
      <c r="B70" s="13" t="s">
        <v>456</v>
      </c>
      <c r="C70" s="13" t="s">
        <v>5</v>
      </c>
    </row>
    <row r="71" spans="1:3" x14ac:dyDescent="0.2">
      <c r="A71" s="13" t="s">
        <v>417</v>
      </c>
      <c r="B71" s="13" t="s">
        <v>455</v>
      </c>
      <c r="C71" s="13" t="s">
        <v>5</v>
      </c>
    </row>
    <row r="72" spans="1:3" x14ac:dyDescent="0.2">
      <c r="A72" s="13" t="s">
        <v>417</v>
      </c>
      <c r="B72" s="13" t="s">
        <v>454</v>
      </c>
      <c r="C72" s="13" t="s">
        <v>13</v>
      </c>
    </row>
    <row r="73" spans="1:3" x14ac:dyDescent="0.2">
      <c r="A73" s="13" t="s">
        <v>417</v>
      </c>
      <c r="B73" s="13" t="s">
        <v>453</v>
      </c>
      <c r="C73" s="13" t="s">
        <v>13</v>
      </c>
    </row>
    <row r="74" spans="1:3" x14ac:dyDescent="0.2">
      <c r="A74" s="13" t="s">
        <v>417</v>
      </c>
      <c r="B74" s="13" t="s">
        <v>452</v>
      </c>
      <c r="C74" s="13" t="s">
        <v>13</v>
      </c>
    </row>
    <row r="75" spans="1:3" x14ac:dyDescent="0.2">
      <c r="A75" s="13" t="s">
        <v>417</v>
      </c>
      <c r="B75" s="13" t="s">
        <v>451</v>
      </c>
      <c r="C75" s="13" t="s">
        <v>13</v>
      </c>
    </row>
    <row r="76" spans="1:3" x14ac:dyDescent="0.2">
      <c r="A76" s="13" t="s">
        <v>417</v>
      </c>
      <c r="B76" s="13" t="s">
        <v>450</v>
      </c>
      <c r="C76" s="13" t="s">
        <v>13</v>
      </c>
    </row>
    <row r="77" spans="1:3" x14ac:dyDescent="0.2">
      <c r="A77" s="13" t="s">
        <v>417</v>
      </c>
      <c r="B77" s="13" t="s">
        <v>449</v>
      </c>
      <c r="C77" s="13" t="s">
        <v>13</v>
      </c>
    </row>
    <row r="78" spans="1:3" x14ac:dyDescent="0.2">
      <c r="A78" s="13" t="s">
        <v>417</v>
      </c>
      <c r="B78" s="13" t="s">
        <v>448</v>
      </c>
      <c r="C78" s="13" t="s">
        <v>13</v>
      </c>
    </row>
    <row r="79" spans="1:3" x14ac:dyDescent="0.2">
      <c r="A79" s="13" t="s">
        <v>417</v>
      </c>
      <c r="B79" s="13" t="s">
        <v>239</v>
      </c>
      <c r="C79" s="13" t="s">
        <v>13</v>
      </c>
    </row>
    <row r="80" spans="1:3" x14ac:dyDescent="0.2">
      <c r="A80" s="13" t="s">
        <v>417</v>
      </c>
      <c r="B80" s="13" t="s">
        <v>447</v>
      </c>
      <c r="C80" s="13" t="s">
        <v>13</v>
      </c>
    </row>
    <row r="81" spans="1:3" x14ac:dyDescent="0.2">
      <c r="A81" s="13" t="s">
        <v>417</v>
      </c>
      <c r="B81" s="13" t="s">
        <v>446</v>
      </c>
      <c r="C81" s="13" t="s">
        <v>13</v>
      </c>
    </row>
    <row r="82" spans="1:3" x14ac:dyDescent="0.2">
      <c r="A82" s="13" t="s">
        <v>417</v>
      </c>
      <c r="B82" s="13" t="s">
        <v>284</v>
      </c>
      <c r="C82" s="13" t="s">
        <v>13</v>
      </c>
    </row>
    <row r="83" spans="1:3" x14ac:dyDescent="0.2">
      <c r="A83" s="13" t="s">
        <v>417</v>
      </c>
      <c r="B83" s="13" t="s">
        <v>445</v>
      </c>
      <c r="C83" s="13" t="s">
        <v>13</v>
      </c>
    </row>
    <row r="84" spans="1:3" x14ac:dyDescent="0.2">
      <c r="A84" s="13" t="s">
        <v>417</v>
      </c>
      <c r="B84" s="13" t="s">
        <v>444</v>
      </c>
      <c r="C84" s="13" t="s">
        <v>13</v>
      </c>
    </row>
    <row r="85" spans="1:3" x14ac:dyDescent="0.2">
      <c r="A85" s="13" t="s">
        <v>417</v>
      </c>
      <c r="B85" s="13" t="s">
        <v>443</v>
      </c>
      <c r="C85" s="13" t="s">
        <v>13</v>
      </c>
    </row>
    <row r="86" spans="1:3" x14ac:dyDescent="0.2">
      <c r="A86" s="13" t="s">
        <v>417</v>
      </c>
      <c r="B86" s="13" t="s">
        <v>442</v>
      </c>
      <c r="C86" s="13" t="s">
        <v>13</v>
      </c>
    </row>
    <row r="87" spans="1:3" x14ac:dyDescent="0.2">
      <c r="A87" s="13" t="s">
        <v>417</v>
      </c>
      <c r="B87" s="13" t="s">
        <v>441</v>
      </c>
      <c r="C87" s="13" t="s">
        <v>13</v>
      </c>
    </row>
    <row r="88" spans="1:3" x14ac:dyDescent="0.2">
      <c r="A88" s="13" t="s">
        <v>417</v>
      </c>
      <c r="B88" s="13" t="s">
        <v>440</v>
      </c>
      <c r="C88" s="13" t="s">
        <v>13</v>
      </c>
    </row>
    <row r="89" spans="1:3" x14ac:dyDescent="0.2">
      <c r="A89" s="13" t="s">
        <v>417</v>
      </c>
      <c r="B89" s="13" t="s">
        <v>439</v>
      </c>
      <c r="C89" s="13" t="s">
        <v>13</v>
      </c>
    </row>
    <row r="90" spans="1:3" x14ac:dyDescent="0.2">
      <c r="A90" s="13" t="s">
        <v>417</v>
      </c>
      <c r="B90" s="13" t="s">
        <v>438</v>
      </c>
      <c r="C90" s="13" t="s">
        <v>13</v>
      </c>
    </row>
    <row r="91" spans="1:3" x14ac:dyDescent="0.2">
      <c r="A91" s="13" t="s">
        <v>417</v>
      </c>
      <c r="B91" s="13" t="s">
        <v>437</v>
      </c>
      <c r="C91" s="13" t="s">
        <v>13</v>
      </c>
    </row>
    <row r="92" spans="1:3" x14ac:dyDescent="0.2">
      <c r="A92" s="13" t="s">
        <v>417</v>
      </c>
      <c r="B92" s="13" t="s">
        <v>436</v>
      </c>
      <c r="C92" s="13" t="s">
        <v>13</v>
      </c>
    </row>
    <row r="93" spans="1:3" x14ac:dyDescent="0.2">
      <c r="A93" s="13" t="s">
        <v>417</v>
      </c>
      <c r="B93" s="13" t="s">
        <v>435</v>
      </c>
      <c r="C93" s="13" t="s">
        <v>13</v>
      </c>
    </row>
    <row r="94" spans="1:3" x14ac:dyDescent="0.2">
      <c r="A94" s="13" t="s">
        <v>417</v>
      </c>
      <c r="B94" s="13" t="s">
        <v>380</v>
      </c>
      <c r="C94" s="13" t="s">
        <v>13</v>
      </c>
    </row>
    <row r="95" spans="1:3" x14ac:dyDescent="0.2">
      <c r="A95" s="13" t="s">
        <v>417</v>
      </c>
      <c r="B95" s="13" t="s">
        <v>434</v>
      </c>
      <c r="C95" s="13" t="s">
        <v>13</v>
      </c>
    </row>
    <row r="96" spans="1:3" x14ac:dyDescent="0.2">
      <c r="A96" s="13" t="s">
        <v>417</v>
      </c>
      <c r="B96" s="13" t="s">
        <v>433</v>
      </c>
      <c r="C96" s="13" t="s">
        <v>13</v>
      </c>
    </row>
    <row r="97" spans="1:3" x14ac:dyDescent="0.2">
      <c r="A97" s="13" t="s">
        <v>417</v>
      </c>
      <c r="B97" s="13" t="s">
        <v>432</v>
      </c>
      <c r="C97" s="13" t="s">
        <v>13</v>
      </c>
    </row>
    <row r="98" spans="1:3" x14ac:dyDescent="0.2">
      <c r="A98" s="13" t="s">
        <v>417</v>
      </c>
      <c r="B98" s="13" t="s">
        <v>431</v>
      </c>
      <c r="C98" s="13" t="s">
        <v>13</v>
      </c>
    </row>
    <row r="99" spans="1:3" x14ac:dyDescent="0.2">
      <c r="A99" s="13" t="s">
        <v>417</v>
      </c>
      <c r="B99" s="13" t="s">
        <v>430</v>
      </c>
      <c r="C99" s="13" t="s">
        <v>13</v>
      </c>
    </row>
    <row r="100" spans="1:3" x14ac:dyDescent="0.2">
      <c r="A100" s="13" t="s">
        <v>417</v>
      </c>
      <c r="B100" s="13" t="s">
        <v>429</v>
      </c>
      <c r="C100" s="13" t="s">
        <v>5</v>
      </c>
    </row>
    <row r="101" spans="1:3" x14ac:dyDescent="0.2">
      <c r="A101" s="13" t="s">
        <v>417</v>
      </c>
      <c r="B101" s="13" t="s">
        <v>428</v>
      </c>
      <c r="C101" s="13" t="s">
        <v>5</v>
      </c>
    </row>
    <row r="102" spans="1:3" x14ac:dyDescent="0.2">
      <c r="A102" s="13" t="s">
        <v>417</v>
      </c>
      <c r="B102" s="13" t="s">
        <v>334</v>
      </c>
      <c r="C102" s="13" t="s">
        <v>13</v>
      </c>
    </row>
    <row r="103" spans="1:3" x14ac:dyDescent="0.2">
      <c r="A103" s="13" t="s">
        <v>417</v>
      </c>
      <c r="B103" s="13" t="s">
        <v>263</v>
      </c>
      <c r="C103" s="13" t="s">
        <v>13</v>
      </c>
    </row>
    <row r="104" spans="1:3" x14ac:dyDescent="0.2">
      <c r="A104" s="13" t="s">
        <v>417</v>
      </c>
      <c r="B104" s="13" t="s">
        <v>318</v>
      </c>
      <c r="C104" s="13" t="s">
        <v>13</v>
      </c>
    </row>
    <row r="105" spans="1:3" x14ac:dyDescent="0.2">
      <c r="A105" s="13" t="s">
        <v>417</v>
      </c>
      <c r="B105" s="13" t="s">
        <v>427</v>
      </c>
      <c r="C105" s="13" t="s">
        <v>5</v>
      </c>
    </row>
    <row r="106" spans="1:3" x14ac:dyDescent="0.2">
      <c r="A106" s="13" t="s">
        <v>417</v>
      </c>
      <c r="B106" s="13" t="s">
        <v>426</v>
      </c>
      <c r="C106" s="13" t="s">
        <v>13</v>
      </c>
    </row>
    <row r="107" spans="1:3" x14ac:dyDescent="0.2">
      <c r="A107" s="13" t="s">
        <v>417</v>
      </c>
      <c r="B107" s="13" t="s">
        <v>425</v>
      </c>
      <c r="C107" s="13" t="s">
        <v>13</v>
      </c>
    </row>
    <row r="108" spans="1:3" x14ac:dyDescent="0.2">
      <c r="A108" s="13" t="s">
        <v>417</v>
      </c>
      <c r="B108" s="13" t="s">
        <v>424</v>
      </c>
      <c r="C108" s="13" t="s">
        <v>13</v>
      </c>
    </row>
    <row r="109" spans="1:3" x14ac:dyDescent="0.2">
      <c r="A109" s="13" t="s">
        <v>417</v>
      </c>
      <c r="B109" s="13" t="s">
        <v>423</v>
      </c>
      <c r="C109" s="13" t="s">
        <v>13</v>
      </c>
    </row>
    <row r="110" spans="1:3" x14ac:dyDescent="0.2">
      <c r="A110" s="13" t="s">
        <v>417</v>
      </c>
      <c r="B110" s="13" t="s">
        <v>422</v>
      </c>
      <c r="C110" s="13" t="s">
        <v>13</v>
      </c>
    </row>
    <row r="111" spans="1:3" x14ac:dyDescent="0.2">
      <c r="A111" s="13" t="s">
        <v>417</v>
      </c>
      <c r="B111" s="13" t="s">
        <v>421</v>
      </c>
      <c r="C111" s="13" t="s">
        <v>5</v>
      </c>
    </row>
    <row r="112" spans="1:3" x14ac:dyDescent="0.2">
      <c r="A112" s="13" t="s">
        <v>417</v>
      </c>
      <c r="B112" s="13" t="s">
        <v>420</v>
      </c>
      <c r="C112" s="13" t="s">
        <v>5</v>
      </c>
    </row>
    <row r="113" spans="1:3" x14ac:dyDescent="0.2">
      <c r="A113" s="13" t="s">
        <v>417</v>
      </c>
      <c r="B113" s="13" t="s">
        <v>419</v>
      </c>
      <c r="C113" s="13" t="s">
        <v>5</v>
      </c>
    </row>
    <row r="114" spans="1:3" x14ac:dyDescent="0.2">
      <c r="A114" s="13" t="s">
        <v>417</v>
      </c>
      <c r="B114" s="13" t="s">
        <v>418</v>
      </c>
      <c r="C114" s="13" t="s">
        <v>13</v>
      </c>
    </row>
    <row r="115" spans="1:3" x14ac:dyDescent="0.2">
      <c r="A115" s="13" t="s">
        <v>417</v>
      </c>
      <c r="B115" s="13" t="s">
        <v>416</v>
      </c>
      <c r="C115" s="13" t="s">
        <v>13</v>
      </c>
    </row>
    <row r="116" spans="1:3" x14ac:dyDescent="0.2">
      <c r="A116" s="13" t="s">
        <v>415</v>
      </c>
      <c r="B116" s="13" t="s">
        <v>414</v>
      </c>
      <c r="C116" s="13" t="s">
        <v>3</v>
      </c>
    </row>
    <row r="117" spans="1:3" x14ac:dyDescent="0.2">
      <c r="A117" s="13" t="s">
        <v>413</v>
      </c>
      <c r="B117" s="13" t="s">
        <v>294</v>
      </c>
      <c r="C117" s="13" t="s">
        <v>10</v>
      </c>
    </row>
    <row r="118" spans="1:3" x14ac:dyDescent="0.2">
      <c r="A118" s="13" t="s">
        <v>412</v>
      </c>
      <c r="B118" s="13" t="s">
        <v>411</v>
      </c>
      <c r="C118" s="13" t="s">
        <v>10</v>
      </c>
    </row>
    <row r="119" spans="1:3" x14ac:dyDescent="0.2">
      <c r="A119" s="13" t="s">
        <v>409</v>
      </c>
      <c r="B119" s="13" t="s">
        <v>173</v>
      </c>
      <c r="C119" s="13" t="s">
        <v>3</v>
      </c>
    </row>
    <row r="120" spans="1:3" x14ac:dyDescent="0.2">
      <c r="A120" s="13" t="s">
        <v>409</v>
      </c>
      <c r="B120" s="13" t="s">
        <v>410</v>
      </c>
      <c r="C120" s="13" t="s">
        <v>3</v>
      </c>
    </row>
    <row r="121" spans="1:3" x14ac:dyDescent="0.2">
      <c r="A121" s="13" t="s">
        <v>409</v>
      </c>
      <c r="B121" s="13" t="s">
        <v>172</v>
      </c>
      <c r="C121" s="13" t="s">
        <v>3</v>
      </c>
    </row>
    <row r="122" spans="1:3" x14ac:dyDescent="0.2">
      <c r="A122" s="13" t="s">
        <v>409</v>
      </c>
      <c r="B122" s="13" t="s">
        <v>408</v>
      </c>
      <c r="C122" s="13" t="s">
        <v>3</v>
      </c>
    </row>
    <row r="123" spans="1:3" x14ac:dyDescent="0.2">
      <c r="A123" s="13" t="s">
        <v>402</v>
      </c>
      <c r="B123" s="13" t="s">
        <v>407</v>
      </c>
      <c r="C123" s="13" t="s">
        <v>7</v>
      </c>
    </row>
    <row r="124" spans="1:3" x14ac:dyDescent="0.2">
      <c r="A124" s="13" t="s">
        <v>402</v>
      </c>
      <c r="B124" s="13" t="s">
        <v>406</v>
      </c>
      <c r="C124" s="13" t="s">
        <v>7</v>
      </c>
    </row>
    <row r="125" spans="1:3" x14ac:dyDescent="0.2">
      <c r="A125" s="13" t="s">
        <v>402</v>
      </c>
      <c r="B125" s="13" t="s">
        <v>405</v>
      </c>
      <c r="C125" s="13" t="s">
        <v>7</v>
      </c>
    </row>
    <row r="126" spans="1:3" x14ac:dyDescent="0.2">
      <c r="A126" s="13" t="s">
        <v>402</v>
      </c>
      <c r="B126" s="13" t="s">
        <v>404</v>
      </c>
      <c r="C126" s="13" t="s">
        <v>7</v>
      </c>
    </row>
    <row r="127" spans="1:3" x14ac:dyDescent="0.2">
      <c r="A127" s="13" t="s">
        <v>402</v>
      </c>
      <c r="B127" s="13" t="s">
        <v>177</v>
      </c>
      <c r="C127" s="13" t="s">
        <v>3</v>
      </c>
    </row>
    <row r="128" spans="1:3" x14ac:dyDescent="0.2">
      <c r="A128" s="13" t="s">
        <v>402</v>
      </c>
      <c r="B128" s="13" t="s">
        <v>284</v>
      </c>
      <c r="C128" s="13" t="s">
        <v>7</v>
      </c>
    </row>
    <row r="129" spans="1:3" x14ac:dyDescent="0.2">
      <c r="A129" s="13" t="s">
        <v>402</v>
      </c>
      <c r="B129" s="13" t="s">
        <v>403</v>
      </c>
      <c r="C129" s="13" t="s">
        <v>7</v>
      </c>
    </row>
    <row r="130" spans="1:3" x14ac:dyDescent="0.2">
      <c r="A130" s="13" t="s">
        <v>402</v>
      </c>
      <c r="B130" s="13" t="s">
        <v>401</v>
      </c>
      <c r="C130" s="13" t="s">
        <v>7</v>
      </c>
    </row>
    <row r="131" spans="1:3" x14ac:dyDescent="0.2">
      <c r="A131" s="13" t="s">
        <v>398</v>
      </c>
      <c r="B131" s="13" t="s">
        <v>400</v>
      </c>
      <c r="C131" s="13" t="s">
        <v>13</v>
      </c>
    </row>
    <row r="132" spans="1:3" x14ac:dyDescent="0.2">
      <c r="A132" s="13" t="s">
        <v>398</v>
      </c>
      <c r="B132" s="13" t="s">
        <v>399</v>
      </c>
      <c r="C132" s="13" t="s">
        <v>13</v>
      </c>
    </row>
    <row r="133" spans="1:3" x14ac:dyDescent="0.2">
      <c r="A133" s="13" t="s">
        <v>398</v>
      </c>
      <c r="B133" s="13" t="s">
        <v>397</v>
      </c>
      <c r="C133" s="13" t="s">
        <v>13</v>
      </c>
    </row>
    <row r="134" spans="1:3" x14ac:dyDescent="0.2">
      <c r="A134" s="13" t="s">
        <v>394</v>
      </c>
      <c r="B134" s="13" t="s">
        <v>396</v>
      </c>
      <c r="C134" s="13" t="s">
        <v>8</v>
      </c>
    </row>
    <row r="135" spans="1:3" x14ac:dyDescent="0.2">
      <c r="A135" s="13" t="s">
        <v>394</v>
      </c>
      <c r="B135" s="13" t="s">
        <v>395</v>
      </c>
      <c r="C135" s="13" t="s">
        <v>8</v>
      </c>
    </row>
    <row r="136" spans="1:3" x14ac:dyDescent="0.2">
      <c r="A136" s="13" t="s">
        <v>394</v>
      </c>
      <c r="B136" s="13" t="s">
        <v>393</v>
      </c>
      <c r="C136" s="13" t="s">
        <v>8</v>
      </c>
    </row>
    <row r="137" spans="1:3" x14ac:dyDescent="0.2">
      <c r="A137" s="13" t="s">
        <v>392</v>
      </c>
      <c r="B137" s="13" t="s">
        <v>391</v>
      </c>
      <c r="C137" s="13" t="s">
        <v>7</v>
      </c>
    </row>
    <row r="138" spans="1:3" x14ac:dyDescent="0.2">
      <c r="A138" s="13" t="s">
        <v>389</v>
      </c>
      <c r="B138" s="13" t="s">
        <v>390</v>
      </c>
      <c r="C138" s="13" t="s">
        <v>8</v>
      </c>
    </row>
    <row r="139" spans="1:3" x14ac:dyDescent="0.2">
      <c r="A139" s="13" t="s">
        <v>389</v>
      </c>
      <c r="B139" s="13" t="s">
        <v>388</v>
      </c>
      <c r="C139" s="13" t="s">
        <v>8</v>
      </c>
    </row>
    <row r="140" spans="1:3" x14ac:dyDescent="0.2">
      <c r="A140" s="13" t="s">
        <v>387</v>
      </c>
      <c r="B140" s="13" t="s">
        <v>386</v>
      </c>
      <c r="C140" s="13" t="s">
        <v>7</v>
      </c>
    </row>
    <row r="141" spans="1:3" x14ac:dyDescent="0.2">
      <c r="A141" s="13" t="s">
        <v>385</v>
      </c>
      <c r="B141" s="13" t="s">
        <v>239</v>
      </c>
      <c r="C141" s="13" t="s">
        <v>13</v>
      </c>
    </row>
    <row r="142" spans="1:3" x14ac:dyDescent="0.2">
      <c r="A142" s="13" t="s">
        <v>385</v>
      </c>
      <c r="B142" s="13" t="s">
        <v>258</v>
      </c>
      <c r="C142" s="13" t="s">
        <v>5</v>
      </c>
    </row>
    <row r="143" spans="1:3" x14ac:dyDescent="0.2">
      <c r="A143" s="13" t="s">
        <v>385</v>
      </c>
      <c r="B143" s="13" t="s">
        <v>384</v>
      </c>
      <c r="C143" s="13" t="s">
        <v>5</v>
      </c>
    </row>
    <row r="144" spans="1:3" x14ac:dyDescent="0.2">
      <c r="A144" s="13" t="s">
        <v>379</v>
      </c>
      <c r="B144" s="13" t="s">
        <v>383</v>
      </c>
      <c r="C144" s="13" t="s">
        <v>8</v>
      </c>
    </row>
    <row r="145" spans="1:3" x14ac:dyDescent="0.2">
      <c r="A145" s="13" t="s">
        <v>379</v>
      </c>
      <c r="B145" s="13" t="s">
        <v>382</v>
      </c>
      <c r="C145" s="13" t="s">
        <v>8</v>
      </c>
    </row>
    <row r="146" spans="1:3" x14ac:dyDescent="0.2">
      <c r="A146" s="13" t="s">
        <v>379</v>
      </c>
      <c r="B146" s="13" t="s">
        <v>278</v>
      </c>
      <c r="C146" s="13" t="s">
        <v>8</v>
      </c>
    </row>
    <row r="147" spans="1:3" x14ac:dyDescent="0.2">
      <c r="A147" s="13" t="s">
        <v>379</v>
      </c>
      <c r="B147" s="13" t="s">
        <v>381</v>
      </c>
      <c r="C147" s="13" t="s">
        <v>8</v>
      </c>
    </row>
    <row r="148" spans="1:3" x14ac:dyDescent="0.2">
      <c r="A148" s="13" t="s">
        <v>379</v>
      </c>
      <c r="B148" s="13" t="s">
        <v>380</v>
      </c>
      <c r="C148" s="13" t="s">
        <v>8</v>
      </c>
    </row>
    <row r="149" spans="1:3" x14ac:dyDescent="0.2">
      <c r="A149" s="13" t="s">
        <v>379</v>
      </c>
      <c r="B149" s="13" t="s">
        <v>378</v>
      </c>
      <c r="C149" s="13" t="s">
        <v>8</v>
      </c>
    </row>
    <row r="150" spans="1:3" x14ac:dyDescent="0.2">
      <c r="A150" s="13" t="s">
        <v>376</v>
      </c>
      <c r="B150" s="13" t="s">
        <v>191</v>
      </c>
      <c r="C150" s="13" t="s">
        <v>3</v>
      </c>
    </row>
    <row r="151" spans="1:3" x14ac:dyDescent="0.2">
      <c r="A151" s="13" t="s">
        <v>376</v>
      </c>
      <c r="B151" s="13" t="s">
        <v>177</v>
      </c>
      <c r="C151" s="13" t="s">
        <v>3</v>
      </c>
    </row>
    <row r="152" spans="1:3" x14ac:dyDescent="0.2">
      <c r="A152" s="13" t="s">
        <v>376</v>
      </c>
      <c r="B152" s="13" t="s">
        <v>377</v>
      </c>
      <c r="C152" s="13" t="s">
        <v>3</v>
      </c>
    </row>
    <row r="153" spans="1:3" x14ac:dyDescent="0.2">
      <c r="A153" s="13" t="s">
        <v>376</v>
      </c>
      <c r="B153" s="13" t="s">
        <v>268</v>
      </c>
      <c r="C153" s="13" t="s">
        <v>3</v>
      </c>
    </row>
    <row r="154" spans="1:3" x14ac:dyDescent="0.2">
      <c r="A154" s="13" t="s">
        <v>375</v>
      </c>
      <c r="B154" s="13" t="s">
        <v>374</v>
      </c>
      <c r="C154" s="13" t="s">
        <v>3</v>
      </c>
    </row>
    <row r="155" spans="1:3" x14ac:dyDescent="0.2">
      <c r="A155" s="13" t="s">
        <v>373</v>
      </c>
      <c r="B155" s="13" t="s">
        <v>372</v>
      </c>
      <c r="C155" s="13" t="s">
        <v>10</v>
      </c>
    </row>
    <row r="156" spans="1:3" x14ac:dyDescent="0.2">
      <c r="A156" s="13" t="s">
        <v>369</v>
      </c>
      <c r="B156" s="13" t="s">
        <v>185</v>
      </c>
      <c r="C156" s="13" t="s">
        <v>8</v>
      </c>
    </row>
    <row r="157" spans="1:3" x14ac:dyDescent="0.2">
      <c r="A157" s="13" t="s">
        <v>369</v>
      </c>
      <c r="B157" s="13" t="s">
        <v>371</v>
      </c>
      <c r="C157" s="13" t="s">
        <v>8</v>
      </c>
    </row>
    <row r="158" spans="1:3" x14ac:dyDescent="0.2">
      <c r="A158" s="13" t="s">
        <v>369</v>
      </c>
      <c r="B158" s="13" t="s">
        <v>370</v>
      </c>
      <c r="C158" s="13" t="s">
        <v>8</v>
      </c>
    </row>
    <row r="159" spans="1:3" x14ac:dyDescent="0.2">
      <c r="A159" s="13" t="s">
        <v>369</v>
      </c>
      <c r="B159" s="13" t="s">
        <v>318</v>
      </c>
      <c r="C159" s="13" t="s">
        <v>8</v>
      </c>
    </row>
    <row r="160" spans="1:3" x14ac:dyDescent="0.2">
      <c r="A160" s="13" t="s">
        <v>367</v>
      </c>
      <c r="B160" s="13" t="s">
        <v>368</v>
      </c>
      <c r="C160" s="13" t="s">
        <v>8</v>
      </c>
    </row>
    <row r="161" spans="1:3" x14ac:dyDescent="0.2">
      <c r="A161" s="13" t="s">
        <v>367</v>
      </c>
      <c r="B161" s="13" t="s">
        <v>366</v>
      </c>
      <c r="C161" s="13" t="s">
        <v>8</v>
      </c>
    </row>
    <row r="162" spans="1:3" x14ac:dyDescent="0.2">
      <c r="A162" s="13" t="s">
        <v>363</v>
      </c>
      <c r="B162" s="13" t="s">
        <v>177</v>
      </c>
      <c r="C162" s="13" t="s">
        <v>3</v>
      </c>
    </row>
    <row r="163" spans="1:3" x14ac:dyDescent="0.2">
      <c r="A163" s="13" t="s">
        <v>363</v>
      </c>
      <c r="B163" s="13" t="s">
        <v>268</v>
      </c>
      <c r="C163" s="13" t="s">
        <v>3</v>
      </c>
    </row>
    <row r="164" spans="1:3" x14ac:dyDescent="0.2">
      <c r="A164" s="13" t="s">
        <v>363</v>
      </c>
      <c r="B164" s="13" t="s">
        <v>365</v>
      </c>
      <c r="C164" s="13" t="s">
        <v>3</v>
      </c>
    </row>
    <row r="165" spans="1:3" x14ac:dyDescent="0.2">
      <c r="A165" s="13" t="s">
        <v>363</v>
      </c>
      <c r="B165" s="13" t="s">
        <v>364</v>
      </c>
      <c r="C165" s="13" t="s">
        <v>3</v>
      </c>
    </row>
    <row r="166" spans="1:3" x14ac:dyDescent="0.2">
      <c r="A166" s="13" t="s">
        <v>363</v>
      </c>
      <c r="B166" s="13" t="s">
        <v>201</v>
      </c>
      <c r="C166" s="13" t="s">
        <v>3</v>
      </c>
    </row>
    <row r="167" spans="1:3" x14ac:dyDescent="0.2">
      <c r="A167" s="13" t="s">
        <v>356</v>
      </c>
      <c r="B167" s="13" t="s">
        <v>180</v>
      </c>
      <c r="C167" s="13" t="s">
        <v>7</v>
      </c>
    </row>
    <row r="168" spans="1:3" x14ac:dyDescent="0.2">
      <c r="A168" s="13" t="s">
        <v>356</v>
      </c>
      <c r="B168" s="13" t="s">
        <v>362</v>
      </c>
      <c r="C168" s="13" t="s">
        <v>7</v>
      </c>
    </row>
    <row r="169" spans="1:3" x14ac:dyDescent="0.2">
      <c r="A169" s="13" t="s">
        <v>356</v>
      </c>
      <c r="B169" s="13" t="s">
        <v>361</v>
      </c>
      <c r="C169" s="13" t="s">
        <v>7</v>
      </c>
    </row>
    <row r="170" spans="1:3" x14ac:dyDescent="0.2">
      <c r="A170" s="13" t="s">
        <v>356</v>
      </c>
      <c r="B170" s="13" t="s">
        <v>271</v>
      </c>
      <c r="C170" s="13" t="s">
        <v>7</v>
      </c>
    </row>
    <row r="171" spans="1:3" x14ac:dyDescent="0.2">
      <c r="A171" s="13" t="s">
        <v>356</v>
      </c>
      <c r="B171" s="13" t="s">
        <v>313</v>
      </c>
      <c r="C171" s="13" t="s">
        <v>7</v>
      </c>
    </row>
    <row r="172" spans="1:3" x14ac:dyDescent="0.2">
      <c r="A172" s="13" t="s">
        <v>356</v>
      </c>
      <c r="B172" s="13" t="s">
        <v>245</v>
      </c>
      <c r="C172" s="13" t="s">
        <v>7</v>
      </c>
    </row>
    <row r="173" spans="1:3" x14ac:dyDescent="0.2">
      <c r="A173" s="13" t="s">
        <v>356</v>
      </c>
      <c r="B173" s="13" t="s">
        <v>360</v>
      </c>
      <c r="C173" s="13" t="s">
        <v>7</v>
      </c>
    </row>
    <row r="174" spans="1:3" x14ac:dyDescent="0.2">
      <c r="A174" s="13" t="s">
        <v>356</v>
      </c>
      <c r="B174" s="13" t="s">
        <v>359</v>
      </c>
      <c r="C174" s="13" t="s">
        <v>7</v>
      </c>
    </row>
    <row r="175" spans="1:3" x14ac:dyDescent="0.2">
      <c r="A175" s="13" t="s">
        <v>356</v>
      </c>
      <c r="B175" s="13" t="s">
        <v>358</v>
      </c>
      <c r="C175" s="13" t="s">
        <v>7</v>
      </c>
    </row>
    <row r="176" spans="1:3" x14ac:dyDescent="0.2">
      <c r="A176" s="13" t="s">
        <v>356</v>
      </c>
      <c r="B176" s="13" t="s">
        <v>357</v>
      </c>
      <c r="C176" s="13" t="s">
        <v>7</v>
      </c>
    </row>
    <row r="177" spans="1:3" x14ac:dyDescent="0.2">
      <c r="A177" s="13" t="s">
        <v>356</v>
      </c>
      <c r="B177" s="13" t="s">
        <v>230</v>
      </c>
      <c r="C177" s="13" t="s">
        <v>7</v>
      </c>
    </row>
    <row r="178" spans="1:3" x14ac:dyDescent="0.2">
      <c r="A178" s="13" t="s">
        <v>355</v>
      </c>
      <c r="B178" s="13" t="s">
        <v>354</v>
      </c>
      <c r="C178" s="13" t="s">
        <v>10</v>
      </c>
    </row>
    <row r="179" spans="1:3" x14ac:dyDescent="0.2">
      <c r="A179" s="13" t="s">
        <v>349</v>
      </c>
      <c r="B179" s="13" t="s">
        <v>353</v>
      </c>
      <c r="C179" s="13" t="s">
        <v>10</v>
      </c>
    </row>
    <row r="180" spans="1:3" x14ac:dyDescent="0.2">
      <c r="A180" s="13" t="s">
        <v>349</v>
      </c>
      <c r="B180" s="13" t="s">
        <v>352</v>
      </c>
      <c r="C180" s="13" t="s">
        <v>10</v>
      </c>
    </row>
    <row r="181" spans="1:3" x14ac:dyDescent="0.2">
      <c r="A181" s="13" t="s">
        <v>349</v>
      </c>
      <c r="B181" s="13" t="s">
        <v>351</v>
      </c>
      <c r="C181" s="13" t="s">
        <v>10</v>
      </c>
    </row>
    <row r="182" spans="1:3" x14ac:dyDescent="0.2">
      <c r="A182" s="13" t="s">
        <v>349</v>
      </c>
      <c r="B182" s="13" t="s">
        <v>350</v>
      </c>
      <c r="C182" s="13" t="s">
        <v>10</v>
      </c>
    </row>
    <row r="183" spans="1:3" x14ac:dyDescent="0.2">
      <c r="A183" s="13" t="s">
        <v>349</v>
      </c>
      <c r="B183" s="13" t="s">
        <v>348</v>
      </c>
      <c r="C183" s="13" t="s">
        <v>10</v>
      </c>
    </row>
    <row r="184" spans="1:3" x14ac:dyDescent="0.2">
      <c r="A184" s="13" t="s">
        <v>347</v>
      </c>
      <c r="B184" s="13" t="s">
        <v>174</v>
      </c>
      <c r="C184" s="13" t="s">
        <v>171</v>
      </c>
    </row>
    <row r="185" spans="1:3" x14ac:dyDescent="0.2">
      <c r="A185" s="13" t="s">
        <v>345</v>
      </c>
      <c r="B185" s="13" t="s">
        <v>346</v>
      </c>
      <c r="C185" s="13" t="s">
        <v>10</v>
      </c>
    </row>
    <row r="186" spans="1:3" x14ac:dyDescent="0.2">
      <c r="A186" s="13" t="s">
        <v>345</v>
      </c>
      <c r="B186" s="13" t="s">
        <v>318</v>
      </c>
      <c r="C186" s="13" t="s">
        <v>10</v>
      </c>
    </row>
    <row r="187" spans="1:3" x14ac:dyDescent="0.2">
      <c r="A187" s="13" t="s">
        <v>344</v>
      </c>
      <c r="B187" s="13" t="s">
        <v>343</v>
      </c>
      <c r="C187" s="13" t="s">
        <v>3</v>
      </c>
    </row>
    <row r="188" spans="1:3" x14ac:dyDescent="0.2">
      <c r="A188" s="13" t="s">
        <v>342</v>
      </c>
      <c r="B188" s="13" t="s">
        <v>252</v>
      </c>
      <c r="C188" s="13" t="s">
        <v>3</v>
      </c>
    </row>
    <row r="189" spans="1:3" x14ac:dyDescent="0.2">
      <c r="A189" s="13" t="s">
        <v>342</v>
      </c>
      <c r="B189" s="13" t="s">
        <v>172</v>
      </c>
      <c r="C189" s="13" t="s">
        <v>3</v>
      </c>
    </row>
    <row r="190" spans="1:3" x14ac:dyDescent="0.2">
      <c r="A190" s="13" t="s">
        <v>342</v>
      </c>
      <c r="B190" s="13" t="s">
        <v>261</v>
      </c>
      <c r="C190" s="13" t="s">
        <v>3</v>
      </c>
    </row>
    <row r="191" spans="1:3" x14ac:dyDescent="0.2">
      <c r="A191" s="13" t="s">
        <v>341</v>
      </c>
      <c r="B191" s="13" t="s">
        <v>340</v>
      </c>
      <c r="C191" s="13" t="s">
        <v>13</v>
      </c>
    </row>
    <row r="192" spans="1:3" x14ac:dyDescent="0.2">
      <c r="A192" s="13" t="s">
        <v>339</v>
      </c>
      <c r="B192" s="13" t="s">
        <v>297</v>
      </c>
      <c r="C192" s="13" t="s">
        <v>7</v>
      </c>
    </row>
    <row r="193" spans="1:3" x14ac:dyDescent="0.2">
      <c r="A193" s="13" t="s">
        <v>339</v>
      </c>
      <c r="B193" s="13" t="s">
        <v>322</v>
      </c>
      <c r="C193" s="13" t="s">
        <v>7</v>
      </c>
    </row>
    <row r="194" spans="1:3" x14ac:dyDescent="0.2">
      <c r="A194" s="13" t="s">
        <v>339</v>
      </c>
      <c r="B194" s="13" t="s">
        <v>325</v>
      </c>
      <c r="C194" s="13" t="s">
        <v>7</v>
      </c>
    </row>
    <row r="195" spans="1:3" x14ac:dyDescent="0.2">
      <c r="A195" s="13" t="s">
        <v>338</v>
      </c>
      <c r="B195" s="13" t="s">
        <v>337</v>
      </c>
      <c r="C195" s="13" t="s">
        <v>3</v>
      </c>
    </row>
    <row r="196" spans="1:3" x14ac:dyDescent="0.2">
      <c r="A196" s="13" t="s">
        <v>335</v>
      </c>
      <c r="B196" s="13" t="s">
        <v>336</v>
      </c>
      <c r="C196" s="13" t="s">
        <v>13</v>
      </c>
    </row>
    <row r="197" spans="1:3" x14ac:dyDescent="0.2">
      <c r="A197" s="13" t="s">
        <v>335</v>
      </c>
      <c r="B197" s="13" t="s">
        <v>334</v>
      </c>
      <c r="C197" s="13" t="s">
        <v>13</v>
      </c>
    </row>
    <row r="198" spans="1:3" x14ac:dyDescent="0.2">
      <c r="A198" s="13" t="s">
        <v>333</v>
      </c>
      <c r="B198" s="13" t="s">
        <v>332</v>
      </c>
      <c r="C198" s="13" t="s">
        <v>10</v>
      </c>
    </row>
    <row r="199" spans="1:3" x14ac:dyDescent="0.2">
      <c r="A199" s="13" t="s">
        <v>331</v>
      </c>
      <c r="B199" s="13" t="s">
        <v>330</v>
      </c>
      <c r="C199" s="13" t="s">
        <v>10</v>
      </c>
    </row>
    <row r="200" spans="1:3" x14ac:dyDescent="0.2">
      <c r="A200" s="13" t="s">
        <v>324</v>
      </c>
      <c r="B200" s="13" t="s">
        <v>329</v>
      </c>
      <c r="C200" s="13" t="s">
        <v>10</v>
      </c>
    </row>
    <row r="201" spans="1:3" x14ac:dyDescent="0.2">
      <c r="A201" s="13" t="s">
        <v>324</v>
      </c>
      <c r="B201" s="13" t="s">
        <v>328</v>
      </c>
      <c r="C201" s="13" t="s">
        <v>10</v>
      </c>
    </row>
    <row r="202" spans="1:3" x14ac:dyDescent="0.2">
      <c r="A202" s="13" t="s">
        <v>324</v>
      </c>
      <c r="B202" s="13" t="s">
        <v>327</v>
      </c>
      <c r="C202" s="13" t="s">
        <v>10</v>
      </c>
    </row>
    <row r="203" spans="1:3" x14ac:dyDescent="0.2">
      <c r="A203" s="13" t="s">
        <v>324</v>
      </c>
      <c r="B203" s="13" t="s">
        <v>326</v>
      </c>
      <c r="C203" s="13" t="s">
        <v>10</v>
      </c>
    </row>
    <row r="204" spans="1:3" x14ac:dyDescent="0.2">
      <c r="A204" s="13" t="s">
        <v>324</v>
      </c>
      <c r="B204" s="13" t="s">
        <v>325</v>
      </c>
      <c r="C204" s="13" t="s">
        <v>10</v>
      </c>
    </row>
    <row r="205" spans="1:3" x14ac:dyDescent="0.2">
      <c r="A205" s="13" t="s">
        <v>324</v>
      </c>
      <c r="B205" s="13" t="s">
        <v>323</v>
      </c>
      <c r="C205" s="13" t="s">
        <v>10</v>
      </c>
    </row>
    <row r="206" spans="1:3" x14ac:dyDescent="0.2">
      <c r="A206" s="13" t="s">
        <v>319</v>
      </c>
      <c r="B206" s="13" t="s">
        <v>322</v>
      </c>
      <c r="C206" s="13" t="s">
        <v>5</v>
      </c>
    </row>
    <row r="207" spans="1:3" x14ac:dyDescent="0.2">
      <c r="A207" s="13" t="s">
        <v>319</v>
      </c>
      <c r="B207" s="13" t="s">
        <v>321</v>
      </c>
      <c r="C207" s="13" t="s">
        <v>5</v>
      </c>
    </row>
    <row r="208" spans="1:3" x14ac:dyDescent="0.2">
      <c r="A208" s="13" t="s">
        <v>319</v>
      </c>
      <c r="B208" s="13" t="s">
        <v>320</v>
      </c>
      <c r="C208" s="13" t="s">
        <v>5</v>
      </c>
    </row>
    <row r="209" spans="1:3" x14ac:dyDescent="0.2">
      <c r="A209" s="13" t="s">
        <v>319</v>
      </c>
      <c r="B209" s="13" t="s">
        <v>318</v>
      </c>
      <c r="C209" s="13" t="s">
        <v>5</v>
      </c>
    </row>
    <row r="210" spans="1:3" x14ac:dyDescent="0.2">
      <c r="A210" s="13" t="s">
        <v>317</v>
      </c>
      <c r="B210" s="13" t="s">
        <v>191</v>
      </c>
      <c r="C210" s="13" t="s">
        <v>3</v>
      </c>
    </row>
    <row r="211" spans="1:3" x14ac:dyDescent="0.2">
      <c r="A211" s="13" t="s">
        <v>317</v>
      </c>
      <c r="B211" s="13" t="s">
        <v>189</v>
      </c>
      <c r="C211" s="13" t="s">
        <v>3</v>
      </c>
    </row>
    <row r="212" spans="1:3" x14ac:dyDescent="0.2">
      <c r="A212" s="13" t="s">
        <v>309</v>
      </c>
      <c r="B212" s="13" t="s">
        <v>214</v>
      </c>
      <c r="C212" s="13" t="s">
        <v>7</v>
      </c>
    </row>
    <row r="213" spans="1:3" x14ac:dyDescent="0.2">
      <c r="A213" s="13" t="s">
        <v>309</v>
      </c>
      <c r="B213" s="13" t="s">
        <v>316</v>
      </c>
      <c r="C213" s="13" t="s">
        <v>7</v>
      </c>
    </row>
    <row r="214" spans="1:3" x14ac:dyDescent="0.2">
      <c r="A214" s="13" t="s">
        <v>309</v>
      </c>
      <c r="B214" s="13" t="s">
        <v>315</v>
      </c>
      <c r="C214" s="13" t="s">
        <v>7</v>
      </c>
    </row>
    <row r="215" spans="1:3" x14ac:dyDescent="0.2">
      <c r="A215" s="13" t="s">
        <v>309</v>
      </c>
      <c r="B215" s="13" t="s">
        <v>314</v>
      </c>
      <c r="C215" s="13" t="s">
        <v>7</v>
      </c>
    </row>
    <row r="216" spans="1:3" x14ac:dyDescent="0.2">
      <c r="A216" s="13" t="s">
        <v>309</v>
      </c>
      <c r="B216" s="13" t="s">
        <v>313</v>
      </c>
      <c r="C216" s="13" t="s">
        <v>7</v>
      </c>
    </row>
    <row r="217" spans="1:3" x14ac:dyDescent="0.2">
      <c r="A217" s="13" t="s">
        <v>309</v>
      </c>
      <c r="B217" s="13" t="s">
        <v>312</v>
      </c>
      <c r="C217" s="13" t="s">
        <v>7</v>
      </c>
    </row>
    <row r="218" spans="1:3" x14ac:dyDescent="0.2">
      <c r="A218" s="13" t="s">
        <v>309</v>
      </c>
      <c r="B218" s="13" t="s">
        <v>172</v>
      </c>
      <c r="C218" s="13" t="s">
        <v>3</v>
      </c>
    </row>
    <row r="219" spans="1:3" x14ac:dyDescent="0.2">
      <c r="A219" s="13" t="s">
        <v>309</v>
      </c>
      <c r="B219" s="13" t="s">
        <v>261</v>
      </c>
      <c r="C219" s="13" t="s">
        <v>5</v>
      </c>
    </row>
    <row r="220" spans="1:3" x14ac:dyDescent="0.2">
      <c r="A220" s="13" t="s">
        <v>309</v>
      </c>
      <c r="B220" s="13" t="s">
        <v>311</v>
      </c>
      <c r="C220" s="13" t="s">
        <v>5</v>
      </c>
    </row>
    <row r="221" spans="1:3" x14ac:dyDescent="0.2">
      <c r="A221" s="13" t="s">
        <v>309</v>
      </c>
      <c r="B221" s="13" t="s">
        <v>310</v>
      </c>
      <c r="C221" s="13" t="s">
        <v>5</v>
      </c>
    </row>
    <row r="222" spans="1:3" x14ac:dyDescent="0.2">
      <c r="A222" s="13" t="s">
        <v>309</v>
      </c>
      <c r="B222" s="13" t="s">
        <v>308</v>
      </c>
      <c r="C222" s="13" t="s">
        <v>5</v>
      </c>
    </row>
    <row r="223" spans="1:3" x14ac:dyDescent="0.2">
      <c r="A223" s="13" t="s">
        <v>307</v>
      </c>
      <c r="B223" s="13" t="s">
        <v>306</v>
      </c>
      <c r="C223" s="13" t="s">
        <v>10</v>
      </c>
    </row>
    <row r="224" spans="1:3" x14ac:dyDescent="0.2">
      <c r="A224" s="13" t="s">
        <v>305</v>
      </c>
      <c r="B224" s="13" t="s">
        <v>304</v>
      </c>
      <c r="C224" s="13" t="s">
        <v>3</v>
      </c>
    </row>
    <row r="225" spans="1:3" x14ac:dyDescent="0.2">
      <c r="A225" s="13" t="s">
        <v>303</v>
      </c>
      <c r="B225" s="13" t="s">
        <v>302</v>
      </c>
      <c r="C225" s="13" t="s">
        <v>10</v>
      </c>
    </row>
    <row r="226" spans="1:3" x14ac:dyDescent="0.2">
      <c r="A226" s="13" t="s">
        <v>299</v>
      </c>
      <c r="B226" s="13" t="s">
        <v>301</v>
      </c>
      <c r="C226" s="13" t="s">
        <v>11</v>
      </c>
    </row>
    <row r="227" spans="1:3" x14ac:dyDescent="0.2">
      <c r="A227" s="13" t="s">
        <v>299</v>
      </c>
      <c r="B227" s="13" t="s">
        <v>300</v>
      </c>
      <c r="C227" s="13" t="s">
        <v>11</v>
      </c>
    </row>
    <row r="228" spans="1:3" x14ac:dyDescent="0.2">
      <c r="A228" s="13" t="s">
        <v>299</v>
      </c>
      <c r="B228" s="13" t="s">
        <v>298</v>
      </c>
      <c r="C228" s="13" t="s">
        <v>11</v>
      </c>
    </row>
    <row r="229" spans="1:3" x14ac:dyDescent="0.2">
      <c r="A229" s="13" t="s">
        <v>293</v>
      </c>
      <c r="B229" s="13" t="s">
        <v>297</v>
      </c>
      <c r="C229" s="13" t="s">
        <v>10</v>
      </c>
    </row>
    <row r="230" spans="1:3" x14ac:dyDescent="0.2">
      <c r="A230" s="13" t="s">
        <v>293</v>
      </c>
      <c r="B230" s="13" t="s">
        <v>296</v>
      </c>
      <c r="C230" s="13" t="s">
        <v>10</v>
      </c>
    </row>
    <row r="231" spans="1:3" x14ac:dyDescent="0.2">
      <c r="A231" s="13" t="s">
        <v>293</v>
      </c>
      <c r="B231" s="13" t="s">
        <v>295</v>
      </c>
      <c r="C231" s="13" t="s">
        <v>10</v>
      </c>
    </row>
    <row r="232" spans="1:3" x14ac:dyDescent="0.2">
      <c r="A232" s="13" t="s">
        <v>293</v>
      </c>
      <c r="B232" s="13" t="s">
        <v>294</v>
      </c>
      <c r="C232" s="13" t="s">
        <v>10</v>
      </c>
    </row>
    <row r="233" spans="1:3" x14ac:dyDescent="0.2">
      <c r="A233" s="13" t="s">
        <v>293</v>
      </c>
      <c r="B233" s="13" t="s">
        <v>292</v>
      </c>
      <c r="C233" s="13" t="s">
        <v>10</v>
      </c>
    </row>
    <row r="234" spans="1:3" x14ac:dyDescent="0.2">
      <c r="A234" s="13" t="s">
        <v>290</v>
      </c>
      <c r="B234" s="13" t="s">
        <v>291</v>
      </c>
      <c r="C234" s="13" t="s">
        <v>5</v>
      </c>
    </row>
    <row r="235" spans="1:3" x14ac:dyDescent="0.2">
      <c r="A235" s="13" t="s">
        <v>290</v>
      </c>
      <c r="B235" s="13" t="s">
        <v>289</v>
      </c>
      <c r="C235" s="13" t="s">
        <v>5</v>
      </c>
    </row>
    <row r="236" spans="1:3" x14ac:dyDescent="0.2">
      <c r="A236" s="13" t="s">
        <v>283</v>
      </c>
      <c r="B236" s="13" t="s">
        <v>288</v>
      </c>
      <c r="C236" s="13" t="s">
        <v>8</v>
      </c>
    </row>
    <row r="237" spans="1:3" x14ac:dyDescent="0.2">
      <c r="A237" s="13" t="s">
        <v>283</v>
      </c>
      <c r="B237" s="13" t="s">
        <v>287</v>
      </c>
      <c r="C237" s="13" t="s">
        <v>8</v>
      </c>
    </row>
    <row r="238" spans="1:3" x14ac:dyDescent="0.2">
      <c r="A238" s="13" t="s">
        <v>283</v>
      </c>
      <c r="B238" s="13" t="s">
        <v>286</v>
      </c>
      <c r="C238" s="13" t="s">
        <v>8</v>
      </c>
    </row>
    <row r="239" spans="1:3" x14ac:dyDescent="0.2">
      <c r="A239" s="13" t="s">
        <v>283</v>
      </c>
      <c r="B239" s="13" t="s">
        <v>285</v>
      </c>
      <c r="C239" s="13" t="s">
        <v>8</v>
      </c>
    </row>
    <row r="240" spans="1:3" x14ac:dyDescent="0.2">
      <c r="A240" s="13" t="s">
        <v>283</v>
      </c>
      <c r="B240" s="13" t="s">
        <v>284</v>
      </c>
      <c r="C240" s="13" t="s">
        <v>8</v>
      </c>
    </row>
    <row r="241" spans="1:3" x14ac:dyDescent="0.2">
      <c r="A241" s="13" t="s">
        <v>283</v>
      </c>
      <c r="B241" s="13" t="s">
        <v>282</v>
      </c>
      <c r="C241" s="13" t="s">
        <v>8</v>
      </c>
    </row>
    <row r="242" spans="1:3" x14ac:dyDescent="0.2">
      <c r="A242" s="13" t="s">
        <v>281</v>
      </c>
      <c r="B242" s="13" t="s">
        <v>280</v>
      </c>
      <c r="C242" s="13" t="s">
        <v>8</v>
      </c>
    </row>
    <row r="243" spans="1:3" x14ac:dyDescent="0.2">
      <c r="A243" s="13" t="s">
        <v>279</v>
      </c>
      <c r="B243" s="13" t="s">
        <v>278</v>
      </c>
      <c r="C243" s="13" t="s">
        <v>8</v>
      </c>
    </row>
    <row r="244" spans="1:3" x14ac:dyDescent="0.2">
      <c r="A244" s="13" t="s">
        <v>277</v>
      </c>
      <c r="B244" s="13" t="s">
        <v>276</v>
      </c>
      <c r="C244" s="13" t="s">
        <v>8</v>
      </c>
    </row>
    <row r="245" spans="1:3" x14ac:dyDescent="0.2">
      <c r="A245" s="13" t="s">
        <v>274</v>
      </c>
      <c r="B245" s="13" t="s">
        <v>275</v>
      </c>
      <c r="C245" s="13" t="s">
        <v>13</v>
      </c>
    </row>
    <row r="246" spans="1:3" x14ac:dyDescent="0.2">
      <c r="A246" s="13" t="s">
        <v>274</v>
      </c>
      <c r="B246" s="13" t="s">
        <v>273</v>
      </c>
      <c r="C246" s="13" t="s">
        <v>13</v>
      </c>
    </row>
    <row r="247" spans="1:3" x14ac:dyDescent="0.2">
      <c r="A247" s="13" t="s">
        <v>256</v>
      </c>
      <c r="B247" s="13" t="s">
        <v>272</v>
      </c>
      <c r="C247" s="13" t="s">
        <v>13</v>
      </c>
    </row>
    <row r="248" spans="1:3" x14ac:dyDescent="0.2">
      <c r="A248" s="13" t="s">
        <v>256</v>
      </c>
      <c r="B248" s="13" t="s">
        <v>271</v>
      </c>
      <c r="C248" s="13" t="s">
        <v>13</v>
      </c>
    </row>
    <row r="249" spans="1:3" x14ac:dyDescent="0.2">
      <c r="A249" s="13" t="s">
        <v>256</v>
      </c>
      <c r="B249" s="13" t="s">
        <v>270</v>
      </c>
      <c r="C249" s="13" t="s">
        <v>3</v>
      </c>
    </row>
    <row r="250" spans="1:3" x14ac:dyDescent="0.2">
      <c r="A250" s="13" t="s">
        <v>256</v>
      </c>
      <c r="B250" s="13" t="s">
        <v>269</v>
      </c>
      <c r="C250" s="13" t="s">
        <v>13</v>
      </c>
    </row>
    <row r="251" spans="1:3" x14ac:dyDescent="0.2">
      <c r="A251" s="13" t="s">
        <v>256</v>
      </c>
      <c r="B251" s="13" t="s">
        <v>268</v>
      </c>
      <c r="C251" s="13" t="s">
        <v>13</v>
      </c>
    </row>
    <row r="252" spans="1:3" x14ac:dyDescent="0.2">
      <c r="A252" s="13" t="s">
        <v>256</v>
      </c>
      <c r="B252" s="13" t="s">
        <v>267</v>
      </c>
      <c r="C252" s="13" t="s">
        <v>13</v>
      </c>
    </row>
    <row r="253" spans="1:3" x14ac:dyDescent="0.2">
      <c r="A253" s="13" t="s">
        <v>256</v>
      </c>
      <c r="B253" s="13" t="s">
        <v>266</v>
      </c>
      <c r="C253" s="13" t="s">
        <v>13</v>
      </c>
    </row>
    <row r="254" spans="1:3" x14ac:dyDescent="0.2">
      <c r="A254" s="13" t="s">
        <v>256</v>
      </c>
      <c r="B254" s="13" t="s">
        <v>265</v>
      </c>
      <c r="C254" s="13" t="s">
        <v>13</v>
      </c>
    </row>
    <row r="255" spans="1:3" x14ac:dyDescent="0.2">
      <c r="A255" s="13" t="s">
        <v>256</v>
      </c>
      <c r="B255" s="13" t="s">
        <v>239</v>
      </c>
      <c r="C255" s="13" t="s">
        <v>13</v>
      </c>
    </row>
    <row r="256" spans="1:3" x14ac:dyDescent="0.2">
      <c r="A256" s="13" t="s">
        <v>256</v>
      </c>
      <c r="B256" s="13" t="s">
        <v>181</v>
      </c>
      <c r="C256" s="13" t="s">
        <v>13</v>
      </c>
    </row>
    <row r="257" spans="1:3" x14ac:dyDescent="0.2">
      <c r="A257" s="13" t="s">
        <v>256</v>
      </c>
      <c r="B257" s="13" t="s">
        <v>264</v>
      </c>
      <c r="C257" s="13" t="s">
        <v>13</v>
      </c>
    </row>
    <row r="258" spans="1:3" x14ac:dyDescent="0.2">
      <c r="A258" s="13" t="s">
        <v>256</v>
      </c>
      <c r="B258" s="13" t="s">
        <v>263</v>
      </c>
      <c r="C258" s="13" t="s">
        <v>13</v>
      </c>
    </row>
    <row r="259" spans="1:3" x14ac:dyDescent="0.2">
      <c r="A259" s="13" t="s">
        <v>256</v>
      </c>
      <c r="B259" s="13" t="s">
        <v>262</v>
      </c>
      <c r="C259" s="13" t="s">
        <v>13</v>
      </c>
    </row>
    <row r="260" spans="1:3" x14ac:dyDescent="0.2">
      <c r="A260" s="13" t="s">
        <v>256</v>
      </c>
      <c r="B260" s="13" t="s">
        <v>261</v>
      </c>
      <c r="C260" s="13" t="s">
        <v>13</v>
      </c>
    </row>
    <row r="261" spans="1:3" x14ac:dyDescent="0.2">
      <c r="A261" s="13" t="s">
        <v>256</v>
      </c>
      <c r="B261" s="13" t="s">
        <v>230</v>
      </c>
      <c r="C261" s="13" t="s">
        <v>5</v>
      </c>
    </row>
    <row r="262" spans="1:3" x14ac:dyDescent="0.2">
      <c r="A262" s="13" t="s">
        <v>256</v>
      </c>
      <c r="B262" s="13" t="s">
        <v>260</v>
      </c>
      <c r="C262" s="13" t="s">
        <v>5</v>
      </c>
    </row>
    <row r="263" spans="1:3" x14ac:dyDescent="0.2">
      <c r="A263" s="13" t="s">
        <v>256</v>
      </c>
      <c r="B263" s="13" t="s">
        <v>259</v>
      </c>
      <c r="C263" s="13" t="s">
        <v>5</v>
      </c>
    </row>
    <row r="264" spans="1:3" x14ac:dyDescent="0.2">
      <c r="A264" s="13" t="s">
        <v>256</v>
      </c>
      <c r="B264" s="13" t="s">
        <v>258</v>
      </c>
      <c r="C264" s="13" t="s">
        <v>5</v>
      </c>
    </row>
    <row r="265" spans="1:3" x14ac:dyDescent="0.2">
      <c r="A265" s="13" t="s">
        <v>256</v>
      </c>
      <c r="B265" s="13" t="s">
        <v>257</v>
      </c>
      <c r="C265" s="13" t="s">
        <v>13</v>
      </c>
    </row>
    <row r="266" spans="1:3" x14ac:dyDescent="0.2">
      <c r="A266" s="13" t="s">
        <v>256</v>
      </c>
      <c r="B266" s="13" t="s">
        <v>255</v>
      </c>
      <c r="C266" s="13" t="s">
        <v>13</v>
      </c>
    </row>
    <row r="267" spans="1:3" x14ac:dyDescent="0.2">
      <c r="A267" s="13" t="s">
        <v>251</v>
      </c>
      <c r="B267" s="13" t="s">
        <v>173</v>
      </c>
      <c r="C267" s="13" t="s">
        <v>3</v>
      </c>
    </row>
    <row r="268" spans="1:3" x14ac:dyDescent="0.2">
      <c r="A268" s="13" t="s">
        <v>251</v>
      </c>
      <c r="B268" s="13" t="s">
        <v>254</v>
      </c>
      <c r="C268" s="13" t="s">
        <v>3</v>
      </c>
    </row>
    <row r="269" spans="1:3" x14ac:dyDescent="0.2">
      <c r="A269" s="13" t="s">
        <v>251</v>
      </c>
      <c r="B269" s="13" t="s">
        <v>253</v>
      </c>
      <c r="C269" s="13" t="s">
        <v>3</v>
      </c>
    </row>
    <row r="270" spans="1:3" x14ac:dyDescent="0.2">
      <c r="A270" s="13" t="s">
        <v>251</v>
      </c>
      <c r="B270" s="13" t="s">
        <v>252</v>
      </c>
      <c r="C270" s="13" t="s">
        <v>3</v>
      </c>
    </row>
    <row r="271" spans="1:3" x14ac:dyDescent="0.2">
      <c r="A271" s="13" t="s">
        <v>251</v>
      </c>
      <c r="B271" s="13" t="s">
        <v>172</v>
      </c>
      <c r="C271" s="13" t="s">
        <v>3</v>
      </c>
    </row>
    <row r="272" spans="1:3" x14ac:dyDescent="0.2">
      <c r="A272" s="13" t="s">
        <v>225</v>
      </c>
      <c r="B272" s="13" t="s">
        <v>250</v>
      </c>
      <c r="C272" s="13" t="s">
        <v>7</v>
      </c>
    </row>
    <row r="273" spans="1:3" x14ac:dyDescent="0.2">
      <c r="A273" s="13" t="s">
        <v>225</v>
      </c>
      <c r="B273" s="13" t="s">
        <v>249</v>
      </c>
      <c r="C273" s="13" t="s">
        <v>7</v>
      </c>
    </row>
    <row r="274" spans="1:3" x14ac:dyDescent="0.2">
      <c r="A274" s="13" t="s">
        <v>225</v>
      </c>
      <c r="B274" s="13" t="s">
        <v>248</v>
      </c>
      <c r="C274" s="13" t="s">
        <v>7</v>
      </c>
    </row>
    <row r="275" spans="1:3" x14ac:dyDescent="0.2">
      <c r="A275" s="13" t="s">
        <v>225</v>
      </c>
      <c r="B275" s="13" t="s">
        <v>247</v>
      </c>
      <c r="C275" s="13" t="s">
        <v>7</v>
      </c>
    </row>
    <row r="276" spans="1:3" x14ac:dyDescent="0.2">
      <c r="A276" s="13" t="s">
        <v>225</v>
      </c>
      <c r="B276" s="13" t="s">
        <v>246</v>
      </c>
      <c r="C276" s="13" t="s">
        <v>7</v>
      </c>
    </row>
    <row r="277" spans="1:3" x14ac:dyDescent="0.2">
      <c r="A277" s="13" t="s">
        <v>225</v>
      </c>
      <c r="B277" s="13" t="s">
        <v>245</v>
      </c>
      <c r="C277" s="13" t="s">
        <v>7</v>
      </c>
    </row>
    <row r="278" spans="1:3" x14ac:dyDescent="0.2">
      <c r="A278" s="13" t="s">
        <v>225</v>
      </c>
      <c r="B278" s="13" t="s">
        <v>17</v>
      </c>
      <c r="C278" s="13" t="s">
        <v>7</v>
      </c>
    </row>
    <row r="279" spans="1:3" x14ac:dyDescent="0.2">
      <c r="A279" s="13" t="s">
        <v>225</v>
      </c>
      <c r="B279" s="13" t="s">
        <v>244</v>
      </c>
      <c r="C279" s="13" t="s">
        <v>7</v>
      </c>
    </row>
    <row r="280" spans="1:3" x14ac:dyDescent="0.2">
      <c r="A280" s="13" t="s">
        <v>225</v>
      </c>
      <c r="B280" s="13" t="s">
        <v>243</v>
      </c>
      <c r="C280" s="13" t="s">
        <v>7</v>
      </c>
    </row>
    <row r="281" spans="1:3" x14ac:dyDescent="0.2">
      <c r="A281" s="13" t="s">
        <v>225</v>
      </c>
      <c r="B281" s="13" t="s">
        <v>194</v>
      </c>
      <c r="C281" s="13" t="s">
        <v>7</v>
      </c>
    </row>
    <row r="282" spans="1:3" x14ac:dyDescent="0.2">
      <c r="A282" s="13" t="s">
        <v>225</v>
      </c>
      <c r="B282" s="13" t="s">
        <v>242</v>
      </c>
      <c r="C282" s="13" t="s">
        <v>7</v>
      </c>
    </row>
    <row r="283" spans="1:3" x14ac:dyDescent="0.2">
      <c r="A283" s="13" t="s">
        <v>225</v>
      </c>
      <c r="B283" s="13" t="s">
        <v>241</v>
      </c>
      <c r="C283" s="13" t="s">
        <v>7</v>
      </c>
    </row>
    <row r="284" spans="1:3" x14ac:dyDescent="0.2">
      <c r="A284" s="13" t="s">
        <v>225</v>
      </c>
      <c r="B284" s="13" t="s">
        <v>173</v>
      </c>
      <c r="C284" s="13" t="s">
        <v>3</v>
      </c>
    </row>
    <row r="285" spans="1:3" x14ac:dyDescent="0.2">
      <c r="A285" s="13" t="s">
        <v>225</v>
      </c>
      <c r="B285" s="13" t="s">
        <v>240</v>
      </c>
      <c r="C285" s="13" t="s">
        <v>3</v>
      </c>
    </row>
    <row r="286" spans="1:3" x14ac:dyDescent="0.2">
      <c r="A286" s="13" t="s">
        <v>225</v>
      </c>
      <c r="B286" s="13" t="s">
        <v>239</v>
      </c>
      <c r="C286" s="13" t="s">
        <v>13</v>
      </c>
    </row>
    <row r="287" spans="1:3" x14ac:dyDescent="0.2">
      <c r="A287" s="13" t="s">
        <v>225</v>
      </c>
      <c r="B287" s="13" t="s">
        <v>238</v>
      </c>
      <c r="C287" s="13" t="s">
        <v>7</v>
      </c>
    </row>
    <row r="288" spans="1:3" x14ac:dyDescent="0.2">
      <c r="A288" s="13" t="s">
        <v>225</v>
      </c>
      <c r="B288" s="13" t="s">
        <v>237</v>
      </c>
      <c r="C288" s="13" t="s">
        <v>7</v>
      </c>
    </row>
    <row r="289" spans="1:3" x14ac:dyDescent="0.2">
      <c r="A289" s="13" t="s">
        <v>225</v>
      </c>
      <c r="B289" s="13" t="s">
        <v>236</v>
      </c>
      <c r="C289" s="13" t="s">
        <v>7</v>
      </c>
    </row>
    <row r="290" spans="1:3" x14ac:dyDescent="0.2">
      <c r="A290" s="13" t="s">
        <v>225</v>
      </c>
      <c r="B290" s="13" t="s">
        <v>235</v>
      </c>
      <c r="C290" s="13" t="s">
        <v>7</v>
      </c>
    </row>
    <row r="291" spans="1:3" x14ac:dyDescent="0.2">
      <c r="A291" s="13" t="s">
        <v>225</v>
      </c>
      <c r="B291" s="13" t="s">
        <v>234</v>
      </c>
      <c r="C291" s="13" t="s">
        <v>7</v>
      </c>
    </row>
    <row r="292" spans="1:3" x14ac:dyDescent="0.2">
      <c r="A292" s="13" t="s">
        <v>225</v>
      </c>
      <c r="B292" s="13" t="s">
        <v>233</v>
      </c>
      <c r="C292" s="13" t="s">
        <v>7</v>
      </c>
    </row>
    <row r="293" spans="1:3" x14ac:dyDescent="0.2">
      <c r="A293" s="13" t="s">
        <v>225</v>
      </c>
      <c r="B293" s="13" t="s">
        <v>232</v>
      </c>
      <c r="C293" s="13" t="s">
        <v>7</v>
      </c>
    </row>
    <row r="294" spans="1:3" x14ac:dyDescent="0.2">
      <c r="A294" s="13" t="s">
        <v>225</v>
      </c>
      <c r="B294" s="13" t="s">
        <v>231</v>
      </c>
      <c r="C294" s="13" t="s">
        <v>7</v>
      </c>
    </row>
    <row r="295" spans="1:3" x14ac:dyDescent="0.2">
      <c r="A295" s="13" t="s">
        <v>225</v>
      </c>
      <c r="B295" s="13" t="s">
        <v>230</v>
      </c>
      <c r="C295" s="13" t="s">
        <v>5</v>
      </c>
    </row>
    <row r="296" spans="1:3" x14ac:dyDescent="0.2">
      <c r="A296" s="13" t="s">
        <v>225</v>
      </c>
      <c r="B296" s="13" t="s">
        <v>229</v>
      </c>
      <c r="C296" s="13" t="s">
        <v>5</v>
      </c>
    </row>
    <row r="297" spans="1:3" x14ac:dyDescent="0.2">
      <c r="A297" s="13" t="s">
        <v>225</v>
      </c>
      <c r="B297" s="13" t="s">
        <v>228</v>
      </c>
      <c r="C297" s="13" t="s">
        <v>5</v>
      </c>
    </row>
    <row r="298" spans="1:3" x14ac:dyDescent="0.2">
      <c r="A298" s="13" t="s">
        <v>225</v>
      </c>
      <c r="B298" s="13" t="s">
        <v>227</v>
      </c>
      <c r="C298" s="13" t="s">
        <v>7</v>
      </c>
    </row>
    <row r="299" spans="1:3" x14ac:dyDescent="0.2">
      <c r="A299" s="13" t="s">
        <v>225</v>
      </c>
      <c r="B299" s="13" t="s">
        <v>226</v>
      </c>
      <c r="C299" s="13" t="s">
        <v>7</v>
      </c>
    </row>
    <row r="300" spans="1:3" x14ac:dyDescent="0.2">
      <c r="A300" s="13" t="s">
        <v>225</v>
      </c>
      <c r="B300" s="13" t="s">
        <v>224</v>
      </c>
      <c r="C300" s="13" t="s">
        <v>7</v>
      </c>
    </row>
    <row r="301" spans="1:3" x14ac:dyDescent="0.2">
      <c r="A301" s="13" t="s">
        <v>222</v>
      </c>
      <c r="B301" s="13" t="s">
        <v>223</v>
      </c>
      <c r="C301" s="13" t="s">
        <v>10</v>
      </c>
    </row>
    <row r="302" spans="1:3" x14ac:dyDescent="0.2">
      <c r="A302" s="13" t="s">
        <v>222</v>
      </c>
      <c r="B302" s="13" t="s">
        <v>221</v>
      </c>
      <c r="C302" s="13" t="s">
        <v>10</v>
      </c>
    </row>
    <row r="303" spans="1:3" x14ac:dyDescent="0.2">
      <c r="A303" s="13" t="s">
        <v>220</v>
      </c>
      <c r="B303" s="13" t="s">
        <v>219</v>
      </c>
      <c r="C303" s="13" t="s">
        <v>7</v>
      </c>
    </row>
    <row r="304" spans="1:3" x14ac:dyDescent="0.2">
      <c r="A304" s="13" t="s">
        <v>215</v>
      </c>
      <c r="B304" s="13" t="s">
        <v>218</v>
      </c>
      <c r="C304" s="13" t="s">
        <v>10</v>
      </c>
    </row>
    <row r="305" spans="1:3" x14ac:dyDescent="0.2">
      <c r="A305" s="13" t="s">
        <v>215</v>
      </c>
      <c r="B305" s="13" t="s">
        <v>217</v>
      </c>
      <c r="C305" s="13" t="s">
        <v>10</v>
      </c>
    </row>
    <row r="306" spans="1:3" x14ac:dyDescent="0.2">
      <c r="A306" s="13" t="s">
        <v>215</v>
      </c>
      <c r="B306" s="13" t="s">
        <v>216</v>
      </c>
      <c r="C306" s="13" t="s">
        <v>13</v>
      </c>
    </row>
    <row r="307" spans="1:3" x14ac:dyDescent="0.2">
      <c r="A307" s="13" t="s">
        <v>215</v>
      </c>
      <c r="B307" s="13" t="s">
        <v>190</v>
      </c>
      <c r="C307" s="13" t="s">
        <v>3</v>
      </c>
    </row>
    <row r="308" spans="1:3" x14ac:dyDescent="0.2">
      <c r="A308" s="13" t="s">
        <v>213</v>
      </c>
      <c r="B308" s="13" t="s">
        <v>214</v>
      </c>
      <c r="C308" s="13" t="s">
        <v>7</v>
      </c>
    </row>
    <row r="309" spans="1:3" x14ac:dyDescent="0.2">
      <c r="A309" s="13" t="s">
        <v>213</v>
      </c>
      <c r="B309" s="13" t="s">
        <v>212</v>
      </c>
      <c r="C309" s="13" t="s">
        <v>7</v>
      </c>
    </row>
    <row r="310" spans="1:3" x14ac:dyDescent="0.2">
      <c r="A310" s="13" t="s">
        <v>209</v>
      </c>
      <c r="B310" s="13" t="s">
        <v>211</v>
      </c>
      <c r="C310" s="13" t="s">
        <v>3</v>
      </c>
    </row>
    <row r="311" spans="1:3" x14ac:dyDescent="0.2">
      <c r="A311" s="13" t="s">
        <v>209</v>
      </c>
      <c r="B311" s="13" t="s">
        <v>210</v>
      </c>
      <c r="C311" s="13" t="s">
        <v>3</v>
      </c>
    </row>
    <row r="312" spans="1:3" x14ac:dyDescent="0.2">
      <c r="A312" s="13" t="s">
        <v>209</v>
      </c>
      <c r="B312" s="13" t="s">
        <v>208</v>
      </c>
      <c r="C312" s="13" t="s">
        <v>3</v>
      </c>
    </row>
    <row r="313" spans="1:3" x14ac:dyDescent="0.2">
      <c r="A313" s="13" t="s">
        <v>199</v>
      </c>
      <c r="B313" s="13" t="s">
        <v>207</v>
      </c>
      <c r="C313" s="13" t="s">
        <v>7</v>
      </c>
    </row>
    <row r="314" spans="1:3" x14ac:dyDescent="0.2">
      <c r="A314" s="13" t="s">
        <v>199</v>
      </c>
      <c r="B314" s="13" t="s">
        <v>206</v>
      </c>
      <c r="C314" s="13" t="s">
        <v>7</v>
      </c>
    </row>
    <row r="315" spans="1:3" x14ac:dyDescent="0.2">
      <c r="A315" s="13" t="s">
        <v>199</v>
      </c>
      <c r="B315" s="13" t="s">
        <v>205</v>
      </c>
      <c r="C315" s="13" t="s">
        <v>7</v>
      </c>
    </row>
    <row r="316" spans="1:3" x14ac:dyDescent="0.2">
      <c r="A316" s="13" t="s">
        <v>199</v>
      </c>
      <c r="B316" s="13" t="s">
        <v>204</v>
      </c>
      <c r="C316" s="13" t="s">
        <v>7</v>
      </c>
    </row>
    <row r="317" spans="1:3" x14ac:dyDescent="0.2">
      <c r="A317" s="13" t="s">
        <v>199</v>
      </c>
      <c r="B317" s="13" t="s">
        <v>203</v>
      </c>
      <c r="C317" s="13" t="s">
        <v>7</v>
      </c>
    </row>
    <row r="318" spans="1:3" x14ac:dyDescent="0.2">
      <c r="A318" s="13" t="s">
        <v>199</v>
      </c>
      <c r="B318" s="13" t="s">
        <v>202</v>
      </c>
      <c r="C318" s="13" t="s">
        <v>7</v>
      </c>
    </row>
    <row r="319" spans="1:3" x14ac:dyDescent="0.2">
      <c r="A319" s="13" t="s">
        <v>199</v>
      </c>
      <c r="B319" s="13" t="s">
        <v>201</v>
      </c>
      <c r="C319" s="13" t="s">
        <v>7</v>
      </c>
    </row>
    <row r="320" spans="1:3" x14ac:dyDescent="0.2">
      <c r="A320" s="13" t="s">
        <v>199</v>
      </c>
      <c r="B320" s="13" t="s">
        <v>200</v>
      </c>
      <c r="C320" s="13" t="s">
        <v>7</v>
      </c>
    </row>
    <row r="321" spans="1:3" x14ac:dyDescent="0.2">
      <c r="A321" s="13" t="s">
        <v>199</v>
      </c>
      <c r="B321" s="13" t="s">
        <v>198</v>
      </c>
      <c r="C321" s="13" t="s">
        <v>7</v>
      </c>
    </row>
    <row r="322" spans="1:3" x14ac:dyDescent="0.2">
      <c r="A322" s="13" t="s">
        <v>197</v>
      </c>
      <c r="B322" s="13" t="s">
        <v>196</v>
      </c>
      <c r="C322" s="13" t="s">
        <v>8</v>
      </c>
    </row>
    <row r="323" spans="1:3" x14ac:dyDescent="0.2">
      <c r="A323" s="13" t="s">
        <v>193</v>
      </c>
      <c r="B323" s="13" t="s">
        <v>195</v>
      </c>
      <c r="C323" s="13" t="s">
        <v>13</v>
      </c>
    </row>
    <row r="324" spans="1:3" x14ac:dyDescent="0.2">
      <c r="A324" s="13" t="s">
        <v>193</v>
      </c>
      <c r="B324" s="13" t="s">
        <v>194</v>
      </c>
      <c r="C324" s="13" t="s">
        <v>13</v>
      </c>
    </row>
    <row r="325" spans="1:3" x14ac:dyDescent="0.2">
      <c r="A325" s="13" t="s">
        <v>193</v>
      </c>
      <c r="B325" s="13" t="s">
        <v>177</v>
      </c>
      <c r="C325" s="13" t="s">
        <v>3</v>
      </c>
    </row>
    <row r="326" spans="1:3" x14ac:dyDescent="0.2">
      <c r="A326" s="13" t="s">
        <v>193</v>
      </c>
      <c r="B326" s="13" t="s">
        <v>192</v>
      </c>
      <c r="C326" s="13" t="s">
        <v>5</v>
      </c>
    </row>
    <row r="327" spans="1:3" x14ac:dyDescent="0.2">
      <c r="A327" s="13" t="s">
        <v>188</v>
      </c>
      <c r="B327" s="13" t="s">
        <v>191</v>
      </c>
      <c r="C327" s="13" t="s">
        <v>3</v>
      </c>
    </row>
    <row r="328" spans="1:3" x14ac:dyDescent="0.2">
      <c r="A328" s="13" t="s">
        <v>188</v>
      </c>
      <c r="B328" s="13" t="s">
        <v>190</v>
      </c>
      <c r="C328" s="13" t="s">
        <v>3</v>
      </c>
    </row>
    <row r="329" spans="1:3" x14ac:dyDescent="0.2">
      <c r="A329" s="13" t="s">
        <v>188</v>
      </c>
      <c r="B329" s="13" t="s">
        <v>189</v>
      </c>
      <c r="C329" s="13" t="s">
        <v>3</v>
      </c>
    </row>
    <row r="330" spans="1:3" x14ac:dyDescent="0.2">
      <c r="A330" s="13" t="s">
        <v>188</v>
      </c>
      <c r="B330" s="13" t="s">
        <v>187</v>
      </c>
      <c r="C330" s="13" t="s">
        <v>3</v>
      </c>
    </row>
    <row r="331" spans="1:3" x14ac:dyDescent="0.2">
      <c r="A331" s="13" t="s">
        <v>186</v>
      </c>
      <c r="B331" s="13" t="s">
        <v>185</v>
      </c>
      <c r="C331" s="13" t="s">
        <v>8</v>
      </c>
    </row>
    <row r="332" spans="1:3" x14ac:dyDescent="0.2">
      <c r="A332" s="13" t="s">
        <v>184</v>
      </c>
      <c r="B332" s="13" t="s">
        <v>183</v>
      </c>
      <c r="C332" s="13" t="s">
        <v>5</v>
      </c>
    </row>
    <row r="333" spans="1:3" x14ac:dyDescent="0.2">
      <c r="A333" s="13" t="s">
        <v>182</v>
      </c>
      <c r="B333" s="13" t="s">
        <v>181</v>
      </c>
      <c r="C333" s="13" t="s">
        <v>5</v>
      </c>
    </row>
    <row r="334" spans="1:3" x14ac:dyDescent="0.2">
      <c r="A334" s="13" t="s">
        <v>178</v>
      </c>
      <c r="B334" s="13" t="s">
        <v>180</v>
      </c>
      <c r="C334" s="13" t="s">
        <v>13</v>
      </c>
    </row>
    <row r="335" spans="1:3" x14ac:dyDescent="0.2">
      <c r="A335" s="13" t="s">
        <v>178</v>
      </c>
      <c r="B335" s="13" t="s">
        <v>179</v>
      </c>
      <c r="C335" s="13" t="s">
        <v>13</v>
      </c>
    </row>
    <row r="336" spans="1:3" x14ac:dyDescent="0.2">
      <c r="A336" s="13" t="s">
        <v>178</v>
      </c>
      <c r="B336" s="13" t="s">
        <v>177</v>
      </c>
      <c r="C336" s="13" t="s">
        <v>3</v>
      </c>
    </row>
    <row r="337" spans="1:3" x14ac:dyDescent="0.2">
      <c r="A337" s="13" t="s">
        <v>176</v>
      </c>
      <c r="B337" s="13" t="s">
        <v>175</v>
      </c>
      <c r="C337" s="13" t="s">
        <v>7</v>
      </c>
    </row>
    <row r="338" spans="1:3" x14ac:dyDescent="0.2">
      <c r="A338" s="13" t="s">
        <v>171</v>
      </c>
      <c r="B338" s="13" t="s">
        <v>174</v>
      </c>
      <c r="C338" s="13" t="s">
        <v>171</v>
      </c>
    </row>
    <row r="339" spans="1:3" x14ac:dyDescent="0.2">
      <c r="A339" s="13" t="s">
        <v>171</v>
      </c>
      <c r="B339" s="13" t="s">
        <v>173</v>
      </c>
      <c r="C339" s="13" t="s">
        <v>171</v>
      </c>
    </row>
    <row r="340" spans="1:3" x14ac:dyDescent="0.2">
      <c r="A340" s="13" t="s">
        <v>171</v>
      </c>
      <c r="B340" s="13" t="s">
        <v>172</v>
      </c>
      <c r="C340" s="13" t="s">
        <v>171</v>
      </c>
    </row>
    <row r="341" spans="1:3" x14ac:dyDescent="0.2">
      <c r="A341" s="13" t="s">
        <v>171</v>
      </c>
      <c r="B341" s="13" t="s">
        <v>171</v>
      </c>
      <c r="C341" s="13" t="s">
        <v>171</v>
      </c>
    </row>
  </sheetData>
  <autoFilter ref="A1:C341" xr:uid="{00000000-0009-0000-0000-000002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workbookViewId="0">
      <selection activeCell="F1" activeCellId="1" sqref="B1:B8 F1:F8"/>
    </sheetView>
  </sheetViews>
  <sheetFormatPr baseColWidth="10" defaultColWidth="8.83203125" defaultRowHeight="15" x14ac:dyDescent="0.2"/>
  <cols>
    <col min="1" max="1" width="13.83203125" bestFit="1" customWidth="1"/>
    <col min="2" max="2" width="57.5" bestFit="1" customWidth="1"/>
    <col min="3" max="3" width="16.33203125" style="9" bestFit="1" customWidth="1"/>
    <col min="4" max="5" width="11.6640625" style="3" customWidth="1"/>
  </cols>
  <sheetData>
    <row r="1" spans="1:7" ht="16" x14ac:dyDescent="0.2">
      <c r="A1" s="2" t="s">
        <v>14</v>
      </c>
      <c r="B1" s="2" t="s">
        <v>15</v>
      </c>
      <c r="C1" s="8" t="s">
        <v>2</v>
      </c>
      <c r="D1" s="1" t="s">
        <v>1</v>
      </c>
      <c r="E1" s="1" t="s">
        <v>131</v>
      </c>
      <c r="F1" s="2" t="s">
        <v>578</v>
      </c>
    </row>
    <row r="2" spans="1:7" x14ac:dyDescent="0.2">
      <c r="A2" t="s">
        <v>3</v>
      </c>
      <c r="B2" t="s">
        <v>577</v>
      </c>
      <c r="C2" s="9" t="s">
        <v>133</v>
      </c>
      <c r="D2" s="3">
        <v>2</v>
      </c>
      <c r="E2" s="3">
        <f>(D2-1) * 100</f>
        <v>100</v>
      </c>
      <c r="F2">
        <f>1 + (E2-50) /100 * 0.5</f>
        <v>1.25</v>
      </c>
    </row>
    <row r="3" spans="1:7" x14ac:dyDescent="0.2">
      <c r="A3" t="s">
        <v>5</v>
      </c>
      <c r="B3" t="s">
        <v>4</v>
      </c>
      <c r="C3" s="9" t="s">
        <v>134</v>
      </c>
      <c r="D3" s="3">
        <v>1.8</v>
      </c>
      <c r="E3" s="3">
        <f t="shared" ref="E3:E7" si="0">(D3-1) * 100</f>
        <v>80</v>
      </c>
      <c r="F3">
        <f t="shared" ref="F3:F8" si="1">1 + (E3-50) /100 * 0.5</f>
        <v>1.1499999999999999</v>
      </c>
    </row>
    <row r="4" spans="1:7" x14ac:dyDescent="0.2">
      <c r="A4" t="s">
        <v>7</v>
      </c>
      <c r="B4" t="s">
        <v>6</v>
      </c>
      <c r="C4" s="9" t="s">
        <v>135</v>
      </c>
      <c r="D4" s="3">
        <v>1.5</v>
      </c>
      <c r="E4" s="3">
        <f t="shared" si="0"/>
        <v>50</v>
      </c>
      <c r="F4">
        <f t="shared" si="1"/>
        <v>1</v>
      </c>
    </row>
    <row r="5" spans="1:7" x14ac:dyDescent="0.2">
      <c r="A5" t="s">
        <v>10</v>
      </c>
      <c r="B5" t="s">
        <v>606</v>
      </c>
      <c r="C5" s="9" t="s">
        <v>135</v>
      </c>
      <c r="D5" s="3">
        <v>1.25</v>
      </c>
      <c r="E5" s="3">
        <f t="shared" si="0"/>
        <v>25</v>
      </c>
      <c r="F5">
        <f t="shared" si="1"/>
        <v>0.875</v>
      </c>
    </row>
    <row r="6" spans="1:7" x14ac:dyDescent="0.2">
      <c r="A6" t="s">
        <v>11</v>
      </c>
      <c r="B6" t="s">
        <v>9</v>
      </c>
      <c r="C6" s="9" t="s">
        <v>135</v>
      </c>
      <c r="D6" s="3">
        <v>1.25</v>
      </c>
      <c r="E6" s="3">
        <f t="shared" si="0"/>
        <v>25</v>
      </c>
      <c r="F6">
        <f t="shared" si="1"/>
        <v>0.875</v>
      </c>
    </row>
    <row r="7" spans="1:7" x14ac:dyDescent="0.2">
      <c r="A7" t="s">
        <v>13</v>
      </c>
      <c r="B7" t="s">
        <v>12</v>
      </c>
      <c r="C7" s="9" t="s">
        <v>137</v>
      </c>
      <c r="D7" s="3">
        <v>1</v>
      </c>
      <c r="E7" s="3">
        <f t="shared" si="0"/>
        <v>0</v>
      </c>
      <c r="F7">
        <f t="shared" si="1"/>
        <v>0.75</v>
      </c>
    </row>
    <row r="8" spans="1:7" x14ac:dyDescent="0.2">
      <c r="A8" t="s">
        <v>8</v>
      </c>
      <c r="B8" t="s">
        <v>607</v>
      </c>
      <c r="C8" s="9" t="s">
        <v>136</v>
      </c>
      <c r="D8" s="3">
        <v>1</v>
      </c>
      <c r="E8" s="3">
        <f>(D8-1) * 100</f>
        <v>0</v>
      </c>
      <c r="F8">
        <f t="shared" si="1"/>
        <v>0.75</v>
      </c>
      <c r="G8" t="s">
        <v>608</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7"/>
  <sheetViews>
    <sheetView tabSelected="1" workbookViewId="0">
      <pane ySplit="1" topLeftCell="A2" activePane="bottomLeft" state="frozen"/>
      <selection pane="bottomLeft" activeCell="A41" sqref="A41"/>
    </sheetView>
  </sheetViews>
  <sheetFormatPr baseColWidth="10" defaultColWidth="9.1640625" defaultRowHeight="15" x14ac:dyDescent="0.2"/>
  <cols>
    <col min="1" max="1" width="36.6640625" style="4" bestFit="1" customWidth="1"/>
    <col min="2" max="2" width="20.5" style="5" bestFit="1" customWidth="1"/>
    <col min="3" max="3" width="18" style="5" bestFit="1" customWidth="1"/>
    <col min="4" max="4" width="27.1640625" style="5" bestFit="1" customWidth="1"/>
    <col min="5" max="5" width="24.83203125" style="5" bestFit="1" customWidth="1"/>
    <col min="6" max="16384" width="9.1640625" style="4"/>
  </cols>
  <sheetData>
    <row r="1" spans="1:5" x14ac:dyDescent="0.2">
      <c r="A1" s="7" t="s">
        <v>130</v>
      </c>
      <c r="B1" s="6" t="s">
        <v>129</v>
      </c>
      <c r="C1" s="6" t="s">
        <v>128</v>
      </c>
      <c r="D1" s="6" t="s">
        <v>127</v>
      </c>
      <c r="E1" s="6" t="s">
        <v>126</v>
      </c>
    </row>
    <row r="2" spans="1:5" x14ac:dyDescent="0.2">
      <c r="A2" s="4" t="s">
        <v>125</v>
      </c>
      <c r="B2" s="5" t="s">
        <v>36</v>
      </c>
      <c r="C2" s="5" t="s">
        <v>18</v>
      </c>
      <c r="D2" s="5" t="s">
        <v>18</v>
      </c>
      <c r="E2" s="5" t="s">
        <v>18</v>
      </c>
    </row>
    <row r="3" spans="1:5" x14ac:dyDescent="0.2">
      <c r="A3" s="4" t="s">
        <v>124</v>
      </c>
      <c r="B3" s="5" t="s">
        <v>36</v>
      </c>
      <c r="C3" s="5" t="s">
        <v>18</v>
      </c>
      <c r="D3" s="5" t="s">
        <v>18</v>
      </c>
      <c r="E3" s="5" t="s">
        <v>18</v>
      </c>
    </row>
    <row r="4" spans="1:5" x14ac:dyDescent="0.2">
      <c r="A4" s="4" t="s">
        <v>123</v>
      </c>
      <c r="B4" s="5" t="s">
        <v>36</v>
      </c>
      <c r="C4" s="5" t="s">
        <v>18</v>
      </c>
      <c r="D4" s="5" t="s">
        <v>18</v>
      </c>
      <c r="E4" s="5" t="s">
        <v>18</v>
      </c>
    </row>
    <row r="5" spans="1:5" x14ac:dyDescent="0.2">
      <c r="A5" s="4" t="s">
        <v>122</v>
      </c>
      <c r="B5" s="5" t="s">
        <v>36</v>
      </c>
      <c r="C5" s="5" t="s">
        <v>18</v>
      </c>
      <c r="D5" s="5" t="s">
        <v>18</v>
      </c>
      <c r="E5" s="5" t="s">
        <v>18</v>
      </c>
    </row>
    <row r="6" spans="1:5" x14ac:dyDescent="0.2">
      <c r="A6" s="4" t="s">
        <v>121</v>
      </c>
      <c r="B6" s="5" t="s">
        <v>36</v>
      </c>
      <c r="C6" s="5" t="s">
        <v>18</v>
      </c>
      <c r="D6" s="5" t="s">
        <v>18</v>
      </c>
      <c r="E6" s="5" t="s">
        <v>18</v>
      </c>
    </row>
    <row r="7" spans="1:5" x14ac:dyDescent="0.2">
      <c r="A7" s="4" t="s">
        <v>120</v>
      </c>
      <c r="B7" s="5" t="s">
        <v>36</v>
      </c>
      <c r="C7" s="5" t="s">
        <v>18</v>
      </c>
      <c r="D7" s="5" t="s">
        <v>18</v>
      </c>
      <c r="E7" s="5" t="s">
        <v>18</v>
      </c>
    </row>
    <row r="8" spans="1:5" x14ac:dyDescent="0.2">
      <c r="A8" s="4" t="s">
        <v>119</v>
      </c>
      <c r="B8" s="5" t="s">
        <v>36</v>
      </c>
      <c r="C8" s="5" t="s">
        <v>18</v>
      </c>
      <c r="D8" s="5" t="s">
        <v>18</v>
      </c>
      <c r="E8" s="5" t="s">
        <v>18</v>
      </c>
    </row>
    <row r="9" spans="1:5" x14ac:dyDescent="0.2">
      <c r="A9" s="4" t="s">
        <v>118</v>
      </c>
      <c r="B9" s="5" t="s">
        <v>36</v>
      </c>
      <c r="C9" s="5" t="s">
        <v>17</v>
      </c>
      <c r="D9" s="5" t="s">
        <v>17</v>
      </c>
      <c r="E9" s="5" t="s">
        <v>16</v>
      </c>
    </row>
    <row r="10" spans="1:5" x14ac:dyDescent="0.2">
      <c r="A10" s="4" t="s">
        <v>117</v>
      </c>
      <c r="B10" s="5" t="s">
        <v>36</v>
      </c>
      <c r="C10" s="5" t="s">
        <v>17</v>
      </c>
      <c r="D10" s="5" t="s">
        <v>17</v>
      </c>
      <c r="E10" s="5" t="s">
        <v>16</v>
      </c>
    </row>
    <row r="11" spans="1:5" x14ac:dyDescent="0.2">
      <c r="A11" s="4" t="s">
        <v>116</v>
      </c>
      <c r="B11" s="5" t="s">
        <v>36</v>
      </c>
      <c r="C11" s="5" t="s">
        <v>17</v>
      </c>
      <c r="D11" s="5" t="s">
        <v>17</v>
      </c>
      <c r="E11" s="5" t="s">
        <v>16</v>
      </c>
    </row>
    <row r="12" spans="1:5" x14ac:dyDescent="0.2">
      <c r="A12" s="4" t="s">
        <v>115</v>
      </c>
      <c r="B12" s="5" t="s">
        <v>36</v>
      </c>
      <c r="C12" s="5" t="s">
        <v>17</v>
      </c>
      <c r="D12" s="5" t="s">
        <v>17</v>
      </c>
      <c r="E12" s="5" t="s">
        <v>16</v>
      </c>
    </row>
    <row r="13" spans="1:5" x14ac:dyDescent="0.2">
      <c r="A13" s="4" t="s">
        <v>114</v>
      </c>
      <c r="B13" s="5" t="s">
        <v>36</v>
      </c>
      <c r="C13" s="5" t="s">
        <v>18</v>
      </c>
      <c r="D13" s="5" t="s">
        <v>18</v>
      </c>
      <c r="E13" s="5" t="s">
        <v>18</v>
      </c>
    </row>
    <row r="14" spans="1:5" x14ac:dyDescent="0.2">
      <c r="A14" s="4" t="s">
        <v>113</v>
      </c>
      <c r="B14" s="5" t="s">
        <v>36</v>
      </c>
      <c r="C14" s="5" t="s">
        <v>18</v>
      </c>
      <c r="D14" s="5" t="s">
        <v>18</v>
      </c>
      <c r="E14" s="5" t="s">
        <v>18</v>
      </c>
    </row>
    <row r="15" spans="1:5" x14ac:dyDescent="0.2">
      <c r="A15" s="4" t="s">
        <v>112</v>
      </c>
      <c r="B15" s="5" t="s">
        <v>16</v>
      </c>
      <c r="C15" s="5" t="s">
        <v>32</v>
      </c>
      <c r="D15" s="5" t="s">
        <v>17</v>
      </c>
      <c r="E15" s="5" t="s">
        <v>17</v>
      </c>
    </row>
    <row r="16" spans="1:5" x14ac:dyDescent="0.2">
      <c r="A16" s="4" t="s">
        <v>111</v>
      </c>
      <c r="B16" s="5" t="s">
        <v>16</v>
      </c>
      <c r="C16" s="5" t="s">
        <v>32</v>
      </c>
      <c r="D16" s="5" t="s">
        <v>17</v>
      </c>
      <c r="E16" s="5" t="s">
        <v>17</v>
      </c>
    </row>
    <row r="17" spans="1:5" x14ac:dyDescent="0.2">
      <c r="A17" s="4" t="s">
        <v>110</v>
      </c>
      <c r="B17" s="5" t="s">
        <v>16</v>
      </c>
      <c r="C17" s="5" t="s">
        <v>32</v>
      </c>
      <c r="D17" s="5" t="s">
        <v>17</v>
      </c>
      <c r="E17" s="5" t="s">
        <v>17</v>
      </c>
    </row>
    <row r="18" spans="1:5" x14ac:dyDescent="0.2">
      <c r="A18" s="4" t="s">
        <v>109</v>
      </c>
      <c r="B18" s="5" t="s">
        <v>16</v>
      </c>
      <c r="C18" s="5" t="s">
        <v>32</v>
      </c>
      <c r="D18" s="5" t="s">
        <v>17</v>
      </c>
      <c r="E18" s="5" t="s">
        <v>17</v>
      </c>
    </row>
    <row r="19" spans="1:5" x14ac:dyDescent="0.2">
      <c r="A19" s="4" t="s">
        <v>104</v>
      </c>
      <c r="B19" s="5" t="s">
        <v>32</v>
      </c>
      <c r="C19" s="5" t="s">
        <v>22</v>
      </c>
      <c r="D19" s="5" t="s">
        <v>22</v>
      </c>
      <c r="E19" s="5" t="s">
        <v>16</v>
      </c>
    </row>
    <row r="20" spans="1:5" x14ac:dyDescent="0.2">
      <c r="A20" s="4" t="s">
        <v>108</v>
      </c>
      <c r="B20" s="5" t="s">
        <v>32</v>
      </c>
      <c r="C20" s="5" t="s">
        <v>22</v>
      </c>
      <c r="D20" s="5" t="s">
        <v>22</v>
      </c>
      <c r="E20" s="5" t="s">
        <v>16</v>
      </c>
    </row>
    <row r="21" spans="1:5" x14ac:dyDescent="0.2">
      <c r="A21" s="4" t="s">
        <v>107</v>
      </c>
      <c r="B21" s="5" t="s">
        <v>32</v>
      </c>
      <c r="C21" s="5" t="s">
        <v>22</v>
      </c>
      <c r="D21" s="5" t="s">
        <v>22</v>
      </c>
      <c r="E21" s="5" t="s">
        <v>16</v>
      </c>
    </row>
    <row r="22" spans="1:5" x14ac:dyDescent="0.2">
      <c r="A22" s="4" t="s">
        <v>106</v>
      </c>
      <c r="B22" s="5" t="s">
        <v>32</v>
      </c>
      <c r="C22" s="5" t="s">
        <v>22</v>
      </c>
      <c r="D22" s="5" t="s">
        <v>22</v>
      </c>
      <c r="E22" s="5" t="s">
        <v>16</v>
      </c>
    </row>
    <row r="23" spans="1:5" x14ac:dyDescent="0.2">
      <c r="A23" s="4" t="s">
        <v>105</v>
      </c>
      <c r="B23" s="5" t="s">
        <v>32</v>
      </c>
      <c r="C23" s="5" t="s">
        <v>22</v>
      </c>
      <c r="D23" s="5" t="s">
        <v>22</v>
      </c>
      <c r="E23" s="5" t="s">
        <v>16</v>
      </c>
    </row>
    <row r="24" spans="1:5" x14ac:dyDescent="0.2">
      <c r="A24" s="4" t="s">
        <v>104</v>
      </c>
      <c r="B24" s="5" t="s">
        <v>32</v>
      </c>
      <c r="C24" s="5" t="s">
        <v>22</v>
      </c>
      <c r="D24" s="5" t="s">
        <v>22</v>
      </c>
      <c r="E24" s="5" t="s">
        <v>16</v>
      </c>
    </row>
    <row r="25" spans="1:5" x14ac:dyDescent="0.2">
      <c r="A25" s="4" t="s">
        <v>103</v>
      </c>
      <c r="B25" s="5" t="s">
        <v>29</v>
      </c>
      <c r="C25" s="5" t="s">
        <v>32</v>
      </c>
      <c r="D25" s="5" t="s">
        <v>17</v>
      </c>
      <c r="E25" s="5" t="s">
        <v>16</v>
      </c>
    </row>
    <row r="26" spans="1:5" x14ac:dyDescent="0.2">
      <c r="A26" s="4" t="s">
        <v>102</v>
      </c>
      <c r="B26" s="5" t="s">
        <v>29</v>
      </c>
      <c r="C26" s="5" t="s">
        <v>17</v>
      </c>
      <c r="D26" s="5" t="s">
        <v>22</v>
      </c>
      <c r="E26" s="5" t="s">
        <v>16</v>
      </c>
    </row>
    <row r="27" spans="1:5" x14ac:dyDescent="0.2">
      <c r="A27" s="4" t="s">
        <v>101</v>
      </c>
      <c r="B27" s="5" t="s">
        <v>29</v>
      </c>
      <c r="C27" s="5" t="s">
        <v>17</v>
      </c>
      <c r="D27" s="5" t="s">
        <v>22</v>
      </c>
      <c r="E27" s="5" t="s">
        <v>16</v>
      </c>
    </row>
    <row r="28" spans="1:5" x14ac:dyDescent="0.2">
      <c r="A28" s="4" t="s">
        <v>100</v>
      </c>
      <c r="B28" s="5" t="s">
        <v>29</v>
      </c>
      <c r="C28" s="5" t="s">
        <v>17</v>
      </c>
      <c r="D28" s="5" t="s">
        <v>22</v>
      </c>
      <c r="E28" s="5" t="s">
        <v>16</v>
      </c>
    </row>
    <row r="29" spans="1:5" x14ac:dyDescent="0.2">
      <c r="A29" s="4" t="s">
        <v>99</v>
      </c>
      <c r="B29" s="5" t="s">
        <v>29</v>
      </c>
      <c r="C29" s="5" t="s">
        <v>16</v>
      </c>
      <c r="D29" s="5" t="s">
        <v>16</v>
      </c>
      <c r="E29" s="5" t="s">
        <v>29</v>
      </c>
    </row>
    <row r="30" spans="1:5" x14ac:dyDescent="0.2">
      <c r="A30" s="4" t="s">
        <v>98</v>
      </c>
      <c r="B30" s="5" t="s">
        <v>29</v>
      </c>
      <c r="C30" s="5" t="s">
        <v>32</v>
      </c>
      <c r="D30" s="5" t="s">
        <v>16</v>
      </c>
      <c r="E30" s="5" t="s">
        <v>16</v>
      </c>
    </row>
    <row r="31" spans="1:5" x14ac:dyDescent="0.2">
      <c r="A31" s="4" t="s">
        <v>97</v>
      </c>
      <c r="B31" s="5" t="s">
        <v>29</v>
      </c>
      <c r="C31" s="5" t="s">
        <v>32</v>
      </c>
      <c r="D31" s="5" t="s">
        <v>16</v>
      </c>
      <c r="E31" s="5" t="s">
        <v>16</v>
      </c>
    </row>
    <row r="32" spans="1:5" x14ac:dyDescent="0.2">
      <c r="A32" s="4" t="s">
        <v>96</v>
      </c>
      <c r="B32" s="5" t="s">
        <v>29</v>
      </c>
      <c r="C32" s="5" t="s">
        <v>32</v>
      </c>
      <c r="D32" s="5" t="s">
        <v>16</v>
      </c>
      <c r="E32" s="5" t="s">
        <v>16</v>
      </c>
    </row>
    <row r="33" spans="1:5" x14ac:dyDescent="0.2">
      <c r="A33" s="4" t="s">
        <v>95</v>
      </c>
      <c r="B33" s="5" t="s">
        <v>29</v>
      </c>
      <c r="C33" s="5" t="s">
        <v>32</v>
      </c>
      <c r="D33" s="5" t="s">
        <v>16</v>
      </c>
      <c r="E33" s="5" t="s">
        <v>16</v>
      </c>
    </row>
    <row r="34" spans="1:5" x14ac:dyDescent="0.2">
      <c r="A34" s="4" t="s">
        <v>94</v>
      </c>
      <c r="B34" s="5" t="s">
        <v>29</v>
      </c>
      <c r="C34" s="5" t="s">
        <v>32</v>
      </c>
      <c r="D34" s="5" t="s">
        <v>16</v>
      </c>
      <c r="E34" s="5" t="s">
        <v>16</v>
      </c>
    </row>
    <row r="35" spans="1:5" x14ac:dyDescent="0.2">
      <c r="A35" s="4" t="s">
        <v>93</v>
      </c>
      <c r="B35" s="5" t="s">
        <v>29</v>
      </c>
      <c r="C35" s="5" t="s">
        <v>32</v>
      </c>
      <c r="D35" s="5" t="s">
        <v>16</v>
      </c>
      <c r="E35" s="5" t="s">
        <v>16</v>
      </c>
    </row>
    <row r="36" spans="1:5" x14ac:dyDescent="0.2">
      <c r="A36" s="4" t="s">
        <v>92</v>
      </c>
      <c r="B36" s="5" t="s">
        <v>29</v>
      </c>
      <c r="C36" s="5" t="s">
        <v>16</v>
      </c>
      <c r="D36" s="5" t="s">
        <v>16</v>
      </c>
      <c r="E36" s="5" t="s">
        <v>16</v>
      </c>
    </row>
    <row r="37" spans="1:5" x14ac:dyDescent="0.2">
      <c r="A37" s="4" t="s">
        <v>91</v>
      </c>
      <c r="B37" s="5" t="s">
        <v>29</v>
      </c>
      <c r="C37" s="5" t="s">
        <v>16</v>
      </c>
      <c r="D37" s="5" t="s">
        <v>16</v>
      </c>
      <c r="E37" s="5" t="s">
        <v>16</v>
      </c>
    </row>
    <row r="38" spans="1:5" x14ac:dyDescent="0.2">
      <c r="A38" s="4" t="s">
        <v>90</v>
      </c>
      <c r="B38" s="5" t="s">
        <v>29</v>
      </c>
      <c r="C38" s="5" t="s">
        <v>16</v>
      </c>
      <c r="D38" s="5" t="s">
        <v>16</v>
      </c>
      <c r="E38" s="5" t="s">
        <v>16</v>
      </c>
    </row>
    <row r="39" spans="1:5" x14ac:dyDescent="0.2">
      <c r="A39" s="4" t="s">
        <v>89</v>
      </c>
      <c r="B39" s="5" t="s">
        <v>29</v>
      </c>
      <c r="C39" s="5" t="s">
        <v>17</v>
      </c>
      <c r="D39" s="5" t="s">
        <v>17</v>
      </c>
      <c r="E39" s="5" t="s">
        <v>16</v>
      </c>
    </row>
    <row r="40" spans="1:5" x14ac:dyDescent="0.2">
      <c r="A40" s="4" t="s">
        <v>88</v>
      </c>
      <c r="B40" s="5" t="s">
        <v>29</v>
      </c>
      <c r="C40" s="5" t="s">
        <v>17</v>
      </c>
      <c r="D40" s="5" t="s">
        <v>17</v>
      </c>
      <c r="E40" s="5" t="s">
        <v>16</v>
      </c>
    </row>
    <row r="41" spans="1:5" x14ac:dyDescent="0.2">
      <c r="A41" s="4" t="s">
        <v>87</v>
      </c>
      <c r="B41" s="5" t="s">
        <v>29</v>
      </c>
      <c r="C41" s="5" t="s">
        <v>16</v>
      </c>
      <c r="D41" s="5" t="s">
        <v>16</v>
      </c>
      <c r="E41" s="5" t="s">
        <v>29</v>
      </c>
    </row>
    <row r="42" spans="1:5" x14ac:dyDescent="0.2">
      <c r="A42" s="4" t="s">
        <v>86</v>
      </c>
      <c r="B42" s="5" t="s">
        <v>29</v>
      </c>
      <c r="C42" s="5" t="s">
        <v>16</v>
      </c>
      <c r="D42" s="5" t="s">
        <v>16</v>
      </c>
      <c r="E42" s="5" t="s">
        <v>29</v>
      </c>
    </row>
    <row r="43" spans="1:5" x14ac:dyDescent="0.2">
      <c r="A43" s="4" t="s">
        <v>85</v>
      </c>
      <c r="B43" s="5" t="s">
        <v>29</v>
      </c>
      <c r="C43" s="5" t="s">
        <v>16</v>
      </c>
      <c r="D43" s="5" t="s">
        <v>16</v>
      </c>
      <c r="E43" s="5" t="s">
        <v>29</v>
      </c>
    </row>
    <row r="44" spans="1:5" x14ac:dyDescent="0.2">
      <c r="A44" s="4" t="s">
        <v>84</v>
      </c>
      <c r="B44" s="5" t="s">
        <v>29</v>
      </c>
      <c r="C44" s="5" t="s">
        <v>32</v>
      </c>
      <c r="D44" s="5" t="s">
        <v>17</v>
      </c>
      <c r="E44" s="5" t="s">
        <v>16</v>
      </c>
    </row>
    <row r="45" spans="1:5" x14ac:dyDescent="0.2">
      <c r="A45" s="4" t="s">
        <v>83</v>
      </c>
      <c r="B45" s="5" t="s">
        <v>29</v>
      </c>
      <c r="C45" s="5" t="s">
        <v>32</v>
      </c>
      <c r="D45" s="5" t="s">
        <v>17</v>
      </c>
      <c r="E45" s="5" t="s">
        <v>16</v>
      </c>
    </row>
    <row r="46" spans="1:5" x14ac:dyDescent="0.2">
      <c r="A46" s="4" t="s">
        <v>82</v>
      </c>
      <c r="B46" s="5" t="s">
        <v>29</v>
      </c>
      <c r="C46" s="5" t="s">
        <v>32</v>
      </c>
      <c r="D46" s="5" t="s">
        <v>17</v>
      </c>
      <c r="E46" s="5" t="s">
        <v>16</v>
      </c>
    </row>
    <row r="47" spans="1:5" x14ac:dyDescent="0.2">
      <c r="A47" s="4" t="s">
        <v>81</v>
      </c>
      <c r="B47" s="5" t="s">
        <v>29</v>
      </c>
      <c r="C47" s="5" t="s">
        <v>32</v>
      </c>
      <c r="D47" s="5" t="s">
        <v>17</v>
      </c>
      <c r="E47" s="5" t="s">
        <v>16</v>
      </c>
    </row>
    <row r="48" spans="1:5" x14ac:dyDescent="0.2">
      <c r="A48" s="4" t="s">
        <v>80</v>
      </c>
      <c r="B48" s="5" t="s">
        <v>29</v>
      </c>
      <c r="C48" s="5" t="s">
        <v>32</v>
      </c>
      <c r="D48" s="5" t="s">
        <v>17</v>
      </c>
      <c r="E48" s="5" t="s">
        <v>16</v>
      </c>
    </row>
    <row r="49" spans="1:5" x14ac:dyDescent="0.2">
      <c r="A49" s="4" t="s">
        <v>79</v>
      </c>
      <c r="B49" s="5" t="s">
        <v>29</v>
      </c>
      <c r="C49" s="5" t="s">
        <v>32</v>
      </c>
      <c r="D49" s="5" t="s">
        <v>17</v>
      </c>
      <c r="E49" s="5" t="s">
        <v>16</v>
      </c>
    </row>
    <row r="50" spans="1:5" x14ac:dyDescent="0.2">
      <c r="A50" s="4" t="s">
        <v>78</v>
      </c>
      <c r="B50" s="5" t="s">
        <v>29</v>
      </c>
      <c r="C50" s="5" t="s">
        <v>32</v>
      </c>
      <c r="D50" s="5" t="s">
        <v>17</v>
      </c>
      <c r="E50" s="5" t="s">
        <v>22</v>
      </c>
    </row>
    <row r="51" spans="1:5" x14ac:dyDescent="0.2">
      <c r="A51" s="4" t="s">
        <v>77</v>
      </c>
      <c r="B51" s="5" t="s">
        <v>29</v>
      </c>
      <c r="C51" s="5" t="s">
        <v>32</v>
      </c>
      <c r="D51" s="5" t="s">
        <v>17</v>
      </c>
      <c r="E51" s="5" t="s">
        <v>22</v>
      </c>
    </row>
    <row r="52" spans="1:5" x14ac:dyDescent="0.2">
      <c r="A52" s="4" t="s">
        <v>76</v>
      </c>
      <c r="B52" s="5" t="s">
        <v>29</v>
      </c>
      <c r="C52" s="5" t="s">
        <v>32</v>
      </c>
      <c r="D52" s="5" t="s">
        <v>17</v>
      </c>
      <c r="E52" s="5" t="s">
        <v>22</v>
      </c>
    </row>
    <row r="53" spans="1:5" x14ac:dyDescent="0.2">
      <c r="A53" s="4" t="s">
        <v>75</v>
      </c>
      <c r="B53" s="5" t="s">
        <v>29</v>
      </c>
      <c r="C53" s="5" t="s">
        <v>32</v>
      </c>
      <c r="D53" s="5" t="s">
        <v>17</v>
      </c>
      <c r="E53" s="5" t="s">
        <v>22</v>
      </c>
    </row>
    <row r="54" spans="1:5" x14ac:dyDescent="0.2">
      <c r="A54" s="4" t="s">
        <v>74</v>
      </c>
      <c r="B54" s="5" t="s">
        <v>29</v>
      </c>
      <c r="C54" s="5" t="s">
        <v>32</v>
      </c>
      <c r="D54" s="5" t="s">
        <v>17</v>
      </c>
      <c r="E54" s="5" t="s">
        <v>22</v>
      </c>
    </row>
    <row r="55" spans="1:5" x14ac:dyDescent="0.2">
      <c r="A55" s="4" t="s">
        <v>73</v>
      </c>
      <c r="B55" s="5" t="s">
        <v>29</v>
      </c>
      <c r="C55" s="5" t="s">
        <v>32</v>
      </c>
      <c r="D55" s="5" t="s">
        <v>36</v>
      </c>
      <c r="E55" s="5" t="s">
        <v>36</v>
      </c>
    </row>
    <row r="56" spans="1:5" x14ac:dyDescent="0.2">
      <c r="A56" s="4" t="s">
        <v>72</v>
      </c>
      <c r="B56" s="5" t="s">
        <v>29</v>
      </c>
      <c r="C56" s="5" t="s">
        <v>32</v>
      </c>
      <c r="D56" s="5" t="s">
        <v>32</v>
      </c>
      <c r="E56" s="5" t="s">
        <v>32</v>
      </c>
    </row>
    <row r="57" spans="1:5" x14ac:dyDescent="0.2">
      <c r="A57" s="4" t="s">
        <v>65</v>
      </c>
      <c r="B57" s="5" t="s">
        <v>29</v>
      </c>
      <c r="C57" s="5" t="s">
        <v>32</v>
      </c>
      <c r="D57" s="5" t="s">
        <v>32</v>
      </c>
      <c r="E57" s="5" t="s">
        <v>32</v>
      </c>
    </row>
    <row r="58" spans="1:5" x14ac:dyDescent="0.2">
      <c r="A58" s="4" t="s">
        <v>71</v>
      </c>
      <c r="B58" s="5" t="s">
        <v>29</v>
      </c>
      <c r="C58" s="5" t="s">
        <v>17</v>
      </c>
      <c r="D58" s="5" t="s">
        <v>17</v>
      </c>
      <c r="E58" s="5" t="s">
        <v>16</v>
      </c>
    </row>
    <row r="59" spans="1:5" x14ac:dyDescent="0.2">
      <c r="A59" s="4" t="s">
        <v>70</v>
      </c>
      <c r="B59" s="5" t="s">
        <v>29</v>
      </c>
      <c r="C59" s="5" t="s">
        <v>32</v>
      </c>
      <c r="D59" s="5" t="s">
        <v>32</v>
      </c>
      <c r="E59" s="5" t="s">
        <v>22</v>
      </c>
    </row>
    <row r="60" spans="1:5" x14ac:dyDescent="0.2">
      <c r="A60" s="4" t="s">
        <v>69</v>
      </c>
      <c r="B60" s="5" t="s">
        <v>29</v>
      </c>
      <c r="C60" s="5" t="s">
        <v>32</v>
      </c>
      <c r="D60" s="5" t="s">
        <v>32</v>
      </c>
      <c r="E60" s="5" t="s">
        <v>22</v>
      </c>
    </row>
    <row r="61" spans="1:5" x14ac:dyDescent="0.2">
      <c r="A61" s="4" t="s">
        <v>68</v>
      </c>
      <c r="B61" s="5" t="s">
        <v>29</v>
      </c>
      <c r="C61" s="5" t="s">
        <v>32</v>
      </c>
      <c r="D61" s="5" t="s">
        <v>32</v>
      </c>
      <c r="E61" s="5" t="s">
        <v>22</v>
      </c>
    </row>
    <row r="62" spans="1:5" x14ac:dyDescent="0.2">
      <c r="A62" s="4" t="s">
        <v>67</v>
      </c>
      <c r="B62" s="5" t="s">
        <v>29</v>
      </c>
      <c r="C62" s="5" t="s">
        <v>32</v>
      </c>
      <c r="D62" s="5" t="s">
        <v>32</v>
      </c>
      <c r="E62" s="5" t="s">
        <v>22</v>
      </c>
    </row>
    <row r="63" spans="1:5" x14ac:dyDescent="0.2">
      <c r="A63" s="4" t="s">
        <v>66</v>
      </c>
      <c r="B63" s="5" t="s">
        <v>29</v>
      </c>
      <c r="C63" s="5" t="s">
        <v>32</v>
      </c>
      <c r="D63" s="5" t="s">
        <v>32</v>
      </c>
      <c r="E63" s="5" t="s">
        <v>32</v>
      </c>
    </row>
    <row r="64" spans="1:5" x14ac:dyDescent="0.2">
      <c r="A64" s="4" t="s">
        <v>65</v>
      </c>
      <c r="B64" s="5" t="s">
        <v>29</v>
      </c>
      <c r="C64" s="5" t="s">
        <v>32</v>
      </c>
      <c r="D64" s="5" t="s">
        <v>32</v>
      </c>
      <c r="E64" s="5" t="s">
        <v>32</v>
      </c>
    </row>
    <row r="65" spans="1:5" x14ac:dyDescent="0.2">
      <c r="A65" s="4" t="s">
        <v>64</v>
      </c>
      <c r="B65" s="5" t="s">
        <v>29</v>
      </c>
      <c r="C65" s="5" t="s">
        <v>16</v>
      </c>
      <c r="D65" s="5" t="s">
        <v>29</v>
      </c>
      <c r="E65" s="5" t="s">
        <v>29</v>
      </c>
    </row>
    <row r="66" spans="1:5" x14ac:dyDescent="0.2">
      <c r="A66" s="4" t="s">
        <v>63</v>
      </c>
      <c r="B66" s="5" t="s">
        <v>29</v>
      </c>
      <c r="C66" s="5" t="s">
        <v>32</v>
      </c>
      <c r="D66" s="5" t="s">
        <v>32</v>
      </c>
      <c r="E66" s="5" t="s">
        <v>22</v>
      </c>
    </row>
    <row r="67" spans="1:5" x14ac:dyDescent="0.2">
      <c r="A67" s="4" t="s">
        <v>62</v>
      </c>
      <c r="B67" s="5" t="s">
        <v>29</v>
      </c>
      <c r="C67" s="5" t="s">
        <v>32</v>
      </c>
      <c r="D67" s="5" t="s">
        <v>32</v>
      </c>
      <c r="E67" s="5" t="s">
        <v>22</v>
      </c>
    </row>
    <row r="68" spans="1:5" x14ac:dyDescent="0.2">
      <c r="A68" s="4" t="s">
        <v>61</v>
      </c>
      <c r="B68" s="5" t="s">
        <v>29</v>
      </c>
      <c r="C68" s="5" t="s">
        <v>32</v>
      </c>
      <c r="D68" s="5" t="s">
        <v>32</v>
      </c>
      <c r="E68" s="5" t="s">
        <v>22</v>
      </c>
    </row>
    <row r="69" spans="1:5" x14ac:dyDescent="0.2">
      <c r="A69" s="4" t="s">
        <v>60</v>
      </c>
      <c r="B69" s="5" t="s">
        <v>22</v>
      </c>
      <c r="C69" s="5" t="s">
        <v>16</v>
      </c>
      <c r="D69" s="5" t="s">
        <v>16</v>
      </c>
      <c r="E69" s="5" t="s">
        <v>29</v>
      </c>
    </row>
    <row r="70" spans="1:5" x14ac:dyDescent="0.2">
      <c r="A70" s="4" t="s">
        <v>59</v>
      </c>
      <c r="B70" s="5" t="s">
        <v>22</v>
      </c>
      <c r="C70" s="5" t="s">
        <v>16</v>
      </c>
      <c r="D70" s="5" t="s">
        <v>16</v>
      </c>
      <c r="E70" s="5" t="s">
        <v>29</v>
      </c>
    </row>
    <row r="71" spans="1:5" x14ac:dyDescent="0.2">
      <c r="A71" s="4" t="s">
        <v>58</v>
      </c>
      <c r="B71" s="5" t="s">
        <v>22</v>
      </c>
      <c r="C71" s="5" t="s">
        <v>16</v>
      </c>
      <c r="D71" s="5" t="s">
        <v>16</v>
      </c>
      <c r="E71" s="5" t="s">
        <v>29</v>
      </c>
    </row>
    <row r="72" spans="1:5" x14ac:dyDescent="0.2">
      <c r="A72" s="4" t="s">
        <v>57</v>
      </c>
      <c r="B72" s="5" t="s">
        <v>17</v>
      </c>
      <c r="C72" s="5" t="s">
        <v>29</v>
      </c>
      <c r="D72" s="5" t="s">
        <v>29</v>
      </c>
      <c r="E72" s="5" t="s">
        <v>18</v>
      </c>
    </row>
    <row r="73" spans="1:5" x14ac:dyDescent="0.2">
      <c r="A73" s="4" t="s">
        <v>54</v>
      </c>
      <c r="B73" s="5" t="s">
        <v>29</v>
      </c>
      <c r="C73" s="5" t="s">
        <v>32</v>
      </c>
      <c r="D73" s="5" t="s">
        <v>36</v>
      </c>
      <c r="E73" s="5" t="s">
        <v>22</v>
      </c>
    </row>
    <row r="74" spans="1:5" x14ac:dyDescent="0.2">
      <c r="A74" s="4" t="s">
        <v>56</v>
      </c>
      <c r="B74" s="5" t="s">
        <v>16</v>
      </c>
      <c r="C74" s="5" t="s">
        <v>18</v>
      </c>
      <c r="D74" s="5" t="s">
        <v>18</v>
      </c>
      <c r="E74" s="5" t="s">
        <v>18</v>
      </c>
    </row>
    <row r="75" spans="1:5" x14ac:dyDescent="0.2">
      <c r="A75" s="4" t="s">
        <v>55</v>
      </c>
      <c r="B75" s="5" t="s">
        <v>29</v>
      </c>
      <c r="C75" s="5" t="s">
        <v>16</v>
      </c>
      <c r="D75" s="5" t="s">
        <v>16</v>
      </c>
      <c r="E75" s="5" t="s">
        <v>16</v>
      </c>
    </row>
    <row r="76" spans="1:5" x14ac:dyDescent="0.2">
      <c r="A76" s="4" t="s">
        <v>54</v>
      </c>
      <c r="B76" s="5" t="s">
        <v>29</v>
      </c>
      <c r="C76" s="5" t="s">
        <v>32</v>
      </c>
      <c r="D76" s="5" t="s">
        <v>17</v>
      </c>
      <c r="E76" s="5" t="s">
        <v>16</v>
      </c>
    </row>
    <row r="77" spans="1:5" x14ac:dyDescent="0.2">
      <c r="A77" s="4" t="s">
        <v>53</v>
      </c>
      <c r="B77" s="5" t="s">
        <v>29</v>
      </c>
      <c r="C77" s="5" t="s">
        <v>32</v>
      </c>
      <c r="D77" s="5" t="s">
        <v>17</v>
      </c>
      <c r="E77" s="5" t="s">
        <v>16</v>
      </c>
    </row>
    <row r="78" spans="1:5" x14ac:dyDescent="0.2">
      <c r="A78" s="4" t="s">
        <v>52</v>
      </c>
      <c r="B78" s="5" t="s">
        <v>29</v>
      </c>
      <c r="C78" s="5" t="s">
        <v>32</v>
      </c>
      <c r="D78" s="5" t="s">
        <v>17</v>
      </c>
      <c r="E78" s="5" t="s">
        <v>16</v>
      </c>
    </row>
    <row r="79" spans="1:5" x14ac:dyDescent="0.2">
      <c r="A79" s="4" t="s">
        <v>51</v>
      </c>
      <c r="B79" s="5" t="s">
        <v>29</v>
      </c>
      <c r="C79" s="5" t="s">
        <v>32</v>
      </c>
      <c r="D79" s="5" t="s">
        <v>17</v>
      </c>
      <c r="E79" s="5" t="s">
        <v>16</v>
      </c>
    </row>
    <row r="80" spans="1:5" x14ac:dyDescent="0.2">
      <c r="A80" s="4" t="s">
        <v>50</v>
      </c>
      <c r="B80" s="5" t="s">
        <v>29</v>
      </c>
      <c r="C80" s="5" t="s">
        <v>32</v>
      </c>
      <c r="D80" s="5" t="s">
        <v>32</v>
      </c>
      <c r="E80" s="5" t="s">
        <v>32</v>
      </c>
    </row>
    <row r="81" spans="1:5" x14ac:dyDescent="0.2">
      <c r="A81" s="4" t="s">
        <v>49</v>
      </c>
      <c r="B81" s="5" t="s">
        <v>29</v>
      </c>
      <c r="C81" s="5" t="s">
        <v>32</v>
      </c>
      <c r="D81" s="5" t="s">
        <v>32</v>
      </c>
      <c r="E81" s="5" t="s">
        <v>32</v>
      </c>
    </row>
    <row r="82" spans="1:5" x14ac:dyDescent="0.2">
      <c r="A82" s="4" t="s">
        <v>48</v>
      </c>
      <c r="B82" s="5" t="s">
        <v>29</v>
      </c>
      <c r="C82" s="5" t="s">
        <v>32</v>
      </c>
      <c r="D82" s="5" t="s">
        <v>32</v>
      </c>
      <c r="E82" s="5" t="s">
        <v>32</v>
      </c>
    </row>
    <row r="83" spans="1:5" x14ac:dyDescent="0.2">
      <c r="A83" s="4" t="s">
        <v>47</v>
      </c>
      <c r="B83" s="5" t="s">
        <v>29</v>
      </c>
      <c r="C83" s="5" t="s">
        <v>32</v>
      </c>
      <c r="D83" s="5" t="s">
        <v>36</v>
      </c>
      <c r="E83" s="5" t="s">
        <v>36</v>
      </c>
    </row>
    <row r="84" spans="1:5" x14ac:dyDescent="0.2">
      <c r="A84" s="4" t="s">
        <v>46</v>
      </c>
      <c r="B84" s="5" t="s">
        <v>29</v>
      </c>
      <c r="C84" s="5" t="s">
        <v>32</v>
      </c>
      <c r="D84" s="5" t="s">
        <v>36</v>
      </c>
      <c r="E84" s="5" t="s">
        <v>36</v>
      </c>
    </row>
    <row r="85" spans="1:5" x14ac:dyDescent="0.2">
      <c r="A85" s="4" t="s">
        <v>45</v>
      </c>
      <c r="B85" s="5" t="s">
        <v>29</v>
      </c>
      <c r="C85" s="5" t="s">
        <v>32</v>
      </c>
      <c r="D85" s="5" t="s">
        <v>36</v>
      </c>
      <c r="E85" s="5" t="s">
        <v>36</v>
      </c>
    </row>
    <row r="86" spans="1:5" x14ac:dyDescent="0.2">
      <c r="A86" s="4" t="s">
        <v>44</v>
      </c>
      <c r="B86" s="5" t="s">
        <v>29</v>
      </c>
      <c r="C86" s="5" t="s">
        <v>17</v>
      </c>
      <c r="D86" s="5" t="s">
        <v>17</v>
      </c>
      <c r="E86" s="5" t="s">
        <v>16</v>
      </c>
    </row>
    <row r="87" spans="1:5" x14ac:dyDescent="0.2">
      <c r="A87" s="4" t="s">
        <v>43</v>
      </c>
      <c r="B87" s="5" t="s">
        <v>29</v>
      </c>
      <c r="C87" s="5" t="s">
        <v>17</v>
      </c>
      <c r="D87" s="5" t="s">
        <v>17</v>
      </c>
      <c r="E87" s="5" t="s">
        <v>16</v>
      </c>
    </row>
    <row r="88" spans="1:5" x14ac:dyDescent="0.2">
      <c r="A88" s="4" t="s">
        <v>42</v>
      </c>
      <c r="B88" s="5" t="s">
        <v>29</v>
      </c>
      <c r="C88" s="5" t="s">
        <v>17</v>
      </c>
      <c r="D88" s="5" t="s">
        <v>36</v>
      </c>
      <c r="E88" s="5" t="s">
        <v>22</v>
      </c>
    </row>
    <row r="89" spans="1:5" x14ac:dyDescent="0.2">
      <c r="A89" s="4" t="s">
        <v>41</v>
      </c>
      <c r="B89" s="5" t="s">
        <v>29</v>
      </c>
      <c r="C89" s="5" t="s">
        <v>17</v>
      </c>
      <c r="D89" s="5" t="s">
        <v>36</v>
      </c>
      <c r="E89" s="5" t="s">
        <v>22</v>
      </c>
    </row>
    <row r="90" spans="1:5" x14ac:dyDescent="0.2">
      <c r="A90" s="4" t="s">
        <v>40</v>
      </c>
      <c r="B90" s="5" t="s">
        <v>29</v>
      </c>
      <c r="C90" s="5" t="s">
        <v>17</v>
      </c>
      <c r="D90" s="5" t="s">
        <v>36</v>
      </c>
      <c r="E90" s="5" t="s">
        <v>22</v>
      </c>
    </row>
    <row r="91" spans="1:5" x14ac:dyDescent="0.2">
      <c r="A91" s="4" t="s">
        <v>39</v>
      </c>
      <c r="B91" s="5" t="s">
        <v>29</v>
      </c>
      <c r="C91" s="5" t="s">
        <v>17</v>
      </c>
      <c r="D91" s="5" t="s">
        <v>36</v>
      </c>
      <c r="E91" s="5" t="s">
        <v>22</v>
      </c>
    </row>
    <row r="92" spans="1:5" x14ac:dyDescent="0.2">
      <c r="A92" s="4" t="s">
        <v>38</v>
      </c>
      <c r="B92" s="5" t="s">
        <v>29</v>
      </c>
      <c r="C92" s="5" t="s">
        <v>32</v>
      </c>
      <c r="D92" s="5" t="s">
        <v>36</v>
      </c>
      <c r="E92" s="5" t="s">
        <v>36</v>
      </c>
    </row>
    <row r="93" spans="1:5" x14ac:dyDescent="0.2">
      <c r="A93" s="4" t="s">
        <v>37</v>
      </c>
      <c r="B93" s="5" t="s">
        <v>29</v>
      </c>
      <c r="C93" s="5" t="s">
        <v>32</v>
      </c>
      <c r="D93" s="5" t="s">
        <v>36</v>
      </c>
      <c r="E93" s="5" t="s">
        <v>36</v>
      </c>
    </row>
    <row r="94" spans="1:5" x14ac:dyDescent="0.2">
      <c r="A94" s="4" t="s">
        <v>35</v>
      </c>
      <c r="B94" s="5" t="s">
        <v>29</v>
      </c>
      <c r="C94" s="5" t="s">
        <v>17</v>
      </c>
      <c r="D94" s="5" t="s">
        <v>17</v>
      </c>
      <c r="E94" s="5" t="s">
        <v>22</v>
      </c>
    </row>
    <row r="95" spans="1:5" x14ac:dyDescent="0.2">
      <c r="A95" s="4" t="s">
        <v>34</v>
      </c>
      <c r="B95" s="5" t="s">
        <v>29</v>
      </c>
      <c r="C95" s="5" t="s">
        <v>32</v>
      </c>
      <c r="D95" s="5" t="s">
        <v>17</v>
      </c>
      <c r="E95" s="5" t="s">
        <v>32</v>
      </c>
    </row>
    <row r="96" spans="1:5" x14ac:dyDescent="0.2">
      <c r="A96" s="4" t="s">
        <v>33</v>
      </c>
      <c r="B96" s="5" t="s">
        <v>29</v>
      </c>
      <c r="C96" s="5" t="s">
        <v>32</v>
      </c>
      <c r="D96" s="5" t="s">
        <v>17</v>
      </c>
      <c r="E96" s="5" t="s">
        <v>32</v>
      </c>
    </row>
    <row r="97" spans="1:5" x14ac:dyDescent="0.2">
      <c r="A97" s="4" t="s">
        <v>31</v>
      </c>
      <c r="B97" s="5" t="s">
        <v>29</v>
      </c>
      <c r="C97" s="5" t="s">
        <v>17</v>
      </c>
      <c r="D97" s="5" t="s">
        <v>17</v>
      </c>
      <c r="E97" s="5" t="s">
        <v>16</v>
      </c>
    </row>
    <row r="98" spans="1:5" x14ac:dyDescent="0.2">
      <c r="A98" s="4" t="s">
        <v>30</v>
      </c>
      <c r="B98" s="5" t="s">
        <v>29</v>
      </c>
      <c r="C98" s="5" t="s">
        <v>17</v>
      </c>
      <c r="D98" s="5" t="s">
        <v>17</v>
      </c>
      <c r="E98" s="5" t="s">
        <v>16</v>
      </c>
    </row>
    <row r="99" spans="1:5" x14ac:dyDescent="0.2">
      <c r="A99" s="4" t="s">
        <v>28</v>
      </c>
      <c r="B99" s="5" t="s">
        <v>18</v>
      </c>
      <c r="C99" s="5" t="s">
        <v>22</v>
      </c>
      <c r="D99" s="5" t="s">
        <v>22</v>
      </c>
      <c r="E99" s="5" t="s">
        <v>18</v>
      </c>
    </row>
    <row r="100" spans="1:5" x14ac:dyDescent="0.2">
      <c r="A100" s="4" t="s">
        <v>27</v>
      </c>
      <c r="B100" s="5" t="s">
        <v>18</v>
      </c>
      <c r="C100" s="5" t="s">
        <v>22</v>
      </c>
      <c r="D100" s="5" t="s">
        <v>22</v>
      </c>
      <c r="E100" s="5" t="s">
        <v>18</v>
      </c>
    </row>
    <row r="101" spans="1:5" x14ac:dyDescent="0.2">
      <c r="A101" s="4" t="s">
        <v>26</v>
      </c>
      <c r="B101" s="5" t="s">
        <v>18</v>
      </c>
      <c r="C101" s="5" t="s">
        <v>22</v>
      </c>
      <c r="D101" s="5" t="s">
        <v>22</v>
      </c>
      <c r="E101" s="5" t="s">
        <v>18</v>
      </c>
    </row>
    <row r="102" spans="1:5" x14ac:dyDescent="0.2">
      <c r="A102" s="4" t="s">
        <v>25</v>
      </c>
      <c r="B102" s="5" t="s">
        <v>18</v>
      </c>
      <c r="C102" s="5" t="s">
        <v>22</v>
      </c>
      <c r="D102" s="5" t="s">
        <v>22</v>
      </c>
      <c r="E102" s="5" t="s">
        <v>18</v>
      </c>
    </row>
    <row r="103" spans="1:5" x14ac:dyDescent="0.2">
      <c r="A103" s="4" t="s">
        <v>24</v>
      </c>
      <c r="B103" s="5" t="s">
        <v>18</v>
      </c>
      <c r="C103" s="5" t="s">
        <v>22</v>
      </c>
      <c r="D103" s="5" t="s">
        <v>22</v>
      </c>
      <c r="E103" s="5" t="s">
        <v>18</v>
      </c>
    </row>
    <row r="104" spans="1:5" x14ac:dyDescent="0.2">
      <c r="A104" s="4" t="s">
        <v>23</v>
      </c>
      <c r="B104" s="5" t="s">
        <v>18</v>
      </c>
      <c r="C104" s="5" t="s">
        <v>22</v>
      </c>
      <c r="D104" s="5" t="s">
        <v>16</v>
      </c>
      <c r="E104" s="5" t="s">
        <v>16</v>
      </c>
    </row>
    <row r="105" spans="1:5" x14ac:dyDescent="0.2">
      <c r="A105" s="4" t="s">
        <v>21</v>
      </c>
      <c r="B105" s="5" t="s">
        <v>18</v>
      </c>
      <c r="C105" s="5" t="s">
        <v>17</v>
      </c>
      <c r="D105" s="5" t="s">
        <v>17</v>
      </c>
      <c r="E105" s="5" t="s">
        <v>16</v>
      </c>
    </row>
    <row r="106" spans="1:5" x14ac:dyDescent="0.2">
      <c r="A106" s="4" t="s">
        <v>20</v>
      </c>
      <c r="B106" s="5" t="s">
        <v>18</v>
      </c>
      <c r="C106" s="5" t="s">
        <v>17</v>
      </c>
      <c r="D106" s="5" t="s">
        <v>17</v>
      </c>
      <c r="E106" s="5" t="s">
        <v>16</v>
      </c>
    </row>
    <row r="107" spans="1:5" x14ac:dyDescent="0.2">
      <c r="A107" s="4" t="s">
        <v>19</v>
      </c>
      <c r="B107" s="5" t="s">
        <v>18</v>
      </c>
      <c r="C107" s="5" t="s">
        <v>17</v>
      </c>
      <c r="D107" s="5" t="s">
        <v>17</v>
      </c>
      <c r="E107" s="5" t="s">
        <v>16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workbookViewId="0">
      <selection activeCell="H2" sqref="H2"/>
    </sheetView>
  </sheetViews>
  <sheetFormatPr baseColWidth="10" defaultColWidth="8.83203125" defaultRowHeight="15" x14ac:dyDescent="0.2"/>
  <cols>
    <col min="1" max="1" width="10.83203125" bestFit="1" customWidth="1"/>
    <col min="2" max="2" width="5.33203125" bestFit="1" customWidth="1"/>
    <col min="7" max="7" width="10" bestFit="1" customWidth="1"/>
  </cols>
  <sheetData>
    <row r="1" spans="1:8" x14ac:dyDescent="0.2">
      <c r="A1" s="20" t="s">
        <v>132</v>
      </c>
      <c r="B1" s="20" t="s">
        <v>0</v>
      </c>
      <c r="C1" s="20" t="s">
        <v>138</v>
      </c>
      <c r="D1" s="20" t="s">
        <v>140</v>
      </c>
      <c r="E1" s="20" t="s">
        <v>141</v>
      </c>
      <c r="F1" s="20" t="s">
        <v>139</v>
      </c>
      <c r="G1" s="36" t="s">
        <v>1</v>
      </c>
      <c r="H1" s="36" t="s">
        <v>609</v>
      </c>
    </row>
    <row r="2" spans="1:8" x14ac:dyDescent="0.2">
      <c r="A2" s="21" t="s">
        <v>18</v>
      </c>
      <c r="B2" s="22">
        <v>0</v>
      </c>
      <c r="C2">
        <v>20</v>
      </c>
      <c r="D2">
        <v>0</v>
      </c>
      <c r="E2">
        <f>D2/$D$8</f>
        <v>0</v>
      </c>
      <c r="F2">
        <f>ROUND(ROUND(E2,1) * 100,0)</f>
        <v>0</v>
      </c>
      <c r="G2">
        <f>1 + (F2-65) /100 * 0.5</f>
        <v>0.67500000000000004</v>
      </c>
      <c r="H2">
        <f>1 + (F2-ABS(F2-100)) /100</f>
        <v>0</v>
      </c>
    </row>
    <row r="3" spans="1:8" x14ac:dyDescent="0.2">
      <c r="A3" s="21" t="s">
        <v>29</v>
      </c>
      <c r="B3" s="22">
        <v>1</v>
      </c>
      <c r="C3">
        <v>20</v>
      </c>
      <c r="D3">
        <f>D2+TAN(RADIANS(C3))</f>
        <v>0.36397023426620234</v>
      </c>
      <c r="E3">
        <f t="shared" ref="E3:E8" si="0">D3/$D$8</f>
        <v>0.10531908966034401</v>
      </c>
      <c r="F3">
        <f t="shared" ref="F3:F8" si="1">ROUND(ROUND(E3,1) * 100,0)</f>
        <v>10</v>
      </c>
      <c r="G3">
        <f t="shared" ref="G3:G8" si="2">1 + (F3-65) /100 * 0.5</f>
        <v>0.72499999999999998</v>
      </c>
      <c r="H3">
        <f t="shared" ref="H3:H8" si="3">1 + (F3-ABS(F3-100)) /100</f>
        <v>0.19999999999999996</v>
      </c>
    </row>
    <row r="4" spans="1:8" x14ac:dyDescent="0.2">
      <c r="A4" s="21" t="s">
        <v>16</v>
      </c>
      <c r="B4" s="22">
        <v>2</v>
      </c>
      <c r="C4">
        <v>20</v>
      </c>
      <c r="D4">
        <f>D3+TAN(RADIANS(C4))</f>
        <v>0.72794046853240468</v>
      </c>
      <c r="E4">
        <f t="shared" si="0"/>
        <v>0.21063817932068801</v>
      </c>
      <c r="F4">
        <f t="shared" si="1"/>
        <v>20</v>
      </c>
      <c r="G4">
        <f t="shared" si="2"/>
        <v>0.77500000000000002</v>
      </c>
      <c r="H4">
        <f t="shared" si="3"/>
        <v>0.4</v>
      </c>
    </row>
    <row r="5" spans="1:8" x14ac:dyDescent="0.2">
      <c r="A5" s="21" t="s">
        <v>22</v>
      </c>
      <c r="B5" s="22">
        <v>3</v>
      </c>
      <c r="C5">
        <v>20</v>
      </c>
      <c r="D5">
        <f t="shared" ref="D5:D8" si="4">D4+TAN(RADIANS(C5))</f>
        <v>1.091910702798607</v>
      </c>
      <c r="E5">
        <f t="shared" si="0"/>
        <v>0.31595726898103205</v>
      </c>
      <c r="F5">
        <f t="shared" si="1"/>
        <v>30</v>
      </c>
      <c r="G5">
        <f t="shared" si="2"/>
        <v>0.82499999999999996</v>
      </c>
      <c r="H5">
        <f t="shared" si="3"/>
        <v>0.6</v>
      </c>
    </row>
    <row r="6" spans="1:8" x14ac:dyDescent="0.2">
      <c r="A6" s="21" t="s">
        <v>17</v>
      </c>
      <c r="B6" s="22">
        <v>4</v>
      </c>
      <c r="C6">
        <v>20</v>
      </c>
      <c r="D6">
        <f t="shared" si="4"/>
        <v>1.4558809370648094</v>
      </c>
      <c r="E6">
        <f t="shared" si="0"/>
        <v>0.42127635864137603</v>
      </c>
      <c r="F6">
        <f t="shared" si="1"/>
        <v>40</v>
      </c>
      <c r="G6">
        <f t="shared" si="2"/>
        <v>0.875</v>
      </c>
      <c r="H6">
        <f t="shared" si="3"/>
        <v>0.8</v>
      </c>
    </row>
    <row r="7" spans="1:8" x14ac:dyDescent="0.2">
      <c r="A7" s="21" t="s">
        <v>36</v>
      </c>
      <c r="B7" s="22">
        <v>5</v>
      </c>
      <c r="C7">
        <v>45</v>
      </c>
      <c r="D7">
        <f t="shared" si="4"/>
        <v>2.4558809370648094</v>
      </c>
      <c r="E7">
        <f t="shared" si="0"/>
        <v>0.71063817932068807</v>
      </c>
      <c r="F7">
        <f t="shared" si="1"/>
        <v>70</v>
      </c>
      <c r="G7">
        <f t="shared" si="2"/>
        <v>1.0249999999999999</v>
      </c>
      <c r="H7">
        <f t="shared" si="3"/>
        <v>1.4</v>
      </c>
    </row>
    <row r="8" spans="1:8" x14ac:dyDescent="0.2">
      <c r="A8" s="21" t="s">
        <v>32</v>
      </c>
      <c r="B8" s="22">
        <v>6</v>
      </c>
      <c r="C8">
        <v>45</v>
      </c>
      <c r="D8">
        <f t="shared" si="4"/>
        <v>3.4558809370648094</v>
      </c>
      <c r="E8">
        <f t="shared" si="0"/>
        <v>1</v>
      </c>
      <c r="F8">
        <f t="shared" si="1"/>
        <v>100</v>
      </c>
      <c r="G8">
        <f t="shared" si="2"/>
        <v>1.175</v>
      </c>
      <c r="H8">
        <f t="shared" si="3"/>
        <v>2</v>
      </c>
    </row>
    <row r="9" spans="1:8" x14ac:dyDescent="0.2">
      <c r="A9" s="23" t="s">
        <v>142</v>
      </c>
      <c r="F9">
        <v>101</v>
      </c>
    </row>
    <row r="10" spans="1:8" x14ac:dyDescent="0.2">
      <c r="A10" s="23" t="s">
        <v>143</v>
      </c>
      <c r="F10">
        <v>102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
  <sheetViews>
    <sheetView workbookViewId="0">
      <selection activeCell="H2" sqref="H2"/>
    </sheetView>
  </sheetViews>
  <sheetFormatPr baseColWidth="10" defaultColWidth="8.83203125" defaultRowHeight="15" x14ac:dyDescent="0.2"/>
  <cols>
    <col min="1" max="1" width="10.83203125" bestFit="1" customWidth="1"/>
    <col min="2" max="2" width="5.33203125" bestFit="1" customWidth="1"/>
    <col min="3" max="3" width="9.5" bestFit="1" customWidth="1"/>
    <col min="4" max="5" width="12" bestFit="1" customWidth="1"/>
    <col min="6" max="6" width="10.33203125" bestFit="1" customWidth="1"/>
    <col min="7" max="7" width="8.83203125" bestFit="1" customWidth="1"/>
  </cols>
  <sheetData>
    <row r="1" spans="1:8" x14ac:dyDescent="0.2">
      <c r="A1" s="20" t="s">
        <v>132</v>
      </c>
      <c r="B1" s="20" t="s">
        <v>0</v>
      </c>
      <c r="C1" s="20" t="s">
        <v>138</v>
      </c>
      <c r="D1" s="20" t="s">
        <v>140</v>
      </c>
      <c r="E1" s="20" t="s">
        <v>141</v>
      </c>
      <c r="F1" s="20" t="s">
        <v>528</v>
      </c>
      <c r="G1" s="20" t="s">
        <v>139</v>
      </c>
      <c r="H1" s="36" t="s">
        <v>1</v>
      </c>
    </row>
    <row r="2" spans="1:8" x14ac:dyDescent="0.2">
      <c r="A2" s="21" t="s">
        <v>18</v>
      </c>
      <c r="B2" s="22">
        <v>0</v>
      </c>
      <c r="C2">
        <v>20</v>
      </c>
      <c r="D2">
        <v>0</v>
      </c>
      <c r="E2">
        <f>D2/$D$8</f>
        <v>0</v>
      </c>
      <c r="F2">
        <f>ROUND(ROUND(E2,1) * 100,0)</f>
        <v>0</v>
      </c>
      <c r="G2">
        <v>0</v>
      </c>
      <c r="H2">
        <f>1 + (G2-65) /100 * 0.5</f>
        <v>0.67500000000000004</v>
      </c>
    </row>
    <row r="3" spans="1:8" x14ac:dyDescent="0.2">
      <c r="A3" s="21" t="s">
        <v>29</v>
      </c>
      <c r="B3" s="22">
        <v>1</v>
      </c>
      <c r="C3">
        <v>20</v>
      </c>
      <c r="D3">
        <f>D2+TAN(RADIANS(C3))</f>
        <v>0.36397023426620234</v>
      </c>
      <c r="E3">
        <f t="shared" ref="E3:E8" si="0">D3/$D$8</f>
        <v>0.10531908966034401</v>
      </c>
      <c r="F3">
        <f t="shared" ref="F3:F8" si="1">ROUND(ROUND(E3,1) * 100,0)</f>
        <v>10</v>
      </c>
      <c r="G3">
        <v>10</v>
      </c>
      <c r="H3">
        <f t="shared" ref="H3:H8" si="2">1 + (G3-65) /100 * 0.5</f>
        <v>0.72499999999999998</v>
      </c>
    </row>
    <row r="4" spans="1:8" x14ac:dyDescent="0.2">
      <c r="A4" s="21" t="s">
        <v>16</v>
      </c>
      <c r="B4" s="22">
        <v>2</v>
      </c>
      <c r="C4">
        <v>20</v>
      </c>
      <c r="D4">
        <f>D3+TAN(RADIANS(C4))</f>
        <v>0.72794046853240468</v>
      </c>
      <c r="E4">
        <f t="shared" si="0"/>
        <v>0.21063817932068801</v>
      </c>
      <c r="F4">
        <f t="shared" si="1"/>
        <v>20</v>
      </c>
      <c r="G4">
        <v>20</v>
      </c>
      <c r="H4">
        <f t="shared" si="2"/>
        <v>0.77500000000000002</v>
      </c>
    </row>
    <row r="5" spans="1:8" x14ac:dyDescent="0.2">
      <c r="A5" s="21" t="s">
        <v>22</v>
      </c>
      <c r="B5" s="22">
        <v>3</v>
      </c>
      <c r="C5">
        <v>20</v>
      </c>
      <c r="D5">
        <f t="shared" ref="D5:D8" si="3">D4+TAN(RADIANS(C5))</f>
        <v>1.091910702798607</v>
      </c>
      <c r="E5">
        <f t="shared" si="0"/>
        <v>0.31595726898103205</v>
      </c>
      <c r="F5">
        <f t="shared" si="1"/>
        <v>30</v>
      </c>
      <c r="G5">
        <v>50</v>
      </c>
      <c r="H5">
        <f t="shared" si="2"/>
        <v>0.92500000000000004</v>
      </c>
    </row>
    <row r="6" spans="1:8" x14ac:dyDescent="0.2">
      <c r="A6" s="21" t="s">
        <v>17</v>
      </c>
      <c r="B6" s="22">
        <v>4</v>
      </c>
      <c r="C6">
        <v>20</v>
      </c>
      <c r="D6">
        <f t="shared" si="3"/>
        <v>1.4558809370648094</v>
      </c>
      <c r="E6">
        <f t="shared" si="0"/>
        <v>0.42127635864137603</v>
      </c>
      <c r="F6">
        <f t="shared" si="1"/>
        <v>40</v>
      </c>
      <c r="G6">
        <v>100</v>
      </c>
      <c r="H6">
        <f t="shared" si="2"/>
        <v>1.175</v>
      </c>
    </row>
    <row r="7" spans="1:8" x14ac:dyDescent="0.2">
      <c r="A7" s="21" t="s">
        <v>36</v>
      </c>
      <c r="B7" s="22">
        <v>5</v>
      </c>
      <c r="C7">
        <v>45</v>
      </c>
      <c r="D7">
        <f t="shared" si="3"/>
        <v>2.4558809370648094</v>
      </c>
      <c r="E7">
        <f t="shared" si="0"/>
        <v>0.71063817932068807</v>
      </c>
      <c r="F7">
        <f t="shared" si="1"/>
        <v>70</v>
      </c>
      <c r="G7">
        <v>100</v>
      </c>
      <c r="H7">
        <f t="shared" si="2"/>
        <v>1.175</v>
      </c>
    </row>
    <row r="8" spans="1:8" x14ac:dyDescent="0.2">
      <c r="A8" s="21" t="s">
        <v>32</v>
      </c>
      <c r="B8" s="22">
        <v>6</v>
      </c>
      <c r="C8">
        <v>45</v>
      </c>
      <c r="D8">
        <f t="shared" si="3"/>
        <v>3.4558809370648094</v>
      </c>
      <c r="E8">
        <f t="shared" si="0"/>
        <v>1</v>
      </c>
      <c r="F8">
        <f t="shared" si="1"/>
        <v>100</v>
      </c>
      <c r="G8">
        <v>100</v>
      </c>
      <c r="H8">
        <f t="shared" si="2"/>
        <v>1.175</v>
      </c>
    </row>
    <row r="9" spans="1:8" x14ac:dyDescent="0.2">
      <c r="A9" s="23" t="s">
        <v>142</v>
      </c>
      <c r="F9">
        <v>101</v>
      </c>
      <c r="G9">
        <v>101</v>
      </c>
    </row>
    <row r="10" spans="1:8" x14ac:dyDescent="0.2">
      <c r="A10" s="23" t="s">
        <v>143</v>
      </c>
      <c r="F10">
        <v>102</v>
      </c>
      <c r="G10">
        <v>102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workbookViewId="0">
      <selection activeCell="B2" sqref="B2"/>
    </sheetView>
  </sheetViews>
  <sheetFormatPr baseColWidth="10" defaultColWidth="8.83203125" defaultRowHeight="15" x14ac:dyDescent="0.2"/>
  <cols>
    <col min="1" max="1" width="28.33203125" bestFit="1" customWidth="1"/>
    <col min="2" max="2" width="28.33203125" customWidth="1"/>
  </cols>
  <sheetData>
    <row r="1" spans="1:6" x14ac:dyDescent="0.2">
      <c r="A1" s="10" t="s">
        <v>144</v>
      </c>
      <c r="B1" s="10" t="s">
        <v>170</v>
      </c>
      <c r="C1" s="10" t="s">
        <v>145</v>
      </c>
      <c r="D1" s="10" t="s">
        <v>146</v>
      </c>
      <c r="E1" s="10" t="s">
        <v>147</v>
      </c>
      <c r="F1" s="10" t="s">
        <v>169</v>
      </c>
    </row>
    <row r="2" spans="1:6" ht="16" x14ac:dyDescent="0.2">
      <c r="A2" s="12" t="s">
        <v>148</v>
      </c>
      <c r="B2" s="12"/>
      <c r="C2" s="11" t="s">
        <v>149</v>
      </c>
      <c r="D2" s="11" t="s">
        <v>149</v>
      </c>
      <c r="E2" s="11" t="s">
        <v>149</v>
      </c>
    </row>
    <row r="3" spans="1:6" ht="16" x14ac:dyDescent="0.2">
      <c r="A3" s="12" t="s">
        <v>150</v>
      </c>
      <c r="B3" s="12"/>
      <c r="C3" s="11" t="s">
        <v>149</v>
      </c>
      <c r="D3" s="11" t="s">
        <v>149</v>
      </c>
      <c r="E3" s="11" t="s">
        <v>149</v>
      </c>
    </row>
    <row r="4" spans="1:6" ht="16" x14ac:dyDescent="0.2">
      <c r="A4" s="12" t="s">
        <v>151</v>
      </c>
      <c r="B4" s="12"/>
      <c r="C4" s="11" t="s">
        <v>149</v>
      </c>
      <c r="D4" s="11" t="s">
        <v>149</v>
      </c>
      <c r="E4" s="11" t="s">
        <v>149</v>
      </c>
    </row>
    <row r="5" spans="1:6" ht="16" x14ac:dyDescent="0.2">
      <c r="A5" s="12" t="s">
        <v>152</v>
      </c>
      <c r="B5" s="12"/>
      <c r="C5" s="11" t="s">
        <v>149</v>
      </c>
      <c r="D5" s="11" t="s">
        <v>149</v>
      </c>
      <c r="E5" s="11" t="s">
        <v>149</v>
      </c>
    </row>
    <row r="6" spans="1:6" ht="16" x14ac:dyDescent="0.2">
      <c r="A6" s="12" t="s">
        <v>153</v>
      </c>
      <c r="B6" s="12" t="s">
        <v>30</v>
      </c>
      <c r="C6" s="11" t="s">
        <v>29</v>
      </c>
      <c r="D6" s="11" t="s">
        <v>17</v>
      </c>
      <c r="E6" s="11" t="s">
        <v>17</v>
      </c>
      <c r="F6" s="11" t="s">
        <v>22</v>
      </c>
    </row>
    <row r="7" spans="1:6" x14ac:dyDescent="0.2">
      <c r="A7" s="12" t="s">
        <v>154</v>
      </c>
      <c r="B7" s="12"/>
    </row>
    <row r="8" spans="1:6" x14ac:dyDescent="0.2">
      <c r="A8" s="12" t="s">
        <v>155</v>
      </c>
      <c r="B8" s="12"/>
    </row>
    <row r="9" spans="1:6" ht="16" x14ac:dyDescent="0.2">
      <c r="A9" s="12" t="s">
        <v>156</v>
      </c>
      <c r="B9" s="12" t="s">
        <v>155</v>
      </c>
      <c r="C9" s="11" t="s">
        <v>149</v>
      </c>
      <c r="D9" s="11" t="s">
        <v>149</v>
      </c>
      <c r="E9" s="11" t="s">
        <v>149</v>
      </c>
    </row>
    <row r="10" spans="1:6" ht="16" x14ac:dyDescent="0.2">
      <c r="A10" s="12" t="s">
        <v>157</v>
      </c>
      <c r="B10" s="12" t="s">
        <v>158</v>
      </c>
      <c r="C10" s="11" t="s">
        <v>149</v>
      </c>
      <c r="D10" s="11" t="s">
        <v>149</v>
      </c>
      <c r="E10" s="11" t="s">
        <v>149</v>
      </c>
    </row>
    <row r="11" spans="1:6" ht="16" x14ac:dyDescent="0.2">
      <c r="A11" s="12" t="s">
        <v>158</v>
      </c>
      <c r="B11" s="12"/>
      <c r="C11" s="11" t="s">
        <v>149</v>
      </c>
      <c r="D11" s="11" t="s">
        <v>149</v>
      </c>
      <c r="E11" s="11" t="s">
        <v>149</v>
      </c>
    </row>
    <row r="12" spans="1:6" ht="16" x14ac:dyDescent="0.2">
      <c r="A12" s="12" t="s">
        <v>159</v>
      </c>
      <c r="B12" s="12" t="s">
        <v>160</v>
      </c>
      <c r="C12" s="11" t="s">
        <v>18</v>
      </c>
      <c r="D12" s="11" t="s">
        <v>18</v>
      </c>
      <c r="E12" s="11" t="s">
        <v>18</v>
      </c>
      <c r="F12" s="11" t="s">
        <v>18</v>
      </c>
    </row>
    <row r="13" spans="1:6" ht="16" x14ac:dyDescent="0.2">
      <c r="A13" s="12" t="s">
        <v>160</v>
      </c>
      <c r="B13" s="12"/>
      <c r="C13" s="11" t="s">
        <v>149</v>
      </c>
      <c r="D13" s="11" t="s">
        <v>149</v>
      </c>
      <c r="E13" s="11" t="s">
        <v>149</v>
      </c>
    </row>
    <row r="14" spans="1:6" ht="16" x14ac:dyDescent="0.2">
      <c r="A14" s="12" t="s">
        <v>161</v>
      </c>
      <c r="B14" s="12" t="s">
        <v>168</v>
      </c>
      <c r="C14" s="11" t="s">
        <v>22</v>
      </c>
      <c r="D14" s="11" t="s">
        <v>18</v>
      </c>
      <c r="E14" s="11" t="s">
        <v>29</v>
      </c>
      <c r="F14" s="11" t="s">
        <v>29</v>
      </c>
    </row>
    <row r="15" spans="1:6" ht="16" x14ac:dyDescent="0.2">
      <c r="A15" s="12" t="s">
        <v>162</v>
      </c>
      <c r="B15" s="12"/>
      <c r="C15" s="11" t="s">
        <v>149</v>
      </c>
      <c r="D15" s="11" t="s">
        <v>149</v>
      </c>
      <c r="E15" s="11" t="s">
        <v>149</v>
      </c>
    </row>
    <row r="16" spans="1:6" ht="16" x14ac:dyDescent="0.2">
      <c r="A16" s="12" t="s">
        <v>163</v>
      </c>
      <c r="B16" s="12"/>
      <c r="C16" s="11" t="s">
        <v>18</v>
      </c>
      <c r="D16" s="11" t="s">
        <v>18</v>
      </c>
      <c r="E16" s="11" t="s">
        <v>18</v>
      </c>
      <c r="F16" s="11" t="s">
        <v>18</v>
      </c>
    </row>
    <row r="17" spans="1:6" ht="16" x14ac:dyDescent="0.2">
      <c r="A17" s="12" t="s">
        <v>164</v>
      </c>
      <c r="B17" s="12"/>
      <c r="C17" s="11" t="s">
        <v>18</v>
      </c>
      <c r="D17" s="11" t="s">
        <v>18</v>
      </c>
      <c r="E17" s="11" t="s">
        <v>18</v>
      </c>
      <c r="F17" s="11" t="s">
        <v>18</v>
      </c>
    </row>
    <row r="18" spans="1:6" ht="16" x14ac:dyDescent="0.2">
      <c r="A18" s="12" t="s">
        <v>165</v>
      </c>
      <c r="B18" s="12"/>
      <c r="C18" s="11" t="s">
        <v>149</v>
      </c>
      <c r="D18" s="11" t="s">
        <v>149</v>
      </c>
      <c r="E18" s="11" t="s">
        <v>149</v>
      </c>
    </row>
    <row r="19" spans="1:6" ht="16" x14ac:dyDescent="0.2">
      <c r="A19" s="12" t="s">
        <v>166</v>
      </c>
      <c r="B19" s="12"/>
      <c r="C19" s="11" t="s">
        <v>149</v>
      </c>
      <c r="D19" s="11" t="s">
        <v>149</v>
      </c>
      <c r="E19" s="11" t="s">
        <v>149</v>
      </c>
    </row>
    <row r="20" spans="1:6" ht="16" x14ac:dyDescent="0.2">
      <c r="A20" s="12" t="s">
        <v>167</v>
      </c>
      <c r="B20" s="12"/>
      <c r="C20" s="11" t="s">
        <v>18</v>
      </c>
      <c r="D20" s="11" t="s">
        <v>18</v>
      </c>
      <c r="E20" s="11" t="s">
        <v>18</v>
      </c>
      <c r="F20" s="11" t="s">
        <v>18</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4"/>
  <sheetViews>
    <sheetView zoomScaleNormal="119" zoomScaleSheetLayoutView="117" workbookViewId="0">
      <pane xSplit="9" ySplit="1" topLeftCell="J2" activePane="bottomRight" state="frozen"/>
      <selection activeCell="A2" sqref="A2"/>
      <selection pane="topRight" activeCell="A2" sqref="A2"/>
      <selection pane="bottomLeft" activeCell="A2" sqref="A2"/>
      <selection pane="bottomRight" activeCell="P8" sqref="P8"/>
    </sheetView>
  </sheetViews>
  <sheetFormatPr baseColWidth="10" defaultColWidth="8.83203125" defaultRowHeight="13" x14ac:dyDescent="0.15"/>
  <cols>
    <col min="1" max="1" width="6" style="29" customWidth="1"/>
    <col min="2" max="2" width="11.5" style="29" bestFit="1" customWidth="1"/>
    <col min="3" max="3" width="12.1640625" style="29" bestFit="1" customWidth="1"/>
    <col min="4" max="4" width="4.5" style="29" customWidth="1"/>
    <col min="5" max="5" width="6" style="29" customWidth="1"/>
    <col min="6" max="6" width="18.1640625" style="29" customWidth="1"/>
    <col min="7" max="7" width="11.33203125" style="33" bestFit="1" customWidth="1"/>
    <col min="8" max="8" width="4.83203125" style="29" customWidth="1"/>
    <col min="9" max="9" width="23.83203125" style="29" bestFit="1" customWidth="1"/>
    <col min="10" max="10" width="52.5" style="28" bestFit="1" customWidth="1"/>
    <col min="11" max="11" width="11.33203125" style="28" customWidth="1"/>
    <col min="12" max="12" width="6.5" style="28" customWidth="1"/>
    <col min="13" max="13" width="4.1640625" style="34" customWidth="1"/>
    <col min="14" max="14" width="5.6640625" style="34" customWidth="1"/>
    <col min="15" max="15" width="6.6640625" style="35" customWidth="1"/>
    <col min="16" max="16" width="7.6640625" style="29" customWidth="1"/>
    <col min="17" max="17" width="10.83203125" style="29" bestFit="1" customWidth="1"/>
    <col min="18" max="18" width="9.6640625" style="28" customWidth="1"/>
    <col min="19" max="19" width="20.1640625" style="28" customWidth="1"/>
    <col min="20" max="20" width="20.1640625" style="28" bestFit="1" customWidth="1"/>
    <col min="21" max="21" width="8.83203125" style="30" bestFit="1" customWidth="1"/>
    <col min="22" max="22" width="33.1640625" style="29" customWidth="1"/>
    <col min="23" max="23" width="23" style="29" customWidth="1"/>
    <col min="24" max="24" width="12.6640625" style="29" bestFit="1" customWidth="1"/>
    <col min="25" max="25" width="31.83203125" style="29" customWidth="1"/>
    <col min="26" max="27" width="14" style="29" customWidth="1"/>
    <col min="28" max="256" width="9.1640625" style="29"/>
    <col min="257" max="257" width="6" style="29" customWidth="1"/>
    <col min="258" max="258" width="11.5" style="29" bestFit="1" customWidth="1"/>
    <col min="259" max="259" width="12.1640625" style="29" bestFit="1" customWidth="1"/>
    <col min="260" max="260" width="4.5" style="29" customWidth="1"/>
    <col min="261" max="261" width="6" style="29" customWidth="1"/>
    <col min="262" max="262" width="18.1640625" style="29" customWidth="1"/>
    <col min="263" max="263" width="10.5" style="29" bestFit="1" customWidth="1"/>
    <col min="264" max="264" width="4.83203125" style="29" customWidth="1"/>
    <col min="265" max="265" width="23.83203125" style="29" bestFit="1" customWidth="1"/>
    <col min="266" max="266" width="52.5" style="29" bestFit="1" customWidth="1"/>
    <col min="267" max="267" width="11.33203125" style="29" customWidth="1"/>
    <col min="268" max="268" width="6.5" style="29" customWidth="1"/>
    <col min="269" max="269" width="4.1640625" style="29" customWidth="1"/>
    <col min="270" max="270" width="5.6640625" style="29" customWidth="1"/>
    <col min="271" max="271" width="6.6640625" style="29" customWidth="1"/>
    <col min="272" max="272" width="7.6640625" style="29" customWidth="1"/>
    <col min="273" max="273" width="10.83203125" style="29" bestFit="1" customWidth="1"/>
    <col min="274" max="274" width="9.6640625" style="29" customWidth="1"/>
    <col min="275" max="275" width="20.1640625" style="29" customWidth="1"/>
    <col min="276" max="276" width="20.1640625" style="29" bestFit="1" customWidth="1"/>
    <col min="277" max="277" width="8.83203125" style="29" bestFit="1" customWidth="1"/>
    <col min="278" max="278" width="33.1640625" style="29" customWidth="1"/>
    <col min="279" max="279" width="23" style="29" customWidth="1"/>
    <col min="280" max="280" width="12.6640625" style="29" bestFit="1" customWidth="1"/>
    <col min="281" max="281" width="31.83203125" style="29" customWidth="1"/>
    <col min="282" max="283" width="14" style="29" customWidth="1"/>
    <col min="284" max="512" width="9.1640625" style="29"/>
    <col min="513" max="513" width="6" style="29" customWidth="1"/>
    <col min="514" max="514" width="11.5" style="29" bestFit="1" customWidth="1"/>
    <col min="515" max="515" width="12.1640625" style="29" bestFit="1" customWidth="1"/>
    <col min="516" max="516" width="4.5" style="29" customWidth="1"/>
    <col min="517" max="517" width="6" style="29" customWidth="1"/>
    <col min="518" max="518" width="18.1640625" style="29" customWidth="1"/>
    <col min="519" max="519" width="10.5" style="29" bestFit="1" customWidth="1"/>
    <col min="520" max="520" width="4.83203125" style="29" customWidth="1"/>
    <col min="521" max="521" width="23.83203125" style="29" bestFit="1" customWidth="1"/>
    <col min="522" max="522" width="52.5" style="29" bestFit="1" customWidth="1"/>
    <col min="523" max="523" width="11.33203125" style="29" customWidth="1"/>
    <col min="524" max="524" width="6.5" style="29" customWidth="1"/>
    <col min="525" max="525" width="4.1640625" style="29" customWidth="1"/>
    <col min="526" max="526" width="5.6640625" style="29" customWidth="1"/>
    <col min="527" max="527" width="6.6640625" style="29" customWidth="1"/>
    <col min="528" max="528" width="7.6640625" style="29" customWidth="1"/>
    <col min="529" max="529" width="10.83203125" style="29" bestFit="1" customWidth="1"/>
    <col min="530" max="530" width="9.6640625" style="29" customWidth="1"/>
    <col min="531" max="531" width="20.1640625" style="29" customWidth="1"/>
    <col min="532" max="532" width="20.1640625" style="29" bestFit="1" customWidth="1"/>
    <col min="533" max="533" width="8.83203125" style="29" bestFit="1" customWidth="1"/>
    <col min="534" max="534" width="33.1640625" style="29" customWidth="1"/>
    <col min="535" max="535" width="23" style="29" customWidth="1"/>
    <col min="536" max="536" width="12.6640625" style="29" bestFit="1" customWidth="1"/>
    <col min="537" max="537" width="31.83203125" style="29" customWidth="1"/>
    <col min="538" max="539" width="14" style="29" customWidth="1"/>
    <col min="540" max="768" width="9.1640625" style="29"/>
    <col min="769" max="769" width="6" style="29" customWidth="1"/>
    <col min="770" max="770" width="11.5" style="29" bestFit="1" customWidth="1"/>
    <col min="771" max="771" width="12.1640625" style="29" bestFit="1" customWidth="1"/>
    <col min="772" max="772" width="4.5" style="29" customWidth="1"/>
    <col min="773" max="773" width="6" style="29" customWidth="1"/>
    <col min="774" max="774" width="18.1640625" style="29" customWidth="1"/>
    <col min="775" max="775" width="10.5" style="29" bestFit="1" customWidth="1"/>
    <col min="776" max="776" width="4.83203125" style="29" customWidth="1"/>
    <col min="777" max="777" width="23.83203125" style="29" bestFit="1" customWidth="1"/>
    <col min="778" max="778" width="52.5" style="29" bestFit="1" customWidth="1"/>
    <col min="779" max="779" width="11.33203125" style="29" customWidth="1"/>
    <col min="780" max="780" width="6.5" style="29" customWidth="1"/>
    <col min="781" max="781" width="4.1640625" style="29" customWidth="1"/>
    <col min="782" max="782" width="5.6640625" style="29" customWidth="1"/>
    <col min="783" max="783" width="6.6640625" style="29" customWidth="1"/>
    <col min="784" max="784" width="7.6640625" style="29" customWidth="1"/>
    <col min="785" max="785" width="10.83203125" style="29" bestFit="1" customWidth="1"/>
    <col min="786" max="786" width="9.6640625" style="29" customWidth="1"/>
    <col min="787" max="787" width="20.1640625" style="29" customWidth="1"/>
    <col min="788" max="788" width="20.1640625" style="29" bestFit="1" customWidth="1"/>
    <col min="789" max="789" width="8.83203125" style="29" bestFit="1" customWidth="1"/>
    <col min="790" max="790" width="33.1640625" style="29" customWidth="1"/>
    <col min="791" max="791" width="23" style="29" customWidth="1"/>
    <col min="792" max="792" width="12.6640625" style="29" bestFit="1" customWidth="1"/>
    <col min="793" max="793" width="31.83203125" style="29" customWidth="1"/>
    <col min="794" max="795" width="14" style="29" customWidth="1"/>
    <col min="796" max="1024" width="9.1640625" style="29"/>
    <col min="1025" max="1025" width="6" style="29" customWidth="1"/>
    <col min="1026" max="1026" width="11.5" style="29" bestFit="1" customWidth="1"/>
    <col min="1027" max="1027" width="12.1640625" style="29" bestFit="1" customWidth="1"/>
    <col min="1028" max="1028" width="4.5" style="29" customWidth="1"/>
    <col min="1029" max="1029" width="6" style="29" customWidth="1"/>
    <col min="1030" max="1030" width="18.1640625" style="29" customWidth="1"/>
    <col min="1031" max="1031" width="10.5" style="29" bestFit="1" customWidth="1"/>
    <col min="1032" max="1032" width="4.83203125" style="29" customWidth="1"/>
    <col min="1033" max="1033" width="23.83203125" style="29" bestFit="1" customWidth="1"/>
    <col min="1034" max="1034" width="52.5" style="29" bestFit="1" customWidth="1"/>
    <col min="1035" max="1035" width="11.33203125" style="29" customWidth="1"/>
    <col min="1036" max="1036" width="6.5" style="29" customWidth="1"/>
    <col min="1037" max="1037" width="4.1640625" style="29" customWidth="1"/>
    <col min="1038" max="1038" width="5.6640625" style="29" customWidth="1"/>
    <col min="1039" max="1039" width="6.6640625" style="29" customWidth="1"/>
    <col min="1040" max="1040" width="7.6640625" style="29" customWidth="1"/>
    <col min="1041" max="1041" width="10.83203125" style="29" bestFit="1" customWidth="1"/>
    <col min="1042" max="1042" width="9.6640625" style="29" customWidth="1"/>
    <col min="1043" max="1043" width="20.1640625" style="29" customWidth="1"/>
    <col min="1044" max="1044" width="20.1640625" style="29" bestFit="1" customWidth="1"/>
    <col min="1045" max="1045" width="8.83203125" style="29" bestFit="1" customWidth="1"/>
    <col min="1046" max="1046" width="33.1640625" style="29" customWidth="1"/>
    <col min="1047" max="1047" width="23" style="29" customWidth="1"/>
    <col min="1048" max="1048" width="12.6640625" style="29" bestFit="1" customWidth="1"/>
    <col min="1049" max="1049" width="31.83203125" style="29" customWidth="1"/>
    <col min="1050" max="1051" width="14" style="29" customWidth="1"/>
    <col min="1052" max="1280" width="9.1640625" style="29"/>
    <col min="1281" max="1281" width="6" style="29" customWidth="1"/>
    <col min="1282" max="1282" width="11.5" style="29" bestFit="1" customWidth="1"/>
    <col min="1283" max="1283" width="12.1640625" style="29" bestFit="1" customWidth="1"/>
    <col min="1284" max="1284" width="4.5" style="29" customWidth="1"/>
    <col min="1285" max="1285" width="6" style="29" customWidth="1"/>
    <col min="1286" max="1286" width="18.1640625" style="29" customWidth="1"/>
    <col min="1287" max="1287" width="10.5" style="29" bestFit="1" customWidth="1"/>
    <col min="1288" max="1288" width="4.83203125" style="29" customWidth="1"/>
    <col min="1289" max="1289" width="23.83203125" style="29" bestFit="1" customWidth="1"/>
    <col min="1290" max="1290" width="52.5" style="29" bestFit="1" customWidth="1"/>
    <col min="1291" max="1291" width="11.33203125" style="29" customWidth="1"/>
    <col min="1292" max="1292" width="6.5" style="29" customWidth="1"/>
    <col min="1293" max="1293" width="4.1640625" style="29" customWidth="1"/>
    <col min="1294" max="1294" width="5.6640625" style="29" customWidth="1"/>
    <col min="1295" max="1295" width="6.6640625" style="29" customWidth="1"/>
    <col min="1296" max="1296" width="7.6640625" style="29" customWidth="1"/>
    <col min="1297" max="1297" width="10.83203125" style="29" bestFit="1" customWidth="1"/>
    <col min="1298" max="1298" width="9.6640625" style="29" customWidth="1"/>
    <col min="1299" max="1299" width="20.1640625" style="29" customWidth="1"/>
    <col min="1300" max="1300" width="20.1640625" style="29" bestFit="1" customWidth="1"/>
    <col min="1301" max="1301" width="8.83203125" style="29" bestFit="1" customWidth="1"/>
    <col min="1302" max="1302" width="33.1640625" style="29" customWidth="1"/>
    <col min="1303" max="1303" width="23" style="29" customWidth="1"/>
    <col min="1304" max="1304" width="12.6640625" style="29" bestFit="1" customWidth="1"/>
    <col min="1305" max="1305" width="31.83203125" style="29" customWidth="1"/>
    <col min="1306" max="1307" width="14" style="29" customWidth="1"/>
    <col min="1308" max="1536" width="9.1640625" style="29"/>
    <col min="1537" max="1537" width="6" style="29" customWidth="1"/>
    <col min="1538" max="1538" width="11.5" style="29" bestFit="1" customWidth="1"/>
    <col min="1539" max="1539" width="12.1640625" style="29" bestFit="1" customWidth="1"/>
    <col min="1540" max="1540" width="4.5" style="29" customWidth="1"/>
    <col min="1541" max="1541" width="6" style="29" customWidth="1"/>
    <col min="1542" max="1542" width="18.1640625" style="29" customWidth="1"/>
    <col min="1543" max="1543" width="10.5" style="29" bestFit="1" customWidth="1"/>
    <col min="1544" max="1544" width="4.83203125" style="29" customWidth="1"/>
    <col min="1545" max="1545" width="23.83203125" style="29" bestFit="1" customWidth="1"/>
    <col min="1546" max="1546" width="52.5" style="29" bestFit="1" customWidth="1"/>
    <col min="1547" max="1547" width="11.33203125" style="29" customWidth="1"/>
    <col min="1548" max="1548" width="6.5" style="29" customWidth="1"/>
    <col min="1549" max="1549" width="4.1640625" style="29" customWidth="1"/>
    <col min="1550" max="1550" width="5.6640625" style="29" customWidth="1"/>
    <col min="1551" max="1551" width="6.6640625" style="29" customWidth="1"/>
    <col min="1552" max="1552" width="7.6640625" style="29" customWidth="1"/>
    <col min="1553" max="1553" width="10.83203125" style="29" bestFit="1" customWidth="1"/>
    <col min="1554" max="1554" width="9.6640625" style="29" customWidth="1"/>
    <col min="1555" max="1555" width="20.1640625" style="29" customWidth="1"/>
    <col min="1556" max="1556" width="20.1640625" style="29" bestFit="1" customWidth="1"/>
    <col min="1557" max="1557" width="8.83203125" style="29" bestFit="1" customWidth="1"/>
    <col min="1558" max="1558" width="33.1640625" style="29" customWidth="1"/>
    <col min="1559" max="1559" width="23" style="29" customWidth="1"/>
    <col min="1560" max="1560" width="12.6640625" style="29" bestFit="1" customWidth="1"/>
    <col min="1561" max="1561" width="31.83203125" style="29" customWidth="1"/>
    <col min="1562" max="1563" width="14" style="29" customWidth="1"/>
    <col min="1564" max="1792" width="9.1640625" style="29"/>
    <col min="1793" max="1793" width="6" style="29" customWidth="1"/>
    <col min="1794" max="1794" width="11.5" style="29" bestFit="1" customWidth="1"/>
    <col min="1795" max="1795" width="12.1640625" style="29" bestFit="1" customWidth="1"/>
    <col min="1796" max="1796" width="4.5" style="29" customWidth="1"/>
    <col min="1797" max="1797" width="6" style="29" customWidth="1"/>
    <col min="1798" max="1798" width="18.1640625" style="29" customWidth="1"/>
    <col min="1799" max="1799" width="10.5" style="29" bestFit="1" customWidth="1"/>
    <col min="1800" max="1800" width="4.83203125" style="29" customWidth="1"/>
    <col min="1801" max="1801" width="23.83203125" style="29" bestFit="1" customWidth="1"/>
    <col min="1802" max="1802" width="52.5" style="29" bestFit="1" customWidth="1"/>
    <col min="1803" max="1803" width="11.33203125" style="29" customWidth="1"/>
    <col min="1804" max="1804" width="6.5" style="29" customWidth="1"/>
    <col min="1805" max="1805" width="4.1640625" style="29" customWidth="1"/>
    <col min="1806" max="1806" width="5.6640625" style="29" customWidth="1"/>
    <col min="1807" max="1807" width="6.6640625" style="29" customWidth="1"/>
    <col min="1808" max="1808" width="7.6640625" style="29" customWidth="1"/>
    <col min="1809" max="1809" width="10.83203125" style="29" bestFit="1" customWidth="1"/>
    <col min="1810" max="1810" width="9.6640625" style="29" customWidth="1"/>
    <col min="1811" max="1811" width="20.1640625" style="29" customWidth="1"/>
    <col min="1812" max="1812" width="20.1640625" style="29" bestFit="1" customWidth="1"/>
    <col min="1813" max="1813" width="8.83203125" style="29" bestFit="1" customWidth="1"/>
    <col min="1814" max="1814" width="33.1640625" style="29" customWidth="1"/>
    <col min="1815" max="1815" width="23" style="29" customWidth="1"/>
    <col min="1816" max="1816" width="12.6640625" style="29" bestFit="1" customWidth="1"/>
    <col min="1817" max="1817" width="31.83203125" style="29" customWidth="1"/>
    <col min="1818" max="1819" width="14" style="29" customWidth="1"/>
    <col min="1820" max="2048" width="9.1640625" style="29"/>
    <col min="2049" max="2049" width="6" style="29" customWidth="1"/>
    <col min="2050" max="2050" width="11.5" style="29" bestFit="1" customWidth="1"/>
    <col min="2051" max="2051" width="12.1640625" style="29" bestFit="1" customWidth="1"/>
    <col min="2052" max="2052" width="4.5" style="29" customWidth="1"/>
    <col min="2053" max="2053" width="6" style="29" customWidth="1"/>
    <col min="2054" max="2054" width="18.1640625" style="29" customWidth="1"/>
    <col min="2055" max="2055" width="10.5" style="29" bestFit="1" customWidth="1"/>
    <col min="2056" max="2056" width="4.83203125" style="29" customWidth="1"/>
    <col min="2057" max="2057" width="23.83203125" style="29" bestFit="1" customWidth="1"/>
    <col min="2058" max="2058" width="52.5" style="29" bestFit="1" customWidth="1"/>
    <col min="2059" max="2059" width="11.33203125" style="29" customWidth="1"/>
    <col min="2060" max="2060" width="6.5" style="29" customWidth="1"/>
    <col min="2061" max="2061" width="4.1640625" style="29" customWidth="1"/>
    <col min="2062" max="2062" width="5.6640625" style="29" customWidth="1"/>
    <col min="2063" max="2063" width="6.6640625" style="29" customWidth="1"/>
    <col min="2064" max="2064" width="7.6640625" style="29" customWidth="1"/>
    <col min="2065" max="2065" width="10.83203125" style="29" bestFit="1" customWidth="1"/>
    <col min="2066" max="2066" width="9.6640625" style="29" customWidth="1"/>
    <col min="2067" max="2067" width="20.1640625" style="29" customWidth="1"/>
    <col min="2068" max="2068" width="20.1640625" style="29" bestFit="1" customWidth="1"/>
    <col min="2069" max="2069" width="8.83203125" style="29" bestFit="1" customWidth="1"/>
    <col min="2070" max="2070" width="33.1640625" style="29" customWidth="1"/>
    <col min="2071" max="2071" width="23" style="29" customWidth="1"/>
    <col min="2072" max="2072" width="12.6640625" style="29" bestFit="1" customWidth="1"/>
    <col min="2073" max="2073" width="31.83203125" style="29" customWidth="1"/>
    <col min="2074" max="2075" width="14" style="29" customWidth="1"/>
    <col min="2076" max="2304" width="9.1640625" style="29"/>
    <col min="2305" max="2305" width="6" style="29" customWidth="1"/>
    <col min="2306" max="2306" width="11.5" style="29" bestFit="1" customWidth="1"/>
    <col min="2307" max="2307" width="12.1640625" style="29" bestFit="1" customWidth="1"/>
    <col min="2308" max="2308" width="4.5" style="29" customWidth="1"/>
    <col min="2309" max="2309" width="6" style="29" customWidth="1"/>
    <col min="2310" max="2310" width="18.1640625" style="29" customWidth="1"/>
    <col min="2311" max="2311" width="10.5" style="29" bestFit="1" customWidth="1"/>
    <col min="2312" max="2312" width="4.83203125" style="29" customWidth="1"/>
    <col min="2313" max="2313" width="23.83203125" style="29" bestFit="1" customWidth="1"/>
    <col min="2314" max="2314" width="52.5" style="29" bestFit="1" customWidth="1"/>
    <col min="2315" max="2315" width="11.33203125" style="29" customWidth="1"/>
    <col min="2316" max="2316" width="6.5" style="29" customWidth="1"/>
    <col min="2317" max="2317" width="4.1640625" style="29" customWidth="1"/>
    <col min="2318" max="2318" width="5.6640625" style="29" customWidth="1"/>
    <col min="2319" max="2319" width="6.6640625" style="29" customWidth="1"/>
    <col min="2320" max="2320" width="7.6640625" style="29" customWidth="1"/>
    <col min="2321" max="2321" width="10.83203125" style="29" bestFit="1" customWidth="1"/>
    <col min="2322" max="2322" width="9.6640625" style="29" customWidth="1"/>
    <col min="2323" max="2323" width="20.1640625" style="29" customWidth="1"/>
    <col min="2324" max="2324" width="20.1640625" style="29" bestFit="1" customWidth="1"/>
    <col min="2325" max="2325" width="8.83203125" style="29" bestFit="1" customWidth="1"/>
    <col min="2326" max="2326" width="33.1640625" style="29" customWidth="1"/>
    <col min="2327" max="2327" width="23" style="29" customWidth="1"/>
    <col min="2328" max="2328" width="12.6640625" style="29" bestFit="1" customWidth="1"/>
    <col min="2329" max="2329" width="31.83203125" style="29" customWidth="1"/>
    <col min="2330" max="2331" width="14" style="29" customWidth="1"/>
    <col min="2332" max="2560" width="9.1640625" style="29"/>
    <col min="2561" max="2561" width="6" style="29" customWidth="1"/>
    <col min="2562" max="2562" width="11.5" style="29" bestFit="1" customWidth="1"/>
    <col min="2563" max="2563" width="12.1640625" style="29" bestFit="1" customWidth="1"/>
    <col min="2564" max="2564" width="4.5" style="29" customWidth="1"/>
    <col min="2565" max="2565" width="6" style="29" customWidth="1"/>
    <col min="2566" max="2566" width="18.1640625" style="29" customWidth="1"/>
    <col min="2567" max="2567" width="10.5" style="29" bestFit="1" customWidth="1"/>
    <col min="2568" max="2568" width="4.83203125" style="29" customWidth="1"/>
    <col min="2569" max="2569" width="23.83203125" style="29" bestFit="1" customWidth="1"/>
    <col min="2570" max="2570" width="52.5" style="29" bestFit="1" customWidth="1"/>
    <col min="2571" max="2571" width="11.33203125" style="29" customWidth="1"/>
    <col min="2572" max="2572" width="6.5" style="29" customWidth="1"/>
    <col min="2573" max="2573" width="4.1640625" style="29" customWidth="1"/>
    <col min="2574" max="2574" width="5.6640625" style="29" customWidth="1"/>
    <col min="2575" max="2575" width="6.6640625" style="29" customWidth="1"/>
    <col min="2576" max="2576" width="7.6640625" style="29" customWidth="1"/>
    <col min="2577" max="2577" width="10.83203125" style="29" bestFit="1" customWidth="1"/>
    <col min="2578" max="2578" width="9.6640625" style="29" customWidth="1"/>
    <col min="2579" max="2579" width="20.1640625" style="29" customWidth="1"/>
    <col min="2580" max="2580" width="20.1640625" style="29" bestFit="1" customWidth="1"/>
    <col min="2581" max="2581" width="8.83203125" style="29" bestFit="1" customWidth="1"/>
    <col min="2582" max="2582" width="33.1640625" style="29" customWidth="1"/>
    <col min="2583" max="2583" width="23" style="29" customWidth="1"/>
    <col min="2584" max="2584" width="12.6640625" style="29" bestFit="1" customWidth="1"/>
    <col min="2585" max="2585" width="31.83203125" style="29" customWidth="1"/>
    <col min="2586" max="2587" width="14" style="29" customWidth="1"/>
    <col min="2588" max="2816" width="9.1640625" style="29"/>
    <col min="2817" max="2817" width="6" style="29" customWidth="1"/>
    <col min="2818" max="2818" width="11.5" style="29" bestFit="1" customWidth="1"/>
    <col min="2819" max="2819" width="12.1640625" style="29" bestFit="1" customWidth="1"/>
    <col min="2820" max="2820" width="4.5" style="29" customWidth="1"/>
    <col min="2821" max="2821" width="6" style="29" customWidth="1"/>
    <col min="2822" max="2822" width="18.1640625" style="29" customWidth="1"/>
    <col min="2823" max="2823" width="10.5" style="29" bestFit="1" customWidth="1"/>
    <col min="2824" max="2824" width="4.83203125" style="29" customWidth="1"/>
    <col min="2825" max="2825" width="23.83203125" style="29" bestFit="1" customWidth="1"/>
    <col min="2826" max="2826" width="52.5" style="29" bestFit="1" customWidth="1"/>
    <col min="2827" max="2827" width="11.33203125" style="29" customWidth="1"/>
    <col min="2828" max="2828" width="6.5" style="29" customWidth="1"/>
    <col min="2829" max="2829" width="4.1640625" style="29" customWidth="1"/>
    <col min="2830" max="2830" width="5.6640625" style="29" customWidth="1"/>
    <col min="2831" max="2831" width="6.6640625" style="29" customWidth="1"/>
    <col min="2832" max="2832" width="7.6640625" style="29" customWidth="1"/>
    <col min="2833" max="2833" width="10.83203125" style="29" bestFit="1" customWidth="1"/>
    <col min="2834" max="2834" width="9.6640625" style="29" customWidth="1"/>
    <col min="2835" max="2835" width="20.1640625" style="29" customWidth="1"/>
    <col min="2836" max="2836" width="20.1640625" style="29" bestFit="1" customWidth="1"/>
    <col min="2837" max="2837" width="8.83203125" style="29" bestFit="1" customWidth="1"/>
    <col min="2838" max="2838" width="33.1640625" style="29" customWidth="1"/>
    <col min="2839" max="2839" width="23" style="29" customWidth="1"/>
    <col min="2840" max="2840" width="12.6640625" style="29" bestFit="1" customWidth="1"/>
    <col min="2841" max="2841" width="31.83203125" style="29" customWidth="1"/>
    <col min="2842" max="2843" width="14" style="29" customWidth="1"/>
    <col min="2844" max="3072" width="9.1640625" style="29"/>
    <col min="3073" max="3073" width="6" style="29" customWidth="1"/>
    <col min="3074" max="3074" width="11.5" style="29" bestFit="1" customWidth="1"/>
    <col min="3075" max="3075" width="12.1640625" style="29" bestFit="1" customWidth="1"/>
    <col min="3076" max="3076" width="4.5" style="29" customWidth="1"/>
    <col min="3077" max="3077" width="6" style="29" customWidth="1"/>
    <col min="3078" max="3078" width="18.1640625" style="29" customWidth="1"/>
    <col min="3079" max="3079" width="10.5" style="29" bestFit="1" customWidth="1"/>
    <col min="3080" max="3080" width="4.83203125" style="29" customWidth="1"/>
    <col min="3081" max="3081" width="23.83203125" style="29" bestFit="1" customWidth="1"/>
    <col min="3082" max="3082" width="52.5" style="29" bestFit="1" customWidth="1"/>
    <col min="3083" max="3083" width="11.33203125" style="29" customWidth="1"/>
    <col min="3084" max="3084" width="6.5" style="29" customWidth="1"/>
    <col min="3085" max="3085" width="4.1640625" style="29" customWidth="1"/>
    <col min="3086" max="3086" width="5.6640625" style="29" customWidth="1"/>
    <col min="3087" max="3087" width="6.6640625" style="29" customWidth="1"/>
    <col min="3088" max="3088" width="7.6640625" style="29" customWidth="1"/>
    <col min="3089" max="3089" width="10.83203125" style="29" bestFit="1" customWidth="1"/>
    <col min="3090" max="3090" width="9.6640625" style="29" customWidth="1"/>
    <col min="3091" max="3091" width="20.1640625" style="29" customWidth="1"/>
    <col min="3092" max="3092" width="20.1640625" style="29" bestFit="1" customWidth="1"/>
    <col min="3093" max="3093" width="8.83203125" style="29" bestFit="1" customWidth="1"/>
    <col min="3094" max="3094" width="33.1640625" style="29" customWidth="1"/>
    <col min="3095" max="3095" width="23" style="29" customWidth="1"/>
    <col min="3096" max="3096" width="12.6640625" style="29" bestFit="1" customWidth="1"/>
    <col min="3097" max="3097" width="31.83203125" style="29" customWidth="1"/>
    <col min="3098" max="3099" width="14" style="29" customWidth="1"/>
    <col min="3100" max="3328" width="9.1640625" style="29"/>
    <col min="3329" max="3329" width="6" style="29" customWidth="1"/>
    <col min="3330" max="3330" width="11.5" style="29" bestFit="1" customWidth="1"/>
    <col min="3331" max="3331" width="12.1640625" style="29" bestFit="1" customWidth="1"/>
    <col min="3332" max="3332" width="4.5" style="29" customWidth="1"/>
    <col min="3333" max="3333" width="6" style="29" customWidth="1"/>
    <col min="3334" max="3334" width="18.1640625" style="29" customWidth="1"/>
    <col min="3335" max="3335" width="10.5" style="29" bestFit="1" customWidth="1"/>
    <col min="3336" max="3336" width="4.83203125" style="29" customWidth="1"/>
    <col min="3337" max="3337" width="23.83203125" style="29" bestFit="1" customWidth="1"/>
    <col min="3338" max="3338" width="52.5" style="29" bestFit="1" customWidth="1"/>
    <col min="3339" max="3339" width="11.33203125" style="29" customWidth="1"/>
    <col min="3340" max="3340" width="6.5" style="29" customWidth="1"/>
    <col min="3341" max="3341" width="4.1640625" style="29" customWidth="1"/>
    <col min="3342" max="3342" width="5.6640625" style="29" customWidth="1"/>
    <col min="3343" max="3343" width="6.6640625" style="29" customWidth="1"/>
    <col min="3344" max="3344" width="7.6640625" style="29" customWidth="1"/>
    <col min="3345" max="3345" width="10.83203125" style="29" bestFit="1" customWidth="1"/>
    <col min="3346" max="3346" width="9.6640625" style="29" customWidth="1"/>
    <col min="3347" max="3347" width="20.1640625" style="29" customWidth="1"/>
    <col min="3348" max="3348" width="20.1640625" style="29" bestFit="1" customWidth="1"/>
    <col min="3349" max="3349" width="8.83203125" style="29" bestFit="1" customWidth="1"/>
    <col min="3350" max="3350" width="33.1640625" style="29" customWidth="1"/>
    <col min="3351" max="3351" width="23" style="29" customWidth="1"/>
    <col min="3352" max="3352" width="12.6640625" style="29" bestFit="1" customWidth="1"/>
    <col min="3353" max="3353" width="31.83203125" style="29" customWidth="1"/>
    <col min="3354" max="3355" width="14" style="29" customWidth="1"/>
    <col min="3356" max="3584" width="9.1640625" style="29"/>
    <col min="3585" max="3585" width="6" style="29" customWidth="1"/>
    <col min="3586" max="3586" width="11.5" style="29" bestFit="1" customWidth="1"/>
    <col min="3587" max="3587" width="12.1640625" style="29" bestFit="1" customWidth="1"/>
    <col min="3588" max="3588" width="4.5" style="29" customWidth="1"/>
    <col min="3589" max="3589" width="6" style="29" customWidth="1"/>
    <col min="3590" max="3590" width="18.1640625" style="29" customWidth="1"/>
    <col min="3591" max="3591" width="10.5" style="29" bestFit="1" customWidth="1"/>
    <col min="3592" max="3592" width="4.83203125" style="29" customWidth="1"/>
    <col min="3593" max="3593" width="23.83203125" style="29" bestFit="1" customWidth="1"/>
    <col min="3594" max="3594" width="52.5" style="29" bestFit="1" customWidth="1"/>
    <col min="3595" max="3595" width="11.33203125" style="29" customWidth="1"/>
    <col min="3596" max="3596" width="6.5" style="29" customWidth="1"/>
    <col min="3597" max="3597" width="4.1640625" style="29" customWidth="1"/>
    <col min="3598" max="3598" width="5.6640625" style="29" customWidth="1"/>
    <col min="3599" max="3599" width="6.6640625" style="29" customWidth="1"/>
    <col min="3600" max="3600" width="7.6640625" style="29" customWidth="1"/>
    <col min="3601" max="3601" width="10.83203125" style="29" bestFit="1" customWidth="1"/>
    <col min="3602" max="3602" width="9.6640625" style="29" customWidth="1"/>
    <col min="3603" max="3603" width="20.1640625" style="29" customWidth="1"/>
    <col min="3604" max="3604" width="20.1640625" style="29" bestFit="1" customWidth="1"/>
    <col min="3605" max="3605" width="8.83203125" style="29" bestFit="1" customWidth="1"/>
    <col min="3606" max="3606" width="33.1640625" style="29" customWidth="1"/>
    <col min="3607" max="3607" width="23" style="29" customWidth="1"/>
    <col min="3608" max="3608" width="12.6640625" style="29" bestFit="1" customWidth="1"/>
    <col min="3609" max="3609" width="31.83203125" style="29" customWidth="1"/>
    <col min="3610" max="3611" width="14" style="29" customWidth="1"/>
    <col min="3612" max="3840" width="9.1640625" style="29"/>
    <col min="3841" max="3841" width="6" style="29" customWidth="1"/>
    <col min="3842" max="3842" width="11.5" style="29" bestFit="1" customWidth="1"/>
    <col min="3843" max="3843" width="12.1640625" style="29" bestFit="1" customWidth="1"/>
    <col min="3844" max="3844" width="4.5" style="29" customWidth="1"/>
    <col min="3845" max="3845" width="6" style="29" customWidth="1"/>
    <col min="3846" max="3846" width="18.1640625" style="29" customWidth="1"/>
    <col min="3847" max="3847" width="10.5" style="29" bestFit="1" customWidth="1"/>
    <col min="3848" max="3848" width="4.83203125" style="29" customWidth="1"/>
    <col min="3849" max="3849" width="23.83203125" style="29" bestFit="1" customWidth="1"/>
    <col min="3850" max="3850" width="52.5" style="29" bestFit="1" customWidth="1"/>
    <col min="3851" max="3851" width="11.33203125" style="29" customWidth="1"/>
    <col min="3852" max="3852" width="6.5" style="29" customWidth="1"/>
    <col min="3853" max="3853" width="4.1640625" style="29" customWidth="1"/>
    <col min="3854" max="3854" width="5.6640625" style="29" customWidth="1"/>
    <col min="3855" max="3855" width="6.6640625" style="29" customWidth="1"/>
    <col min="3856" max="3856" width="7.6640625" style="29" customWidth="1"/>
    <col min="3857" max="3857" width="10.83203125" style="29" bestFit="1" customWidth="1"/>
    <col min="3858" max="3858" width="9.6640625" style="29" customWidth="1"/>
    <col min="3859" max="3859" width="20.1640625" style="29" customWidth="1"/>
    <col min="3860" max="3860" width="20.1640625" style="29" bestFit="1" customWidth="1"/>
    <col min="3861" max="3861" width="8.83203125" style="29" bestFit="1" customWidth="1"/>
    <col min="3862" max="3862" width="33.1640625" style="29" customWidth="1"/>
    <col min="3863" max="3863" width="23" style="29" customWidth="1"/>
    <col min="3864" max="3864" width="12.6640625" style="29" bestFit="1" customWidth="1"/>
    <col min="3865" max="3865" width="31.83203125" style="29" customWidth="1"/>
    <col min="3866" max="3867" width="14" style="29" customWidth="1"/>
    <col min="3868" max="4096" width="9.1640625" style="29"/>
    <col min="4097" max="4097" width="6" style="29" customWidth="1"/>
    <col min="4098" max="4098" width="11.5" style="29" bestFit="1" customWidth="1"/>
    <col min="4099" max="4099" width="12.1640625" style="29" bestFit="1" customWidth="1"/>
    <col min="4100" max="4100" width="4.5" style="29" customWidth="1"/>
    <col min="4101" max="4101" width="6" style="29" customWidth="1"/>
    <col min="4102" max="4102" width="18.1640625" style="29" customWidth="1"/>
    <col min="4103" max="4103" width="10.5" style="29" bestFit="1" customWidth="1"/>
    <col min="4104" max="4104" width="4.83203125" style="29" customWidth="1"/>
    <col min="4105" max="4105" width="23.83203125" style="29" bestFit="1" customWidth="1"/>
    <col min="4106" max="4106" width="52.5" style="29" bestFit="1" customWidth="1"/>
    <col min="4107" max="4107" width="11.33203125" style="29" customWidth="1"/>
    <col min="4108" max="4108" width="6.5" style="29" customWidth="1"/>
    <col min="4109" max="4109" width="4.1640625" style="29" customWidth="1"/>
    <col min="4110" max="4110" width="5.6640625" style="29" customWidth="1"/>
    <col min="4111" max="4111" width="6.6640625" style="29" customWidth="1"/>
    <col min="4112" max="4112" width="7.6640625" style="29" customWidth="1"/>
    <col min="4113" max="4113" width="10.83203125" style="29" bestFit="1" customWidth="1"/>
    <col min="4114" max="4114" width="9.6640625" style="29" customWidth="1"/>
    <col min="4115" max="4115" width="20.1640625" style="29" customWidth="1"/>
    <col min="4116" max="4116" width="20.1640625" style="29" bestFit="1" customWidth="1"/>
    <col min="4117" max="4117" width="8.83203125" style="29" bestFit="1" customWidth="1"/>
    <col min="4118" max="4118" width="33.1640625" style="29" customWidth="1"/>
    <col min="4119" max="4119" width="23" style="29" customWidth="1"/>
    <col min="4120" max="4120" width="12.6640625" style="29" bestFit="1" customWidth="1"/>
    <col min="4121" max="4121" width="31.83203125" style="29" customWidth="1"/>
    <col min="4122" max="4123" width="14" style="29" customWidth="1"/>
    <col min="4124" max="4352" width="9.1640625" style="29"/>
    <col min="4353" max="4353" width="6" style="29" customWidth="1"/>
    <col min="4354" max="4354" width="11.5" style="29" bestFit="1" customWidth="1"/>
    <col min="4355" max="4355" width="12.1640625" style="29" bestFit="1" customWidth="1"/>
    <col min="4356" max="4356" width="4.5" style="29" customWidth="1"/>
    <col min="4357" max="4357" width="6" style="29" customWidth="1"/>
    <col min="4358" max="4358" width="18.1640625" style="29" customWidth="1"/>
    <col min="4359" max="4359" width="10.5" style="29" bestFit="1" customWidth="1"/>
    <col min="4360" max="4360" width="4.83203125" style="29" customWidth="1"/>
    <col min="4361" max="4361" width="23.83203125" style="29" bestFit="1" customWidth="1"/>
    <col min="4362" max="4362" width="52.5" style="29" bestFit="1" customWidth="1"/>
    <col min="4363" max="4363" width="11.33203125" style="29" customWidth="1"/>
    <col min="4364" max="4364" width="6.5" style="29" customWidth="1"/>
    <col min="4365" max="4365" width="4.1640625" style="29" customWidth="1"/>
    <col min="4366" max="4366" width="5.6640625" style="29" customWidth="1"/>
    <col min="4367" max="4367" width="6.6640625" style="29" customWidth="1"/>
    <col min="4368" max="4368" width="7.6640625" style="29" customWidth="1"/>
    <col min="4369" max="4369" width="10.83203125" style="29" bestFit="1" customWidth="1"/>
    <col min="4370" max="4370" width="9.6640625" style="29" customWidth="1"/>
    <col min="4371" max="4371" width="20.1640625" style="29" customWidth="1"/>
    <col min="4372" max="4372" width="20.1640625" style="29" bestFit="1" customWidth="1"/>
    <col min="4373" max="4373" width="8.83203125" style="29" bestFit="1" customWidth="1"/>
    <col min="4374" max="4374" width="33.1640625" style="29" customWidth="1"/>
    <col min="4375" max="4375" width="23" style="29" customWidth="1"/>
    <col min="4376" max="4376" width="12.6640625" style="29" bestFit="1" customWidth="1"/>
    <col min="4377" max="4377" width="31.83203125" style="29" customWidth="1"/>
    <col min="4378" max="4379" width="14" style="29" customWidth="1"/>
    <col min="4380" max="4608" width="9.1640625" style="29"/>
    <col min="4609" max="4609" width="6" style="29" customWidth="1"/>
    <col min="4610" max="4610" width="11.5" style="29" bestFit="1" customWidth="1"/>
    <col min="4611" max="4611" width="12.1640625" style="29" bestFit="1" customWidth="1"/>
    <col min="4612" max="4612" width="4.5" style="29" customWidth="1"/>
    <col min="4613" max="4613" width="6" style="29" customWidth="1"/>
    <col min="4614" max="4614" width="18.1640625" style="29" customWidth="1"/>
    <col min="4615" max="4615" width="10.5" style="29" bestFit="1" customWidth="1"/>
    <col min="4616" max="4616" width="4.83203125" style="29" customWidth="1"/>
    <col min="4617" max="4617" width="23.83203125" style="29" bestFit="1" customWidth="1"/>
    <col min="4618" max="4618" width="52.5" style="29" bestFit="1" customWidth="1"/>
    <col min="4619" max="4619" width="11.33203125" style="29" customWidth="1"/>
    <col min="4620" max="4620" width="6.5" style="29" customWidth="1"/>
    <col min="4621" max="4621" width="4.1640625" style="29" customWidth="1"/>
    <col min="4622" max="4622" width="5.6640625" style="29" customWidth="1"/>
    <col min="4623" max="4623" width="6.6640625" style="29" customWidth="1"/>
    <col min="4624" max="4624" width="7.6640625" style="29" customWidth="1"/>
    <col min="4625" max="4625" width="10.83203125" style="29" bestFit="1" customWidth="1"/>
    <col min="4626" max="4626" width="9.6640625" style="29" customWidth="1"/>
    <col min="4627" max="4627" width="20.1640625" style="29" customWidth="1"/>
    <col min="4628" max="4628" width="20.1640625" style="29" bestFit="1" customWidth="1"/>
    <col min="4629" max="4629" width="8.83203125" style="29" bestFit="1" customWidth="1"/>
    <col min="4630" max="4630" width="33.1640625" style="29" customWidth="1"/>
    <col min="4631" max="4631" width="23" style="29" customWidth="1"/>
    <col min="4632" max="4632" width="12.6640625" style="29" bestFit="1" customWidth="1"/>
    <col min="4633" max="4633" width="31.83203125" style="29" customWidth="1"/>
    <col min="4634" max="4635" width="14" style="29" customWidth="1"/>
    <col min="4636" max="4864" width="9.1640625" style="29"/>
    <col min="4865" max="4865" width="6" style="29" customWidth="1"/>
    <col min="4866" max="4866" width="11.5" style="29" bestFit="1" customWidth="1"/>
    <col min="4867" max="4867" width="12.1640625" style="29" bestFit="1" customWidth="1"/>
    <col min="4868" max="4868" width="4.5" style="29" customWidth="1"/>
    <col min="4869" max="4869" width="6" style="29" customWidth="1"/>
    <col min="4870" max="4870" width="18.1640625" style="29" customWidth="1"/>
    <col min="4871" max="4871" width="10.5" style="29" bestFit="1" customWidth="1"/>
    <col min="4872" max="4872" width="4.83203125" style="29" customWidth="1"/>
    <col min="4873" max="4873" width="23.83203125" style="29" bestFit="1" customWidth="1"/>
    <col min="4874" max="4874" width="52.5" style="29" bestFit="1" customWidth="1"/>
    <col min="4875" max="4875" width="11.33203125" style="29" customWidth="1"/>
    <col min="4876" max="4876" width="6.5" style="29" customWidth="1"/>
    <col min="4877" max="4877" width="4.1640625" style="29" customWidth="1"/>
    <col min="4878" max="4878" width="5.6640625" style="29" customWidth="1"/>
    <col min="4879" max="4879" width="6.6640625" style="29" customWidth="1"/>
    <col min="4880" max="4880" width="7.6640625" style="29" customWidth="1"/>
    <col min="4881" max="4881" width="10.83203125" style="29" bestFit="1" customWidth="1"/>
    <col min="4882" max="4882" width="9.6640625" style="29" customWidth="1"/>
    <col min="4883" max="4883" width="20.1640625" style="29" customWidth="1"/>
    <col min="4884" max="4884" width="20.1640625" style="29" bestFit="1" customWidth="1"/>
    <col min="4885" max="4885" width="8.83203125" style="29" bestFit="1" customWidth="1"/>
    <col min="4886" max="4886" width="33.1640625" style="29" customWidth="1"/>
    <col min="4887" max="4887" width="23" style="29" customWidth="1"/>
    <col min="4888" max="4888" width="12.6640625" style="29" bestFit="1" customWidth="1"/>
    <col min="4889" max="4889" width="31.83203125" style="29" customWidth="1"/>
    <col min="4890" max="4891" width="14" style="29" customWidth="1"/>
    <col min="4892" max="5120" width="9.1640625" style="29"/>
    <col min="5121" max="5121" width="6" style="29" customWidth="1"/>
    <col min="5122" max="5122" width="11.5" style="29" bestFit="1" customWidth="1"/>
    <col min="5123" max="5123" width="12.1640625" style="29" bestFit="1" customWidth="1"/>
    <col min="5124" max="5124" width="4.5" style="29" customWidth="1"/>
    <col min="5125" max="5125" width="6" style="29" customWidth="1"/>
    <col min="5126" max="5126" width="18.1640625" style="29" customWidth="1"/>
    <col min="5127" max="5127" width="10.5" style="29" bestFit="1" customWidth="1"/>
    <col min="5128" max="5128" width="4.83203125" style="29" customWidth="1"/>
    <col min="5129" max="5129" width="23.83203125" style="29" bestFit="1" customWidth="1"/>
    <col min="5130" max="5130" width="52.5" style="29" bestFit="1" customWidth="1"/>
    <col min="5131" max="5131" width="11.33203125" style="29" customWidth="1"/>
    <col min="5132" max="5132" width="6.5" style="29" customWidth="1"/>
    <col min="5133" max="5133" width="4.1640625" style="29" customWidth="1"/>
    <col min="5134" max="5134" width="5.6640625" style="29" customWidth="1"/>
    <col min="5135" max="5135" width="6.6640625" style="29" customWidth="1"/>
    <col min="5136" max="5136" width="7.6640625" style="29" customWidth="1"/>
    <col min="5137" max="5137" width="10.83203125" style="29" bestFit="1" customWidth="1"/>
    <col min="5138" max="5138" width="9.6640625" style="29" customWidth="1"/>
    <col min="5139" max="5139" width="20.1640625" style="29" customWidth="1"/>
    <col min="5140" max="5140" width="20.1640625" style="29" bestFit="1" customWidth="1"/>
    <col min="5141" max="5141" width="8.83203125" style="29" bestFit="1" customWidth="1"/>
    <col min="5142" max="5142" width="33.1640625" style="29" customWidth="1"/>
    <col min="5143" max="5143" width="23" style="29" customWidth="1"/>
    <col min="5144" max="5144" width="12.6640625" style="29" bestFit="1" customWidth="1"/>
    <col min="5145" max="5145" width="31.83203125" style="29" customWidth="1"/>
    <col min="5146" max="5147" width="14" style="29" customWidth="1"/>
    <col min="5148" max="5376" width="9.1640625" style="29"/>
    <col min="5377" max="5377" width="6" style="29" customWidth="1"/>
    <col min="5378" max="5378" width="11.5" style="29" bestFit="1" customWidth="1"/>
    <col min="5379" max="5379" width="12.1640625" style="29" bestFit="1" customWidth="1"/>
    <col min="5380" max="5380" width="4.5" style="29" customWidth="1"/>
    <col min="5381" max="5381" width="6" style="29" customWidth="1"/>
    <col min="5382" max="5382" width="18.1640625" style="29" customWidth="1"/>
    <col min="5383" max="5383" width="10.5" style="29" bestFit="1" customWidth="1"/>
    <col min="5384" max="5384" width="4.83203125" style="29" customWidth="1"/>
    <col min="5385" max="5385" width="23.83203125" style="29" bestFit="1" customWidth="1"/>
    <col min="5386" max="5386" width="52.5" style="29" bestFit="1" customWidth="1"/>
    <col min="5387" max="5387" width="11.33203125" style="29" customWidth="1"/>
    <col min="5388" max="5388" width="6.5" style="29" customWidth="1"/>
    <col min="5389" max="5389" width="4.1640625" style="29" customWidth="1"/>
    <col min="5390" max="5390" width="5.6640625" style="29" customWidth="1"/>
    <col min="5391" max="5391" width="6.6640625" style="29" customWidth="1"/>
    <col min="5392" max="5392" width="7.6640625" style="29" customWidth="1"/>
    <col min="5393" max="5393" width="10.83203125" style="29" bestFit="1" customWidth="1"/>
    <col min="5394" max="5394" width="9.6640625" style="29" customWidth="1"/>
    <col min="5395" max="5395" width="20.1640625" style="29" customWidth="1"/>
    <col min="5396" max="5396" width="20.1640625" style="29" bestFit="1" customWidth="1"/>
    <col min="5397" max="5397" width="8.83203125" style="29" bestFit="1" customWidth="1"/>
    <col min="5398" max="5398" width="33.1640625" style="29" customWidth="1"/>
    <col min="5399" max="5399" width="23" style="29" customWidth="1"/>
    <col min="5400" max="5400" width="12.6640625" style="29" bestFit="1" customWidth="1"/>
    <col min="5401" max="5401" width="31.83203125" style="29" customWidth="1"/>
    <col min="5402" max="5403" width="14" style="29" customWidth="1"/>
    <col min="5404" max="5632" width="9.1640625" style="29"/>
    <col min="5633" max="5633" width="6" style="29" customWidth="1"/>
    <col min="5634" max="5634" width="11.5" style="29" bestFit="1" customWidth="1"/>
    <col min="5635" max="5635" width="12.1640625" style="29" bestFit="1" customWidth="1"/>
    <col min="5636" max="5636" width="4.5" style="29" customWidth="1"/>
    <col min="5637" max="5637" width="6" style="29" customWidth="1"/>
    <col min="5638" max="5638" width="18.1640625" style="29" customWidth="1"/>
    <col min="5639" max="5639" width="10.5" style="29" bestFit="1" customWidth="1"/>
    <col min="5640" max="5640" width="4.83203125" style="29" customWidth="1"/>
    <col min="5641" max="5641" width="23.83203125" style="29" bestFit="1" customWidth="1"/>
    <col min="5642" max="5642" width="52.5" style="29" bestFit="1" customWidth="1"/>
    <col min="5643" max="5643" width="11.33203125" style="29" customWidth="1"/>
    <col min="5644" max="5644" width="6.5" style="29" customWidth="1"/>
    <col min="5645" max="5645" width="4.1640625" style="29" customWidth="1"/>
    <col min="5646" max="5646" width="5.6640625" style="29" customWidth="1"/>
    <col min="5647" max="5647" width="6.6640625" style="29" customWidth="1"/>
    <col min="5648" max="5648" width="7.6640625" style="29" customWidth="1"/>
    <col min="5649" max="5649" width="10.83203125" style="29" bestFit="1" customWidth="1"/>
    <col min="5650" max="5650" width="9.6640625" style="29" customWidth="1"/>
    <col min="5651" max="5651" width="20.1640625" style="29" customWidth="1"/>
    <col min="5652" max="5652" width="20.1640625" style="29" bestFit="1" customWidth="1"/>
    <col min="5653" max="5653" width="8.83203125" style="29" bestFit="1" customWidth="1"/>
    <col min="5654" max="5654" width="33.1640625" style="29" customWidth="1"/>
    <col min="5655" max="5655" width="23" style="29" customWidth="1"/>
    <col min="5656" max="5656" width="12.6640625" style="29" bestFit="1" customWidth="1"/>
    <col min="5657" max="5657" width="31.83203125" style="29" customWidth="1"/>
    <col min="5658" max="5659" width="14" style="29" customWidth="1"/>
    <col min="5660" max="5888" width="9.1640625" style="29"/>
    <col min="5889" max="5889" width="6" style="29" customWidth="1"/>
    <col min="5890" max="5890" width="11.5" style="29" bestFit="1" customWidth="1"/>
    <col min="5891" max="5891" width="12.1640625" style="29" bestFit="1" customWidth="1"/>
    <col min="5892" max="5892" width="4.5" style="29" customWidth="1"/>
    <col min="5893" max="5893" width="6" style="29" customWidth="1"/>
    <col min="5894" max="5894" width="18.1640625" style="29" customWidth="1"/>
    <col min="5895" max="5895" width="10.5" style="29" bestFit="1" customWidth="1"/>
    <col min="5896" max="5896" width="4.83203125" style="29" customWidth="1"/>
    <col min="5897" max="5897" width="23.83203125" style="29" bestFit="1" customWidth="1"/>
    <col min="5898" max="5898" width="52.5" style="29" bestFit="1" customWidth="1"/>
    <col min="5899" max="5899" width="11.33203125" style="29" customWidth="1"/>
    <col min="5900" max="5900" width="6.5" style="29" customWidth="1"/>
    <col min="5901" max="5901" width="4.1640625" style="29" customWidth="1"/>
    <col min="5902" max="5902" width="5.6640625" style="29" customWidth="1"/>
    <col min="5903" max="5903" width="6.6640625" style="29" customWidth="1"/>
    <col min="5904" max="5904" width="7.6640625" style="29" customWidth="1"/>
    <col min="5905" max="5905" width="10.83203125" style="29" bestFit="1" customWidth="1"/>
    <col min="5906" max="5906" width="9.6640625" style="29" customWidth="1"/>
    <col min="5907" max="5907" width="20.1640625" style="29" customWidth="1"/>
    <col min="5908" max="5908" width="20.1640625" style="29" bestFit="1" customWidth="1"/>
    <col min="5909" max="5909" width="8.83203125" style="29" bestFit="1" customWidth="1"/>
    <col min="5910" max="5910" width="33.1640625" style="29" customWidth="1"/>
    <col min="5911" max="5911" width="23" style="29" customWidth="1"/>
    <col min="5912" max="5912" width="12.6640625" style="29" bestFit="1" customWidth="1"/>
    <col min="5913" max="5913" width="31.83203125" style="29" customWidth="1"/>
    <col min="5914" max="5915" width="14" style="29" customWidth="1"/>
    <col min="5916" max="6144" width="9.1640625" style="29"/>
    <col min="6145" max="6145" width="6" style="29" customWidth="1"/>
    <col min="6146" max="6146" width="11.5" style="29" bestFit="1" customWidth="1"/>
    <col min="6147" max="6147" width="12.1640625" style="29" bestFit="1" customWidth="1"/>
    <col min="6148" max="6148" width="4.5" style="29" customWidth="1"/>
    <col min="6149" max="6149" width="6" style="29" customWidth="1"/>
    <col min="6150" max="6150" width="18.1640625" style="29" customWidth="1"/>
    <col min="6151" max="6151" width="10.5" style="29" bestFit="1" customWidth="1"/>
    <col min="6152" max="6152" width="4.83203125" style="29" customWidth="1"/>
    <col min="6153" max="6153" width="23.83203125" style="29" bestFit="1" customWidth="1"/>
    <col min="6154" max="6154" width="52.5" style="29" bestFit="1" customWidth="1"/>
    <col min="6155" max="6155" width="11.33203125" style="29" customWidth="1"/>
    <col min="6156" max="6156" width="6.5" style="29" customWidth="1"/>
    <col min="6157" max="6157" width="4.1640625" style="29" customWidth="1"/>
    <col min="6158" max="6158" width="5.6640625" style="29" customWidth="1"/>
    <col min="6159" max="6159" width="6.6640625" style="29" customWidth="1"/>
    <col min="6160" max="6160" width="7.6640625" style="29" customWidth="1"/>
    <col min="6161" max="6161" width="10.83203125" style="29" bestFit="1" customWidth="1"/>
    <col min="6162" max="6162" width="9.6640625" style="29" customWidth="1"/>
    <col min="6163" max="6163" width="20.1640625" style="29" customWidth="1"/>
    <col min="6164" max="6164" width="20.1640625" style="29" bestFit="1" customWidth="1"/>
    <col min="6165" max="6165" width="8.83203125" style="29" bestFit="1" customWidth="1"/>
    <col min="6166" max="6166" width="33.1640625" style="29" customWidth="1"/>
    <col min="6167" max="6167" width="23" style="29" customWidth="1"/>
    <col min="6168" max="6168" width="12.6640625" style="29" bestFit="1" customWidth="1"/>
    <col min="6169" max="6169" width="31.83203125" style="29" customWidth="1"/>
    <col min="6170" max="6171" width="14" style="29" customWidth="1"/>
    <col min="6172" max="6400" width="9.1640625" style="29"/>
    <col min="6401" max="6401" width="6" style="29" customWidth="1"/>
    <col min="6402" max="6402" width="11.5" style="29" bestFit="1" customWidth="1"/>
    <col min="6403" max="6403" width="12.1640625" style="29" bestFit="1" customWidth="1"/>
    <col min="6404" max="6404" width="4.5" style="29" customWidth="1"/>
    <col min="6405" max="6405" width="6" style="29" customWidth="1"/>
    <col min="6406" max="6406" width="18.1640625" style="29" customWidth="1"/>
    <col min="6407" max="6407" width="10.5" style="29" bestFit="1" customWidth="1"/>
    <col min="6408" max="6408" width="4.83203125" style="29" customWidth="1"/>
    <col min="6409" max="6409" width="23.83203125" style="29" bestFit="1" customWidth="1"/>
    <col min="6410" max="6410" width="52.5" style="29" bestFit="1" customWidth="1"/>
    <col min="6411" max="6411" width="11.33203125" style="29" customWidth="1"/>
    <col min="6412" max="6412" width="6.5" style="29" customWidth="1"/>
    <col min="6413" max="6413" width="4.1640625" style="29" customWidth="1"/>
    <col min="6414" max="6414" width="5.6640625" style="29" customWidth="1"/>
    <col min="6415" max="6415" width="6.6640625" style="29" customWidth="1"/>
    <col min="6416" max="6416" width="7.6640625" style="29" customWidth="1"/>
    <col min="6417" max="6417" width="10.83203125" style="29" bestFit="1" customWidth="1"/>
    <col min="6418" max="6418" width="9.6640625" style="29" customWidth="1"/>
    <col min="6419" max="6419" width="20.1640625" style="29" customWidth="1"/>
    <col min="6420" max="6420" width="20.1640625" style="29" bestFit="1" customWidth="1"/>
    <col min="6421" max="6421" width="8.83203125" style="29" bestFit="1" customWidth="1"/>
    <col min="6422" max="6422" width="33.1640625" style="29" customWidth="1"/>
    <col min="6423" max="6423" width="23" style="29" customWidth="1"/>
    <col min="6424" max="6424" width="12.6640625" style="29" bestFit="1" customWidth="1"/>
    <col min="6425" max="6425" width="31.83203125" style="29" customWidth="1"/>
    <col min="6426" max="6427" width="14" style="29" customWidth="1"/>
    <col min="6428" max="6656" width="9.1640625" style="29"/>
    <col min="6657" max="6657" width="6" style="29" customWidth="1"/>
    <col min="6658" max="6658" width="11.5" style="29" bestFit="1" customWidth="1"/>
    <col min="6659" max="6659" width="12.1640625" style="29" bestFit="1" customWidth="1"/>
    <col min="6660" max="6660" width="4.5" style="29" customWidth="1"/>
    <col min="6661" max="6661" width="6" style="29" customWidth="1"/>
    <col min="6662" max="6662" width="18.1640625" style="29" customWidth="1"/>
    <col min="6663" max="6663" width="10.5" style="29" bestFit="1" customWidth="1"/>
    <col min="6664" max="6664" width="4.83203125" style="29" customWidth="1"/>
    <col min="6665" max="6665" width="23.83203125" style="29" bestFit="1" customWidth="1"/>
    <col min="6666" max="6666" width="52.5" style="29" bestFit="1" customWidth="1"/>
    <col min="6667" max="6667" width="11.33203125" style="29" customWidth="1"/>
    <col min="6668" max="6668" width="6.5" style="29" customWidth="1"/>
    <col min="6669" max="6669" width="4.1640625" style="29" customWidth="1"/>
    <col min="6670" max="6670" width="5.6640625" style="29" customWidth="1"/>
    <col min="6671" max="6671" width="6.6640625" style="29" customWidth="1"/>
    <col min="6672" max="6672" width="7.6640625" style="29" customWidth="1"/>
    <col min="6673" max="6673" width="10.83203125" style="29" bestFit="1" customWidth="1"/>
    <col min="6674" max="6674" width="9.6640625" style="29" customWidth="1"/>
    <col min="6675" max="6675" width="20.1640625" style="29" customWidth="1"/>
    <col min="6676" max="6676" width="20.1640625" style="29" bestFit="1" customWidth="1"/>
    <col min="6677" max="6677" width="8.83203125" style="29" bestFit="1" customWidth="1"/>
    <col min="6678" max="6678" width="33.1640625" style="29" customWidth="1"/>
    <col min="6679" max="6679" width="23" style="29" customWidth="1"/>
    <col min="6680" max="6680" width="12.6640625" style="29" bestFit="1" customWidth="1"/>
    <col min="6681" max="6681" width="31.83203125" style="29" customWidth="1"/>
    <col min="6682" max="6683" width="14" style="29" customWidth="1"/>
    <col min="6684" max="6912" width="9.1640625" style="29"/>
    <col min="6913" max="6913" width="6" style="29" customWidth="1"/>
    <col min="6914" max="6914" width="11.5" style="29" bestFit="1" customWidth="1"/>
    <col min="6915" max="6915" width="12.1640625" style="29" bestFit="1" customWidth="1"/>
    <col min="6916" max="6916" width="4.5" style="29" customWidth="1"/>
    <col min="6917" max="6917" width="6" style="29" customWidth="1"/>
    <col min="6918" max="6918" width="18.1640625" style="29" customWidth="1"/>
    <col min="6919" max="6919" width="10.5" style="29" bestFit="1" customWidth="1"/>
    <col min="6920" max="6920" width="4.83203125" style="29" customWidth="1"/>
    <col min="6921" max="6921" width="23.83203125" style="29" bestFit="1" customWidth="1"/>
    <col min="6922" max="6922" width="52.5" style="29" bestFit="1" customWidth="1"/>
    <col min="6923" max="6923" width="11.33203125" style="29" customWidth="1"/>
    <col min="6924" max="6924" width="6.5" style="29" customWidth="1"/>
    <col min="6925" max="6925" width="4.1640625" style="29" customWidth="1"/>
    <col min="6926" max="6926" width="5.6640625" style="29" customWidth="1"/>
    <col min="6927" max="6927" width="6.6640625" style="29" customWidth="1"/>
    <col min="6928" max="6928" width="7.6640625" style="29" customWidth="1"/>
    <col min="6929" max="6929" width="10.83203125" style="29" bestFit="1" customWidth="1"/>
    <col min="6930" max="6930" width="9.6640625" style="29" customWidth="1"/>
    <col min="6931" max="6931" width="20.1640625" style="29" customWidth="1"/>
    <col min="6932" max="6932" width="20.1640625" style="29" bestFit="1" customWidth="1"/>
    <col min="6933" max="6933" width="8.83203125" style="29" bestFit="1" customWidth="1"/>
    <col min="6934" max="6934" width="33.1640625" style="29" customWidth="1"/>
    <col min="6935" max="6935" width="23" style="29" customWidth="1"/>
    <col min="6936" max="6936" width="12.6640625" style="29" bestFit="1" customWidth="1"/>
    <col min="6937" max="6937" width="31.83203125" style="29" customWidth="1"/>
    <col min="6938" max="6939" width="14" style="29" customWidth="1"/>
    <col min="6940" max="7168" width="9.1640625" style="29"/>
    <col min="7169" max="7169" width="6" style="29" customWidth="1"/>
    <col min="7170" max="7170" width="11.5" style="29" bestFit="1" customWidth="1"/>
    <col min="7171" max="7171" width="12.1640625" style="29" bestFit="1" customWidth="1"/>
    <col min="7172" max="7172" width="4.5" style="29" customWidth="1"/>
    <col min="7173" max="7173" width="6" style="29" customWidth="1"/>
    <col min="7174" max="7174" width="18.1640625" style="29" customWidth="1"/>
    <col min="7175" max="7175" width="10.5" style="29" bestFit="1" customWidth="1"/>
    <col min="7176" max="7176" width="4.83203125" style="29" customWidth="1"/>
    <col min="7177" max="7177" width="23.83203125" style="29" bestFit="1" customWidth="1"/>
    <col min="7178" max="7178" width="52.5" style="29" bestFit="1" customWidth="1"/>
    <col min="7179" max="7179" width="11.33203125" style="29" customWidth="1"/>
    <col min="7180" max="7180" width="6.5" style="29" customWidth="1"/>
    <col min="7181" max="7181" width="4.1640625" style="29" customWidth="1"/>
    <col min="7182" max="7182" width="5.6640625" style="29" customWidth="1"/>
    <col min="7183" max="7183" width="6.6640625" style="29" customWidth="1"/>
    <col min="7184" max="7184" width="7.6640625" style="29" customWidth="1"/>
    <col min="7185" max="7185" width="10.83203125" style="29" bestFit="1" customWidth="1"/>
    <col min="7186" max="7186" width="9.6640625" style="29" customWidth="1"/>
    <col min="7187" max="7187" width="20.1640625" style="29" customWidth="1"/>
    <col min="7188" max="7188" width="20.1640625" style="29" bestFit="1" customWidth="1"/>
    <col min="7189" max="7189" width="8.83203125" style="29" bestFit="1" customWidth="1"/>
    <col min="7190" max="7190" width="33.1640625" style="29" customWidth="1"/>
    <col min="7191" max="7191" width="23" style="29" customWidth="1"/>
    <col min="7192" max="7192" width="12.6640625" style="29" bestFit="1" customWidth="1"/>
    <col min="7193" max="7193" width="31.83203125" style="29" customWidth="1"/>
    <col min="7194" max="7195" width="14" style="29" customWidth="1"/>
    <col min="7196" max="7424" width="9.1640625" style="29"/>
    <col min="7425" max="7425" width="6" style="29" customWidth="1"/>
    <col min="7426" max="7426" width="11.5" style="29" bestFit="1" customWidth="1"/>
    <col min="7427" max="7427" width="12.1640625" style="29" bestFit="1" customWidth="1"/>
    <col min="7428" max="7428" width="4.5" style="29" customWidth="1"/>
    <col min="7429" max="7429" width="6" style="29" customWidth="1"/>
    <col min="7430" max="7430" width="18.1640625" style="29" customWidth="1"/>
    <col min="7431" max="7431" width="10.5" style="29" bestFit="1" customWidth="1"/>
    <col min="7432" max="7432" width="4.83203125" style="29" customWidth="1"/>
    <col min="7433" max="7433" width="23.83203125" style="29" bestFit="1" customWidth="1"/>
    <col min="7434" max="7434" width="52.5" style="29" bestFit="1" customWidth="1"/>
    <col min="7435" max="7435" width="11.33203125" style="29" customWidth="1"/>
    <col min="7436" max="7436" width="6.5" style="29" customWidth="1"/>
    <col min="7437" max="7437" width="4.1640625" style="29" customWidth="1"/>
    <col min="7438" max="7438" width="5.6640625" style="29" customWidth="1"/>
    <col min="7439" max="7439" width="6.6640625" style="29" customWidth="1"/>
    <col min="7440" max="7440" width="7.6640625" style="29" customWidth="1"/>
    <col min="7441" max="7441" width="10.83203125" style="29" bestFit="1" customWidth="1"/>
    <col min="7442" max="7442" width="9.6640625" style="29" customWidth="1"/>
    <col min="7443" max="7443" width="20.1640625" style="29" customWidth="1"/>
    <col min="7444" max="7444" width="20.1640625" style="29" bestFit="1" customWidth="1"/>
    <col min="7445" max="7445" width="8.83203125" style="29" bestFit="1" customWidth="1"/>
    <col min="7446" max="7446" width="33.1640625" style="29" customWidth="1"/>
    <col min="7447" max="7447" width="23" style="29" customWidth="1"/>
    <col min="7448" max="7448" width="12.6640625" style="29" bestFit="1" customWidth="1"/>
    <col min="7449" max="7449" width="31.83203125" style="29" customWidth="1"/>
    <col min="7450" max="7451" width="14" style="29" customWidth="1"/>
    <col min="7452" max="7680" width="9.1640625" style="29"/>
    <col min="7681" max="7681" width="6" style="29" customWidth="1"/>
    <col min="7682" max="7682" width="11.5" style="29" bestFit="1" customWidth="1"/>
    <col min="7683" max="7683" width="12.1640625" style="29" bestFit="1" customWidth="1"/>
    <col min="7684" max="7684" width="4.5" style="29" customWidth="1"/>
    <col min="7685" max="7685" width="6" style="29" customWidth="1"/>
    <col min="7686" max="7686" width="18.1640625" style="29" customWidth="1"/>
    <col min="7687" max="7687" width="10.5" style="29" bestFit="1" customWidth="1"/>
    <col min="7688" max="7688" width="4.83203125" style="29" customWidth="1"/>
    <col min="7689" max="7689" width="23.83203125" style="29" bestFit="1" customWidth="1"/>
    <col min="7690" max="7690" width="52.5" style="29" bestFit="1" customWidth="1"/>
    <col min="7691" max="7691" width="11.33203125" style="29" customWidth="1"/>
    <col min="7692" max="7692" width="6.5" style="29" customWidth="1"/>
    <col min="7693" max="7693" width="4.1640625" style="29" customWidth="1"/>
    <col min="7694" max="7694" width="5.6640625" style="29" customWidth="1"/>
    <col min="7695" max="7695" width="6.6640625" style="29" customWidth="1"/>
    <col min="7696" max="7696" width="7.6640625" style="29" customWidth="1"/>
    <col min="7697" max="7697" width="10.83203125" style="29" bestFit="1" customWidth="1"/>
    <col min="7698" max="7698" width="9.6640625" style="29" customWidth="1"/>
    <col min="7699" max="7699" width="20.1640625" style="29" customWidth="1"/>
    <col min="7700" max="7700" width="20.1640625" style="29" bestFit="1" customWidth="1"/>
    <col min="7701" max="7701" width="8.83203125" style="29" bestFit="1" customWidth="1"/>
    <col min="7702" max="7702" width="33.1640625" style="29" customWidth="1"/>
    <col min="7703" max="7703" width="23" style="29" customWidth="1"/>
    <col min="7704" max="7704" width="12.6640625" style="29" bestFit="1" customWidth="1"/>
    <col min="7705" max="7705" width="31.83203125" style="29" customWidth="1"/>
    <col min="7706" max="7707" width="14" style="29" customWidth="1"/>
    <col min="7708" max="7936" width="9.1640625" style="29"/>
    <col min="7937" max="7937" width="6" style="29" customWidth="1"/>
    <col min="7938" max="7938" width="11.5" style="29" bestFit="1" customWidth="1"/>
    <col min="7939" max="7939" width="12.1640625" style="29" bestFit="1" customWidth="1"/>
    <col min="7940" max="7940" width="4.5" style="29" customWidth="1"/>
    <col min="7941" max="7941" width="6" style="29" customWidth="1"/>
    <col min="7942" max="7942" width="18.1640625" style="29" customWidth="1"/>
    <col min="7943" max="7943" width="10.5" style="29" bestFit="1" customWidth="1"/>
    <col min="7944" max="7944" width="4.83203125" style="29" customWidth="1"/>
    <col min="7945" max="7945" width="23.83203125" style="29" bestFit="1" customWidth="1"/>
    <col min="7946" max="7946" width="52.5" style="29" bestFit="1" customWidth="1"/>
    <col min="7947" max="7947" width="11.33203125" style="29" customWidth="1"/>
    <col min="7948" max="7948" width="6.5" style="29" customWidth="1"/>
    <col min="7949" max="7949" width="4.1640625" style="29" customWidth="1"/>
    <col min="7950" max="7950" width="5.6640625" style="29" customWidth="1"/>
    <col min="7951" max="7951" width="6.6640625" style="29" customWidth="1"/>
    <col min="7952" max="7952" width="7.6640625" style="29" customWidth="1"/>
    <col min="7953" max="7953" width="10.83203125" style="29" bestFit="1" customWidth="1"/>
    <col min="7954" max="7954" width="9.6640625" style="29" customWidth="1"/>
    <col min="7955" max="7955" width="20.1640625" style="29" customWidth="1"/>
    <col min="7956" max="7956" width="20.1640625" style="29" bestFit="1" customWidth="1"/>
    <col min="7957" max="7957" width="8.83203125" style="29" bestFit="1" customWidth="1"/>
    <col min="7958" max="7958" width="33.1640625" style="29" customWidth="1"/>
    <col min="7959" max="7959" width="23" style="29" customWidth="1"/>
    <col min="7960" max="7960" width="12.6640625" style="29" bestFit="1" customWidth="1"/>
    <col min="7961" max="7961" width="31.83203125" style="29" customWidth="1"/>
    <col min="7962" max="7963" width="14" style="29" customWidth="1"/>
    <col min="7964" max="8192" width="9.1640625" style="29"/>
    <col min="8193" max="8193" width="6" style="29" customWidth="1"/>
    <col min="8194" max="8194" width="11.5" style="29" bestFit="1" customWidth="1"/>
    <col min="8195" max="8195" width="12.1640625" style="29" bestFit="1" customWidth="1"/>
    <col min="8196" max="8196" width="4.5" style="29" customWidth="1"/>
    <col min="8197" max="8197" width="6" style="29" customWidth="1"/>
    <col min="8198" max="8198" width="18.1640625" style="29" customWidth="1"/>
    <col min="8199" max="8199" width="10.5" style="29" bestFit="1" customWidth="1"/>
    <col min="8200" max="8200" width="4.83203125" style="29" customWidth="1"/>
    <col min="8201" max="8201" width="23.83203125" style="29" bestFit="1" customWidth="1"/>
    <col min="8202" max="8202" width="52.5" style="29" bestFit="1" customWidth="1"/>
    <col min="8203" max="8203" width="11.33203125" style="29" customWidth="1"/>
    <col min="8204" max="8204" width="6.5" style="29" customWidth="1"/>
    <col min="8205" max="8205" width="4.1640625" style="29" customWidth="1"/>
    <col min="8206" max="8206" width="5.6640625" style="29" customWidth="1"/>
    <col min="8207" max="8207" width="6.6640625" style="29" customWidth="1"/>
    <col min="8208" max="8208" width="7.6640625" style="29" customWidth="1"/>
    <col min="8209" max="8209" width="10.83203125" style="29" bestFit="1" customWidth="1"/>
    <col min="8210" max="8210" width="9.6640625" style="29" customWidth="1"/>
    <col min="8211" max="8211" width="20.1640625" style="29" customWidth="1"/>
    <col min="8212" max="8212" width="20.1640625" style="29" bestFit="1" customWidth="1"/>
    <col min="8213" max="8213" width="8.83203125" style="29" bestFit="1" customWidth="1"/>
    <col min="8214" max="8214" width="33.1640625" style="29" customWidth="1"/>
    <col min="8215" max="8215" width="23" style="29" customWidth="1"/>
    <col min="8216" max="8216" width="12.6640625" style="29" bestFit="1" customWidth="1"/>
    <col min="8217" max="8217" width="31.83203125" style="29" customWidth="1"/>
    <col min="8218" max="8219" width="14" style="29" customWidth="1"/>
    <col min="8220" max="8448" width="9.1640625" style="29"/>
    <col min="8449" max="8449" width="6" style="29" customWidth="1"/>
    <col min="8450" max="8450" width="11.5" style="29" bestFit="1" customWidth="1"/>
    <col min="8451" max="8451" width="12.1640625" style="29" bestFit="1" customWidth="1"/>
    <col min="8452" max="8452" width="4.5" style="29" customWidth="1"/>
    <col min="8453" max="8453" width="6" style="29" customWidth="1"/>
    <col min="8454" max="8454" width="18.1640625" style="29" customWidth="1"/>
    <col min="8455" max="8455" width="10.5" style="29" bestFit="1" customWidth="1"/>
    <col min="8456" max="8456" width="4.83203125" style="29" customWidth="1"/>
    <col min="8457" max="8457" width="23.83203125" style="29" bestFit="1" customWidth="1"/>
    <col min="8458" max="8458" width="52.5" style="29" bestFit="1" customWidth="1"/>
    <col min="8459" max="8459" width="11.33203125" style="29" customWidth="1"/>
    <col min="8460" max="8460" width="6.5" style="29" customWidth="1"/>
    <col min="8461" max="8461" width="4.1640625" style="29" customWidth="1"/>
    <col min="8462" max="8462" width="5.6640625" style="29" customWidth="1"/>
    <col min="8463" max="8463" width="6.6640625" style="29" customWidth="1"/>
    <col min="8464" max="8464" width="7.6640625" style="29" customWidth="1"/>
    <col min="8465" max="8465" width="10.83203125" style="29" bestFit="1" customWidth="1"/>
    <col min="8466" max="8466" width="9.6640625" style="29" customWidth="1"/>
    <col min="8467" max="8467" width="20.1640625" style="29" customWidth="1"/>
    <col min="8468" max="8468" width="20.1640625" style="29" bestFit="1" customWidth="1"/>
    <col min="8469" max="8469" width="8.83203125" style="29" bestFit="1" customWidth="1"/>
    <col min="8470" max="8470" width="33.1640625" style="29" customWidth="1"/>
    <col min="8471" max="8471" width="23" style="29" customWidth="1"/>
    <col min="8472" max="8472" width="12.6640625" style="29" bestFit="1" customWidth="1"/>
    <col min="8473" max="8473" width="31.83203125" style="29" customWidth="1"/>
    <col min="8474" max="8475" width="14" style="29" customWidth="1"/>
    <col min="8476" max="8704" width="9.1640625" style="29"/>
    <col min="8705" max="8705" width="6" style="29" customWidth="1"/>
    <col min="8706" max="8706" width="11.5" style="29" bestFit="1" customWidth="1"/>
    <col min="8707" max="8707" width="12.1640625" style="29" bestFit="1" customWidth="1"/>
    <col min="8708" max="8708" width="4.5" style="29" customWidth="1"/>
    <col min="8709" max="8709" width="6" style="29" customWidth="1"/>
    <col min="8710" max="8710" width="18.1640625" style="29" customWidth="1"/>
    <col min="8711" max="8711" width="10.5" style="29" bestFit="1" customWidth="1"/>
    <col min="8712" max="8712" width="4.83203125" style="29" customWidth="1"/>
    <col min="8713" max="8713" width="23.83203125" style="29" bestFit="1" customWidth="1"/>
    <col min="8714" max="8714" width="52.5" style="29" bestFit="1" customWidth="1"/>
    <col min="8715" max="8715" width="11.33203125" style="29" customWidth="1"/>
    <col min="8716" max="8716" width="6.5" style="29" customWidth="1"/>
    <col min="8717" max="8717" width="4.1640625" style="29" customWidth="1"/>
    <col min="8718" max="8718" width="5.6640625" style="29" customWidth="1"/>
    <col min="8719" max="8719" width="6.6640625" style="29" customWidth="1"/>
    <col min="8720" max="8720" width="7.6640625" style="29" customWidth="1"/>
    <col min="8721" max="8721" width="10.83203125" style="29" bestFit="1" customWidth="1"/>
    <col min="8722" max="8722" width="9.6640625" style="29" customWidth="1"/>
    <col min="8723" max="8723" width="20.1640625" style="29" customWidth="1"/>
    <col min="8724" max="8724" width="20.1640625" style="29" bestFit="1" customWidth="1"/>
    <col min="8725" max="8725" width="8.83203125" style="29" bestFit="1" customWidth="1"/>
    <col min="8726" max="8726" width="33.1640625" style="29" customWidth="1"/>
    <col min="8727" max="8727" width="23" style="29" customWidth="1"/>
    <col min="8728" max="8728" width="12.6640625" style="29" bestFit="1" customWidth="1"/>
    <col min="8729" max="8729" width="31.83203125" style="29" customWidth="1"/>
    <col min="8730" max="8731" width="14" style="29" customWidth="1"/>
    <col min="8732" max="8960" width="9.1640625" style="29"/>
    <col min="8961" max="8961" width="6" style="29" customWidth="1"/>
    <col min="8962" max="8962" width="11.5" style="29" bestFit="1" customWidth="1"/>
    <col min="8963" max="8963" width="12.1640625" style="29" bestFit="1" customWidth="1"/>
    <col min="8964" max="8964" width="4.5" style="29" customWidth="1"/>
    <col min="8965" max="8965" width="6" style="29" customWidth="1"/>
    <col min="8966" max="8966" width="18.1640625" style="29" customWidth="1"/>
    <col min="8967" max="8967" width="10.5" style="29" bestFit="1" customWidth="1"/>
    <col min="8968" max="8968" width="4.83203125" style="29" customWidth="1"/>
    <col min="8969" max="8969" width="23.83203125" style="29" bestFit="1" customWidth="1"/>
    <col min="8970" max="8970" width="52.5" style="29" bestFit="1" customWidth="1"/>
    <col min="8971" max="8971" width="11.33203125" style="29" customWidth="1"/>
    <col min="8972" max="8972" width="6.5" style="29" customWidth="1"/>
    <col min="8973" max="8973" width="4.1640625" style="29" customWidth="1"/>
    <col min="8974" max="8974" width="5.6640625" style="29" customWidth="1"/>
    <col min="8975" max="8975" width="6.6640625" style="29" customWidth="1"/>
    <col min="8976" max="8976" width="7.6640625" style="29" customWidth="1"/>
    <col min="8977" max="8977" width="10.83203125" style="29" bestFit="1" customWidth="1"/>
    <col min="8978" max="8978" width="9.6640625" style="29" customWidth="1"/>
    <col min="8979" max="8979" width="20.1640625" style="29" customWidth="1"/>
    <col min="8980" max="8980" width="20.1640625" style="29" bestFit="1" customWidth="1"/>
    <col min="8981" max="8981" width="8.83203125" style="29" bestFit="1" customWidth="1"/>
    <col min="8982" max="8982" width="33.1640625" style="29" customWidth="1"/>
    <col min="8983" max="8983" width="23" style="29" customWidth="1"/>
    <col min="8984" max="8984" width="12.6640625" style="29" bestFit="1" customWidth="1"/>
    <col min="8985" max="8985" width="31.83203125" style="29" customWidth="1"/>
    <col min="8986" max="8987" width="14" style="29" customWidth="1"/>
    <col min="8988" max="9216" width="9.1640625" style="29"/>
    <col min="9217" max="9217" width="6" style="29" customWidth="1"/>
    <col min="9218" max="9218" width="11.5" style="29" bestFit="1" customWidth="1"/>
    <col min="9219" max="9219" width="12.1640625" style="29" bestFit="1" customWidth="1"/>
    <col min="9220" max="9220" width="4.5" style="29" customWidth="1"/>
    <col min="9221" max="9221" width="6" style="29" customWidth="1"/>
    <col min="9222" max="9222" width="18.1640625" style="29" customWidth="1"/>
    <col min="9223" max="9223" width="10.5" style="29" bestFit="1" customWidth="1"/>
    <col min="9224" max="9224" width="4.83203125" style="29" customWidth="1"/>
    <col min="9225" max="9225" width="23.83203125" style="29" bestFit="1" customWidth="1"/>
    <col min="9226" max="9226" width="52.5" style="29" bestFit="1" customWidth="1"/>
    <col min="9227" max="9227" width="11.33203125" style="29" customWidth="1"/>
    <col min="9228" max="9228" width="6.5" style="29" customWidth="1"/>
    <col min="9229" max="9229" width="4.1640625" style="29" customWidth="1"/>
    <col min="9230" max="9230" width="5.6640625" style="29" customWidth="1"/>
    <col min="9231" max="9231" width="6.6640625" style="29" customWidth="1"/>
    <col min="9232" max="9232" width="7.6640625" style="29" customWidth="1"/>
    <col min="9233" max="9233" width="10.83203125" style="29" bestFit="1" customWidth="1"/>
    <col min="9234" max="9234" width="9.6640625" style="29" customWidth="1"/>
    <col min="9235" max="9235" width="20.1640625" style="29" customWidth="1"/>
    <col min="9236" max="9236" width="20.1640625" style="29" bestFit="1" customWidth="1"/>
    <col min="9237" max="9237" width="8.83203125" style="29" bestFit="1" customWidth="1"/>
    <col min="9238" max="9238" width="33.1640625" style="29" customWidth="1"/>
    <col min="9239" max="9239" width="23" style="29" customWidth="1"/>
    <col min="9240" max="9240" width="12.6640625" style="29" bestFit="1" customWidth="1"/>
    <col min="9241" max="9241" width="31.83203125" style="29" customWidth="1"/>
    <col min="9242" max="9243" width="14" style="29" customWidth="1"/>
    <col min="9244" max="9472" width="9.1640625" style="29"/>
    <col min="9473" max="9473" width="6" style="29" customWidth="1"/>
    <col min="9474" max="9474" width="11.5" style="29" bestFit="1" customWidth="1"/>
    <col min="9475" max="9475" width="12.1640625" style="29" bestFit="1" customWidth="1"/>
    <col min="9476" max="9476" width="4.5" style="29" customWidth="1"/>
    <col min="9477" max="9477" width="6" style="29" customWidth="1"/>
    <col min="9478" max="9478" width="18.1640625" style="29" customWidth="1"/>
    <col min="9479" max="9479" width="10.5" style="29" bestFit="1" customWidth="1"/>
    <col min="9480" max="9480" width="4.83203125" style="29" customWidth="1"/>
    <col min="9481" max="9481" width="23.83203125" style="29" bestFit="1" customWidth="1"/>
    <col min="9482" max="9482" width="52.5" style="29" bestFit="1" customWidth="1"/>
    <col min="9483" max="9483" width="11.33203125" style="29" customWidth="1"/>
    <col min="9484" max="9484" width="6.5" style="29" customWidth="1"/>
    <col min="9485" max="9485" width="4.1640625" style="29" customWidth="1"/>
    <col min="9486" max="9486" width="5.6640625" style="29" customWidth="1"/>
    <col min="9487" max="9487" width="6.6640625" style="29" customWidth="1"/>
    <col min="9488" max="9488" width="7.6640625" style="29" customWidth="1"/>
    <col min="9489" max="9489" width="10.83203125" style="29" bestFit="1" customWidth="1"/>
    <col min="9490" max="9490" width="9.6640625" style="29" customWidth="1"/>
    <col min="9491" max="9491" width="20.1640625" style="29" customWidth="1"/>
    <col min="9492" max="9492" width="20.1640625" style="29" bestFit="1" customWidth="1"/>
    <col min="9493" max="9493" width="8.83203125" style="29" bestFit="1" customWidth="1"/>
    <col min="9494" max="9494" width="33.1640625" style="29" customWidth="1"/>
    <col min="9495" max="9495" width="23" style="29" customWidth="1"/>
    <col min="9496" max="9496" width="12.6640625" style="29" bestFit="1" customWidth="1"/>
    <col min="9497" max="9497" width="31.83203125" style="29" customWidth="1"/>
    <col min="9498" max="9499" width="14" style="29" customWidth="1"/>
    <col min="9500" max="9728" width="9.1640625" style="29"/>
    <col min="9729" max="9729" width="6" style="29" customWidth="1"/>
    <col min="9730" max="9730" width="11.5" style="29" bestFit="1" customWidth="1"/>
    <col min="9731" max="9731" width="12.1640625" style="29" bestFit="1" customWidth="1"/>
    <col min="9732" max="9732" width="4.5" style="29" customWidth="1"/>
    <col min="9733" max="9733" width="6" style="29" customWidth="1"/>
    <col min="9734" max="9734" width="18.1640625" style="29" customWidth="1"/>
    <col min="9735" max="9735" width="10.5" style="29" bestFit="1" customWidth="1"/>
    <col min="9736" max="9736" width="4.83203125" style="29" customWidth="1"/>
    <col min="9737" max="9737" width="23.83203125" style="29" bestFit="1" customWidth="1"/>
    <col min="9738" max="9738" width="52.5" style="29" bestFit="1" customWidth="1"/>
    <col min="9739" max="9739" width="11.33203125" style="29" customWidth="1"/>
    <col min="9740" max="9740" width="6.5" style="29" customWidth="1"/>
    <col min="9741" max="9741" width="4.1640625" style="29" customWidth="1"/>
    <col min="9742" max="9742" width="5.6640625" style="29" customWidth="1"/>
    <col min="9743" max="9743" width="6.6640625" style="29" customWidth="1"/>
    <col min="9744" max="9744" width="7.6640625" style="29" customWidth="1"/>
    <col min="9745" max="9745" width="10.83203125" style="29" bestFit="1" customWidth="1"/>
    <col min="9746" max="9746" width="9.6640625" style="29" customWidth="1"/>
    <col min="9747" max="9747" width="20.1640625" style="29" customWidth="1"/>
    <col min="9748" max="9748" width="20.1640625" style="29" bestFit="1" customWidth="1"/>
    <col min="9749" max="9749" width="8.83203125" style="29" bestFit="1" customWidth="1"/>
    <col min="9750" max="9750" width="33.1640625" style="29" customWidth="1"/>
    <col min="9751" max="9751" width="23" style="29" customWidth="1"/>
    <col min="9752" max="9752" width="12.6640625" style="29" bestFit="1" customWidth="1"/>
    <col min="9753" max="9753" width="31.83203125" style="29" customWidth="1"/>
    <col min="9754" max="9755" width="14" style="29" customWidth="1"/>
    <col min="9756" max="9984" width="9.1640625" style="29"/>
    <col min="9985" max="9985" width="6" style="29" customWidth="1"/>
    <col min="9986" max="9986" width="11.5" style="29" bestFit="1" customWidth="1"/>
    <col min="9987" max="9987" width="12.1640625" style="29" bestFit="1" customWidth="1"/>
    <col min="9988" max="9988" width="4.5" style="29" customWidth="1"/>
    <col min="9989" max="9989" width="6" style="29" customWidth="1"/>
    <col min="9990" max="9990" width="18.1640625" style="29" customWidth="1"/>
    <col min="9991" max="9991" width="10.5" style="29" bestFit="1" customWidth="1"/>
    <col min="9992" max="9992" width="4.83203125" style="29" customWidth="1"/>
    <col min="9993" max="9993" width="23.83203125" style="29" bestFit="1" customWidth="1"/>
    <col min="9994" max="9994" width="52.5" style="29" bestFit="1" customWidth="1"/>
    <col min="9995" max="9995" width="11.33203125" style="29" customWidth="1"/>
    <col min="9996" max="9996" width="6.5" style="29" customWidth="1"/>
    <col min="9997" max="9997" width="4.1640625" style="29" customWidth="1"/>
    <col min="9998" max="9998" width="5.6640625" style="29" customWidth="1"/>
    <col min="9999" max="9999" width="6.6640625" style="29" customWidth="1"/>
    <col min="10000" max="10000" width="7.6640625" style="29" customWidth="1"/>
    <col min="10001" max="10001" width="10.83203125" style="29" bestFit="1" customWidth="1"/>
    <col min="10002" max="10002" width="9.6640625" style="29" customWidth="1"/>
    <col min="10003" max="10003" width="20.1640625" style="29" customWidth="1"/>
    <col min="10004" max="10004" width="20.1640625" style="29" bestFit="1" customWidth="1"/>
    <col min="10005" max="10005" width="8.83203125" style="29" bestFit="1" customWidth="1"/>
    <col min="10006" max="10006" width="33.1640625" style="29" customWidth="1"/>
    <col min="10007" max="10007" width="23" style="29" customWidth="1"/>
    <col min="10008" max="10008" width="12.6640625" style="29" bestFit="1" customWidth="1"/>
    <col min="10009" max="10009" width="31.83203125" style="29" customWidth="1"/>
    <col min="10010" max="10011" width="14" style="29" customWidth="1"/>
    <col min="10012" max="10240" width="9.1640625" style="29"/>
    <col min="10241" max="10241" width="6" style="29" customWidth="1"/>
    <col min="10242" max="10242" width="11.5" style="29" bestFit="1" customWidth="1"/>
    <col min="10243" max="10243" width="12.1640625" style="29" bestFit="1" customWidth="1"/>
    <col min="10244" max="10244" width="4.5" style="29" customWidth="1"/>
    <col min="10245" max="10245" width="6" style="29" customWidth="1"/>
    <col min="10246" max="10246" width="18.1640625" style="29" customWidth="1"/>
    <col min="10247" max="10247" width="10.5" style="29" bestFit="1" customWidth="1"/>
    <col min="10248" max="10248" width="4.83203125" style="29" customWidth="1"/>
    <col min="10249" max="10249" width="23.83203125" style="29" bestFit="1" customWidth="1"/>
    <col min="10250" max="10250" width="52.5" style="29" bestFit="1" customWidth="1"/>
    <col min="10251" max="10251" width="11.33203125" style="29" customWidth="1"/>
    <col min="10252" max="10252" width="6.5" style="29" customWidth="1"/>
    <col min="10253" max="10253" width="4.1640625" style="29" customWidth="1"/>
    <col min="10254" max="10254" width="5.6640625" style="29" customWidth="1"/>
    <col min="10255" max="10255" width="6.6640625" style="29" customWidth="1"/>
    <col min="10256" max="10256" width="7.6640625" style="29" customWidth="1"/>
    <col min="10257" max="10257" width="10.83203125" style="29" bestFit="1" customWidth="1"/>
    <col min="10258" max="10258" width="9.6640625" style="29" customWidth="1"/>
    <col min="10259" max="10259" width="20.1640625" style="29" customWidth="1"/>
    <col min="10260" max="10260" width="20.1640625" style="29" bestFit="1" customWidth="1"/>
    <col min="10261" max="10261" width="8.83203125" style="29" bestFit="1" customWidth="1"/>
    <col min="10262" max="10262" width="33.1640625" style="29" customWidth="1"/>
    <col min="10263" max="10263" width="23" style="29" customWidth="1"/>
    <col min="10264" max="10264" width="12.6640625" style="29" bestFit="1" customWidth="1"/>
    <col min="10265" max="10265" width="31.83203125" style="29" customWidth="1"/>
    <col min="10266" max="10267" width="14" style="29" customWidth="1"/>
    <col min="10268" max="10496" width="9.1640625" style="29"/>
    <col min="10497" max="10497" width="6" style="29" customWidth="1"/>
    <col min="10498" max="10498" width="11.5" style="29" bestFit="1" customWidth="1"/>
    <col min="10499" max="10499" width="12.1640625" style="29" bestFit="1" customWidth="1"/>
    <col min="10500" max="10500" width="4.5" style="29" customWidth="1"/>
    <col min="10501" max="10501" width="6" style="29" customWidth="1"/>
    <col min="10502" max="10502" width="18.1640625" style="29" customWidth="1"/>
    <col min="10503" max="10503" width="10.5" style="29" bestFit="1" customWidth="1"/>
    <col min="10504" max="10504" width="4.83203125" style="29" customWidth="1"/>
    <col min="10505" max="10505" width="23.83203125" style="29" bestFit="1" customWidth="1"/>
    <col min="10506" max="10506" width="52.5" style="29" bestFit="1" customWidth="1"/>
    <col min="10507" max="10507" width="11.33203125" style="29" customWidth="1"/>
    <col min="10508" max="10508" width="6.5" style="29" customWidth="1"/>
    <col min="10509" max="10509" width="4.1640625" style="29" customWidth="1"/>
    <col min="10510" max="10510" width="5.6640625" style="29" customWidth="1"/>
    <col min="10511" max="10511" width="6.6640625" style="29" customWidth="1"/>
    <col min="10512" max="10512" width="7.6640625" style="29" customWidth="1"/>
    <col min="10513" max="10513" width="10.83203125" style="29" bestFit="1" customWidth="1"/>
    <col min="10514" max="10514" width="9.6640625" style="29" customWidth="1"/>
    <col min="10515" max="10515" width="20.1640625" style="29" customWidth="1"/>
    <col min="10516" max="10516" width="20.1640625" style="29" bestFit="1" customWidth="1"/>
    <col min="10517" max="10517" width="8.83203125" style="29" bestFit="1" customWidth="1"/>
    <col min="10518" max="10518" width="33.1640625" style="29" customWidth="1"/>
    <col min="10519" max="10519" width="23" style="29" customWidth="1"/>
    <col min="10520" max="10520" width="12.6640625" style="29" bestFit="1" customWidth="1"/>
    <col min="10521" max="10521" width="31.83203125" style="29" customWidth="1"/>
    <col min="10522" max="10523" width="14" style="29" customWidth="1"/>
    <col min="10524" max="10752" width="9.1640625" style="29"/>
    <col min="10753" max="10753" width="6" style="29" customWidth="1"/>
    <col min="10754" max="10754" width="11.5" style="29" bestFit="1" customWidth="1"/>
    <col min="10755" max="10755" width="12.1640625" style="29" bestFit="1" customWidth="1"/>
    <col min="10756" max="10756" width="4.5" style="29" customWidth="1"/>
    <col min="10757" max="10757" width="6" style="29" customWidth="1"/>
    <col min="10758" max="10758" width="18.1640625" style="29" customWidth="1"/>
    <col min="10759" max="10759" width="10.5" style="29" bestFit="1" customWidth="1"/>
    <col min="10760" max="10760" width="4.83203125" style="29" customWidth="1"/>
    <col min="10761" max="10761" width="23.83203125" style="29" bestFit="1" customWidth="1"/>
    <col min="10762" max="10762" width="52.5" style="29" bestFit="1" customWidth="1"/>
    <col min="10763" max="10763" width="11.33203125" style="29" customWidth="1"/>
    <col min="10764" max="10764" width="6.5" style="29" customWidth="1"/>
    <col min="10765" max="10765" width="4.1640625" style="29" customWidth="1"/>
    <col min="10766" max="10766" width="5.6640625" style="29" customWidth="1"/>
    <col min="10767" max="10767" width="6.6640625" style="29" customWidth="1"/>
    <col min="10768" max="10768" width="7.6640625" style="29" customWidth="1"/>
    <col min="10769" max="10769" width="10.83203125" style="29" bestFit="1" customWidth="1"/>
    <col min="10770" max="10770" width="9.6640625" style="29" customWidth="1"/>
    <col min="10771" max="10771" width="20.1640625" style="29" customWidth="1"/>
    <col min="10772" max="10772" width="20.1640625" style="29" bestFit="1" customWidth="1"/>
    <col min="10773" max="10773" width="8.83203125" style="29" bestFit="1" customWidth="1"/>
    <col min="10774" max="10774" width="33.1640625" style="29" customWidth="1"/>
    <col min="10775" max="10775" width="23" style="29" customWidth="1"/>
    <col min="10776" max="10776" width="12.6640625" style="29" bestFit="1" customWidth="1"/>
    <col min="10777" max="10777" width="31.83203125" style="29" customWidth="1"/>
    <col min="10778" max="10779" width="14" style="29" customWidth="1"/>
    <col min="10780" max="11008" width="9.1640625" style="29"/>
    <col min="11009" max="11009" width="6" style="29" customWidth="1"/>
    <col min="11010" max="11010" width="11.5" style="29" bestFit="1" customWidth="1"/>
    <col min="11011" max="11011" width="12.1640625" style="29" bestFit="1" customWidth="1"/>
    <col min="11012" max="11012" width="4.5" style="29" customWidth="1"/>
    <col min="11013" max="11013" width="6" style="29" customWidth="1"/>
    <col min="11014" max="11014" width="18.1640625" style="29" customWidth="1"/>
    <col min="11015" max="11015" width="10.5" style="29" bestFit="1" customWidth="1"/>
    <col min="11016" max="11016" width="4.83203125" style="29" customWidth="1"/>
    <col min="11017" max="11017" width="23.83203125" style="29" bestFit="1" customWidth="1"/>
    <col min="11018" max="11018" width="52.5" style="29" bestFit="1" customWidth="1"/>
    <col min="11019" max="11019" width="11.33203125" style="29" customWidth="1"/>
    <col min="11020" max="11020" width="6.5" style="29" customWidth="1"/>
    <col min="11021" max="11021" width="4.1640625" style="29" customWidth="1"/>
    <col min="11022" max="11022" width="5.6640625" style="29" customWidth="1"/>
    <col min="11023" max="11023" width="6.6640625" style="29" customWidth="1"/>
    <col min="11024" max="11024" width="7.6640625" style="29" customWidth="1"/>
    <col min="11025" max="11025" width="10.83203125" style="29" bestFit="1" customWidth="1"/>
    <col min="11026" max="11026" width="9.6640625" style="29" customWidth="1"/>
    <col min="11027" max="11027" width="20.1640625" style="29" customWidth="1"/>
    <col min="11028" max="11028" width="20.1640625" style="29" bestFit="1" customWidth="1"/>
    <col min="11029" max="11029" width="8.83203125" style="29" bestFit="1" customWidth="1"/>
    <col min="11030" max="11030" width="33.1640625" style="29" customWidth="1"/>
    <col min="11031" max="11031" width="23" style="29" customWidth="1"/>
    <col min="11032" max="11032" width="12.6640625" style="29" bestFit="1" customWidth="1"/>
    <col min="11033" max="11033" width="31.83203125" style="29" customWidth="1"/>
    <col min="11034" max="11035" width="14" style="29" customWidth="1"/>
    <col min="11036" max="11264" width="9.1640625" style="29"/>
    <col min="11265" max="11265" width="6" style="29" customWidth="1"/>
    <col min="11266" max="11266" width="11.5" style="29" bestFit="1" customWidth="1"/>
    <col min="11267" max="11267" width="12.1640625" style="29" bestFit="1" customWidth="1"/>
    <col min="11268" max="11268" width="4.5" style="29" customWidth="1"/>
    <col min="11269" max="11269" width="6" style="29" customWidth="1"/>
    <col min="11270" max="11270" width="18.1640625" style="29" customWidth="1"/>
    <col min="11271" max="11271" width="10.5" style="29" bestFit="1" customWidth="1"/>
    <col min="11272" max="11272" width="4.83203125" style="29" customWidth="1"/>
    <col min="11273" max="11273" width="23.83203125" style="29" bestFit="1" customWidth="1"/>
    <col min="11274" max="11274" width="52.5" style="29" bestFit="1" customWidth="1"/>
    <col min="11275" max="11275" width="11.33203125" style="29" customWidth="1"/>
    <col min="11276" max="11276" width="6.5" style="29" customWidth="1"/>
    <col min="11277" max="11277" width="4.1640625" style="29" customWidth="1"/>
    <col min="11278" max="11278" width="5.6640625" style="29" customWidth="1"/>
    <col min="11279" max="11279" width="6.6640625" style="29" customWidth="1"/>
    <col min="11280" max="11280" width="7.6640625" style="29" customWidth="1"/>
    <col min="11281" max="11281" width="10.83203125" style="29" bestFit="1" customWidth="1"/>
    <col min="11282" max="11282" width="9.6640625" style="29" customWidth="1"/>
    <col min="11283" max="11283" width="20.1640625" style="29" customWidth="1"/>
    <col min="11284" max="11284" width="20.1640625" style="29" bestFit="1" customWidth="1"/>
    <col min="11285" max="11285" width="8.83203125" style="29" bestFit="1" customWidth="1"/>
    <col min="11286" max="11286" width="33.1640625" style="29" customWidth="1"/>
    <col min="11287" max="11287" width="23" style="29" customWidth="1"/>
    <col min="11288" max="11288" width="12.6640625" style="29" bestFit="1" customWidth="1"/>
    <col min="11289" max="11289" width="31.83203125" style="29" customWidth="1"/>
    <col min="11290" max="11291" width="14" style="29" customWidth="1"/>
    <col min="11292" max="11520" width="9.1640625" style="29"/>
    <col min="11521" max="11521" width="6" style="29" customWidth="1"/>
    <col min="11522" max="11522" width="11.5" style="29" bestFit="1" customWidth="1"/>
    <col min="11523" max="11523" width="12.1640625" style="29" bestFit="1" customWidth="1"/>
    <col min="11524" max="11524" width="4.5" style="29" customWidth="1"/>
    <col min="11525" max="11525" width="6" style="29" customWidth="1"/>
    <col min="11526" max="11526" width="18.1640625" style="29" customWidth="1"/>
    <col min="11527" max="11527" width="10.5" style="29" bestFit="1" customWidth="1"/>
    <col min="11528" max="11528" width="4.83203125" style="29" customWidth="1"/>
    <col min="11529" max="11529" width="23.83203125" style="29" bestFit="1" customWidth="1"/>
    <col min="11530" max="11530" width="52.5" style="29" bestFit="1" customWidth="1"/>
    <col min="11531" max="11531" width="11.33203125" style="29" customWidth="1"/>
    <col min="11532" max="11532" width="6.5" style="29" customWidth="1"/>
    <col min="11533" max="11533" width="4.1640625" style="29" customWidth="1"/>
    <col min="11534" max="11534" width="5.6640625" style="29" customWidth="1"/>
    <col min="11535" max="11535" width="6.6640625" style="29" customWidth="1"/>
    <col min="11536" max="11536" width="7.6640625" style="29" customWidth="1"/>
    <col min="11537" max="11537" width="10.83203125" style="29" bestFit="1" customWidth="1"/>
    <col min="11538" max="11538" width="9.6640625" style="29" customWidth="1"/>
    <col min="11539" max="11539" width="20.1640625" style="29" customWidth="1"/>
    <col min="11540" max="11540" width="20.1640625" style="29" bestFit="1" customWidth="1"/>
    <col min="11541" max="11541" width="8.83203125" style="29" bestFit="1" customWidth="1"/>
    <col min="11542" max="11542" width="33.1640625" style="29" customWidth="1"/>
    <col min="11543" max="11543" width="23" style="29" customWidth="1"/>
    <col min="11544" max="11544" width="12.6640625" style="29" bestFit="1" customWidth="1"/>
    <col min="11545" max="11545" width="31.83203125" style="29" customWidth="1"/>
    <col min="11546" max="11547" width="14" style="29" customWidth="1"/>
    <col min="11548" max="11776" width="9.1640625" style="29"/>
    <col min="11777" max="11777" width="6" style="29" customWidth="1"/>
    <col min="11778" max="11778" width="11.5" style="29" bestFit="1" customWidth="1"/>
    <col min="11779" max="11779" width="12.1640625" style="29" bestFit="1" customWidth="1"/>
    <col min="11780" max="11780" width="4.5" style="29" customWidth="1"/>
    <col min="11781" max="11781" width="6" style="29" customWidth="1"/>
    <col min="11782" max="11782" width="18.1640625" style="29" customWidth="1"/>
    <col min="11783" max="11783" width="10.5" style="29" bestFit="1" customWidth="1"/>
    <col min="11784" max="11784" width="4.83203125" style="29" customWidth="1"/>
    <col min="11785" max="11785" width="23.83203125" style="29" bestFit="1" customWidth="1"/>
    <col min="11786" max="11786" width="52.5" style="29" bestFit="1" customWidth="1"/>
    <col min="11787" max="11787" width="11.33203125" style="29" customWidth="1"/>
    <col min="11788" max="11788" width="6.5" style="29" customWidth="1"/>
    <col min="11789" max="11789" width="4.1640625" style="29" customWidth="1"/>
    <col min="11790" max="11790" width="5.6640625" style="29" customWidth="1"/>
    <col min="11791" max="11791" width="6.6640625" style="29" customWidth="1"/>
    <col min="11792" max="11792" width="7.6640625" style="29" customWidth="1"/>
    <col min="11793" max="11793" width="10.83203125" style="29" bestFit="1" customWidth="1"/>
    <col min="11794" max="11794" width="9.6640625" style="29" customWidth="1"/>
    <col min="11795" max="11795" width="20.1640625" style="29" customWidth="1"/>
    <col min="11796" max="11796" width="20.1640625" style="29" bestFit="1" customWidth="1"/>
    <col min="11797" max="11797" width="8.83203125" style="29" bestFit="1" customWidth="1"/>
    <col min="11798" max="11798" width="33.1640625" style="29" customWidth="1"/>
    <col min="11799" max="11799" width="23" style="29" customWidth="1"/>
    <col min="11800" max="11800" width="12.6640625" style="29" bestFit="1" customWidth="1"/>
    <col min="11801" max="11801" width="31.83203125" style="29" customWidth="1"/>
    <col min="11802" max="11803" width="14" style="29" customWidth="1"/>
    <col min="11804" max="12032" width="9.1640625" style="29"/>
    <col min="12033" max="12033" width="6" style="29" customWidth="1"/>
    <col min="12034" max="12034" width="11.5" style="29" bestFit="1" customWidth="1"/>
    <col min="12035" max="12035" width="12.1640625" style="29" bestFit="1" customWidth="1"/>
    <col min="12036" max="12036" width="4.5" style="29" customWidth="1"/>
    <col min="12037" max="12037" width="6" style="29" customWidth="1"/>
    <col min="12038" max="12038" width="18.1640625" style="29" customWidth="1"/>
    <col min="12039" max="12039" width="10.5" style="29" bestFit="1" customWidth="1"/>
    <col min="12040" max="12040" width="4.83203125" style="29" customWidth="1"/>
    <col min="12041" max="12041" width="23.83203125" style="29" bestFit="1" customWidth="1"/>
    <col min="12042" max="12042" width="52.5" style="29" bestFit="1" customWidth="1"/>
    <col min="12043" max="12043" width="11.33203125" style="29" customWidth="1"/>
    <col min="12044" max="12044" width="6.5" style="29" customWidth="1"/>
    <col min="12045" max="12045" width="4.1640625" style="29" customWidth="1"/>
    <col min="12046" max="12046" width="5.6640625" style="29" customWidth="1"/>
    <col min="12047" max="12047" width="6.6640625" style="29" customWidth="1"/>
    <col min="12048" max="12048" width="7.6640625" style="29" customWidth="1"/>
    <col min="12049" max="12049" width="10.83203125" style="29" bestFit="1" customWidth="1"/>
    <col min="12050" max="12050" width="9.6640625" style="29" customWidth="1"/>
    <col min="12051" max="12051" width="20.1640625" style="29" customWidth="1"/>
    <col min="12052" max="12052" width="20.1640625" style="29" bestFit="1" customWidth="1"/>
    <col min="12053" max="12053" width="8.83203125" style="29" bestFit="1" customWidth="1"/>
    <col min="12054" max="12054" width="33.1640625" style="29" customWidth="1"/>
    <col min="12055" max="12055" width="23" style="29" customWidth="1"/>
    <col min="12056" max="12056" width="12.6640625" style="29" bestFit="1" customWidth="1"/>
    <col min="12057" max="12057" width="31.83203125" style="29" customWidth="1"/>
    <col min="12058" max="12059" width="14" style="29" customWidth="1"/>
    <col min="12060" max="12288" width="9.1640625" style="29"/>
    <col min="12289" max="12289" width="6" style="29" customWidth="1"/>
    <col min="12290" max="12290" width="11.5" style="29" bestFit="1" customWidth="1"/>
    <col min="12291" max="12291" width="12.1640625" style="29" bestFit="1" customWidth="1"/>
    <col min="12292" max="12292" width="4.5" style="29" customWidth="1"/>
    <col min="12293" max="12293" width="6" style="29" customWidth="1"/>
    <col min="12294" max="12294" width="18.1640625" style="29" customWidth="1"/>
    <col min="12295" max="12295" width="10.5" style="29" bestFit="1" customWidth="1"/>
    <col min="12296" max="12296" width="4.83203125" style="29" customWidth="1"/>
    <col min="12297" max="12297" width="23.83203125" style="29" bestFit="1" customWidth="1"/>
    <col min="12298" max="12298" width="52.5" style="29" bestFit="1" customWidth="1"/>
    <col min="12299" max="12299" width="11.33203125" style="29" customWidth="1"/>
    <col min="12300" max="12300" width="6.5" style="29" customWidth="1"/>
    <col min="12301" max="12301" width="4.1640625" style="29" customWidth="1"/>
    <col min="12302" max="12302" width="5.6640625" style="29" customWidth="1"/>
    <col min="12303" max="12303" width="6.6640625" style="29" customWidth="1"/>
    <col min="12304" max="12304" width="7.6640625" style="29" customWidth="1"/>
    <col min="12305" max="12305" width="10.83203125" style="29" bestFit="1" customWidth="1"/>
    <col min="12306" max="12306" width="9.6640625" style="29" customWidth="1"/>
    <col min="12307" max="12307" width="20.1640625" style="29" customWidth="1"/>
    <col min="12308" max="12308" width="20.1640625" style="29" bestFit="1" customWidth="1"/>
    <col min="12309" max="12309" width="8.83203125" style="29" bestFit="1" customWidth="1"/>
    <col min="12310" max="12310" width="33.1640625" style="29" customWidth="1"/>
    <col min="12311" max="12311" width="23" style="29" customWidth="1"/>
    <col min="12312" max="12312" width="12.6640625" style="29" bestFit="1" customWidth="1"/>
    <col min="12313" max="12313" width="31.83203125" style="29" customWidth="1"/>
    <col min="12314" max="12315" width="14" style="29" customWidth="1"/>
    <col min="12316" max="12544" width="9.1640625" style="29"/>
    <col min="12545" max="12545" width="6" style="29" customWidth="1"/>
    <col min="12546" max="12546" width="11.5" style="29" bestFit="1" customWidth="1"/>
    <col min="12547" max="12547" width="12.1640625" style="29" bestFit="1" customWidth="1"/>
    <col min="12548" max="12548" width="4.5" style="29" customWidth="1"/>
    <col min="12549" max="12549" width="6" style="29" customWidth="1"/>
    <col min="12550" max="12550" width="18.1640625" style="29" customWidth="1"/>
    <col min="12551" max="12551" width="10.5" style="29" bestFit="1" customWidth="1"/>
    <col min="12552" max="12552" width="4.83203125" style="29" customWidth="1"/>
    <col min="12553" max="12553" width="23.83203125" style="29" bestFit="1" customWidth="1"/>
    <col min="12554" max="12554" width="52.5" style="29" bestFit="1" customWidth="1"/>
    <col min="12555" max="12555" width="11.33203125" style="29" customWidth="1"/>
    <col min="12556" max="12556" width="6.5" style="29" customWidth="1"/>
    <col min="12557" max="12557" width="4.1640625" style="29" customWidth="1"/>
    <col min="12558" max="12558" width="5.6640625" style="29" customWidth="1"/>
    <col min="12559" max="12559" width="6.6640625" style="29" customWidth="1"/>
    <col min="12560" max="12560" width="7.6640625" style="29" customWidth="1"/>
    <col min="12561" max="12561" width="10.83203125" style="29" bestFit="1" customWidth="1"/>
    <col min="12562" max="12562" width="9.6640625" style="29" customWidth="1"/>
    <col min="12563" max="12563" width="20.1640625" style="29" customWidth="1"/>
    <col min="12564" max="12564" width="20.1640625" style="29" bestFit="1" customWidth="1"/>
    <col min="12565" max="12565" width="8.83203125" style="29" bestFit="1" customWidth="1"/>
    <col min="12566" max="12566" width="33.1640625" style="29" customWidth="1"/>
    <col min="12567" max="12567" width="23" style="29" customWidth="1"/>
    <col min="12568" max="12568" width="12.6640625" style="29" bestFit="1" customWidth="1"/>
    <col min="12569" max="12569" width="31.83203125" style="29" customWidth="1"/>
    <col min="12570" max="12571" width="14" style="29" customWidth="1"/>
    <col min="12572" max="12800" width="9.1640625" style="29"/>
    <col min="12801" max="12801" width="6" style="29" customWidth="1"/>
    <col min="12802" max="12802" width="11.5" style="29" bestFit="1" customWidth="1"/>
    <col min="12803" max="12803" width="12.1640625" style="29" bestFit="1" customWidth="1"/>
    <col min="12804" max="12804" width="4.5" style="29" customWidth="1"/>
    <col min="12805" max="12805" width="6" style="29" customWidth="1"/>
    <col min="12806" max="12806" width="18.1640625" style="29" customWidth="1"/>
    <col min="12807" max="12807" width="10.5" style="29" bestFit="1" customWidth="1"/>
    <col min="12808" max="12808" width="4.83203125" style="29" customWidth="1"/>
    <col min="12809" max="12809" width="23.83203125" style="29" bestFit="1" customWidth="1"/>
    <col min="12810" max="12810" width="52.5" style="29" bestFit="1" customWidth="1"/>
    <col min="12811" max="12811" width="11.33203125" style="29" customWidth="1"/>
    <col min="12812" max="12812" width="6.5" style="29" customWidth="1"/>
    <col min="12813" max="12813" width="4.1640625" style="29" customWidth="1"/>
    <col min="12814" max="12814" width="5.6640625" style="29" customWidth="1"/>
    <col min="12815" max="12815" width="6.6640625" style="29" customWidth="1"/>
    <col min="12816" max="12816" width="7.6640625" style="29" customWidth="1"/>
    <col min="12817" max="12817" width="10.83203125" style="29" bestFit="1" customWidth="1"/>
    <col min="12818" max="12818" width="9.6640625" style="29" customWidth="1"/>
    <col min="12819" max="12819" width="20.1640625" style="29" customWidth="1"/>
    <col min="12820" max="12820" width="20.1640625" style="29" bestFit="1" customWidth="1"/>
    <col min="12821" max="12821" width="8.83203125" style="29" bestFit="1" customWidth="1"/>
    <col min="12822" max="12822" width="33.1640625" style="29" customWidth="1"/>
    <col min="12823" max="12823" width="23" style="29" customWidth="1"/>
    <col min="12824" max="12824" width="12.6640625" style="29" bestFit="1" customWidth="1"/>
    <col min="12825" max="12825" width="31.83203125" style="29" customWidth="1"/>
    <col min="12826" max="12827" width="14" style="29" customWidth="1"/>
    <col min="12828" max="13056" width="9.1640625" style="29"/>
    <col min="13057" max="13057" width="6" style="29" customWidth="1"/>
    <col min="13058" max="13058" width="11.5" style="29" bestFit="1" customWidth="1"/>
    <col min="13059" max="13059" width="12.1640625" style="29" bestFit="1" customWidth="1"/>
    <col min="13060" max="13060" width="4.5" style="29" customWidth="1"/>
    <col min="13061" max="13061" width="6" style="29" customWidth="1"/>
    <col min="13062" max="13062" width="18.1640625" style="29" customWidth="1"/>
    <col min="13063" max="13063" width="10.5" style="29" bestFit="1" customWidth="1"/>
    <col min="13064" max="13064" width="4.83203125" style="29" customWidth="1"/>
    <col min="13065" max="13065" width="23.83203125" style="29" bestFit="1" customWidth="1"/>
    <col min="13066" max="13066" width="52.5" style="29" bestFit="1" customWidth="1"/>
    <col min="13067" max="13067" width="11.33203125" style="29" customWidth="1"/>
    <col min="13068" max="13068" width="6.5" style="29" customWidth="1"/>
    <col min="13069" max="13069" width="4.1640625" style="29" customWidth="1"/>
    <col min="13070" max="13070" width="5.6640625" style="29" customWidth="1"/>
    <col min="13071" max="13071" width="6.6640625" style="29" customWidth="1"/>
    <col min="13072" max="13072" width="7.6640625" style="29" customWidth="1"/>
    <col min="13073" max="13073" width="10.83203125" style="29" bestFit="1" customWidth="1"/>
    <col min="13074" max="13074" width="9.6640625" style="29" customWidth="1"/>
    <col min="13075" max="13075" width="20.1640625" style="29" customWidth="1"/>
    <col min="13076" max="13076" width="20.1640625" style="29" bestFit="1" customWidth="1"/>
    <col min="13077" max="13077" width="8.83203125" style="29" bestFit="1" customWidth="1"/>
    <col min="13078" max="13078" width="33.1640625" style="29" customWidth="1"/>
    <col min="13079" max="13079" width="23" style="29" customWidth="1"/>
    <col min="13080" max="13080" width="12.6640625" style="29" bestFit="1" customWidth="1"/>
    <col min="13081" max="13081" width="31.83203125" style="29" customWidth="1"/>
    <col min="13082" max="13083" width="14" style="29" customWidth="1"/>
    <col min="13084" max="13312" width="9.1640625" style="29"/>
    <col min="13313" max="13313" width="6" style="29" customWidth="1"/>
    <col min="13314" max="13314" width="11.5" style="29" bestFit="1" customWidth="1"/>
    <col min="13315" max="13315" width="12.1640625" style="29" bestFit="1" customWidth="1"/>
    <col min="13316" max="13316" width="4.5" style="29" customWidth="1"/>
    <col min="13317" max="13317" width="6" style="29" customWidth="1"/>
    <col min="13318" max="13318" width="18.1640625" style="29" customWidth="1"/>
    <col min="13319" max="13319" width="10.5" style="29" bestFit="1" customWidth="1"/>
    <col min="13320" max="13320" width="4.83203125" style="29" customWidth="1"/>
    <col min="13321" max="13321" width="23.83203125" style="29" bestFit="1" customWidth="1"/>
    <col min="13322" max="13322" width="52.5" style="29" bestFit="1" customWidth="1"/>
    <col min="13323" max="13323" width="11.33203125" style="29" customWidth="1"/>
    <col min="13324" max="13324" width="6.5" style="29" customWidth="1"/>
    <col min="13325" max="13325" width="4.1640625" style="29" customWidth="1"/>
    <col min="13326" max="13326" width="5.6640625" style="29" customWidth="1"/>
    <col min="13327" max="13327" width="6.6640625" style="29" customWidth="1"/>
    <col min="13328" max="13328" width="7.6640625" style="29" customWidth="1"/>
    <col min="13329" max="13329" width="10.83203125" style="29" bestFit="1" customWidth="1"/>
    <col min="13330" max="13330" width="9.6640625" style="29" customWidth="1"/>
    <col min="13331" max="13331" width="20.1640625" style="29" customWidth="1"/>
    <col min="13332" max="13332" width="20.1640625" style="29" bestFit="1" customWidth="1"/>
    <col min="13333" max="13333" width="8.83203125" style="29" bestFit="1" customWidth="1"/>
    <col min="13334" max="13334" width="33.1640625" style="29" customWidth="1"/>
    <col min="13335" max="13335" width="23" style="29" customWidth="1"/>
    <col min="13336" max="13336" width="12.6640625" style="29" bestFit="1" customWidth="1"/>
    <col min="13337" max="13337" width="31.83203125" style="29" customWidth="1"/>
    <col min="13338" max="13339" width="14" style="29" customWidth="1"/>
    <col min="13340" max="13568" width="9.1640625" style="29"/>
    <col min="13569" max="13569" width="6" style="29" customWidth="1"/>
    <col min="13570" max="13570" width="11.5" style="29" bestFit="1" customWidth="1"/>
    <col min="13571" max="13571" width="12.1640625" style="29" bestFit="1" customWidth="1"/>
    <col min="13572" max="13572" width="4.5" style="29" customWidth="1"/>
    <col min="13573" max="13573" width="6" style="29" customWidth="1"/>
    <col min="13574" max="13574" width="18.1640625" style="29" customWidth="1"/>
    <col min="13575" max="13575" width="10.5" style="29" bestFit="1" customWidth="1"/>
    <col min="13576" max="13576" width="4.83203125" style="29" customWidth="1"/>
    <col min="13577" max="13577" width="23.83203125" style="29" bestFit="1" customWidth="1"/>
    <col min="13578" max="13578" width="52.5" style="29" bestFit="1" customWidth="1"/>
    <col min="13579" max="13579" width="11.33203125" style="29" customWidth="1"/>
    <col min="13580" max="13580" width="6.5" style="29" customWidth="1"/>
    <col min="13581" max="13581" width="4.1640625" style="29" customWidth="1"/>
    <col min="13582" max="13582" width="5.6640625" style="29" customWidth="1"/>
    <col min="13583" max="13583" width="6.6640625" style="29" customWidth="1"/>
    <col min="13584" max="13584" width="7.6640625" style="29" customWidth="1"/>
    <col min="13585" max="13585" width="10.83203125" style="29" bestFit="1" customWidth="1"/>
    <col min="13586" max="13586" width="9.6640625" style="29" customWidth="1"/>
    <col min="13587" max="13587" width="20.1640625" style="29" customWidth="1"/>
    <col min="13588" max="13588" width="20.1640625" style="29" bestFit="1" customWidth="1"/>
    <col min="13589" max="13589" width="8.83203125" style="29" bestFit="1" customWidth="1"/>
    <col min="13590" max="13590" width="33.1640625" style="29" customWidth="1"/>
    <col min="13591" max="13591" width="23" style="29" customWidth="1"/>
    <col min="13592" max="13592" width="12.6640625" style="29" bestFit="1" customWidth="1"/>
    <col min="13593" max="13593" width="31.83203125" style="29" customWidth="1"/>
    <col min="13594" max="13595" width="14" style="29" customWidth="1"/>
    <col min="13596" max="13824" width="9.1640625" style="29"/>
    <col min="13825" max="13825" width="6" style="29" customWidth="1"/>
    <col min="13826" max="13826" width="11.5" style="29" bestFit="1" customWidth="1"/>
    <col min="13827" max="13827" width="12.1640625" style="29" bestFit="1" customWidth="1"/>
    <col min="13828" max="13828" width="4.5" style="29" customWidth="1"/>
    <col min="13829" max="13829" width="6" style="29" customWidth="1"/>
    <col min="13830" max="13830" width="18.1640625" style="29" customWidth="1"/>
    <col min="13831" max="13831" width="10.5" style="29" bestFit="1" customWidth="1"/>
    <col min="13832" max="13832" width="4.83203125" style="29" customWidth="1"/>
    <col min="13833" max="13833" width="23.83203125" style="29" bestFit="1" customWidth="1"/>
    <col min="13834" max="13834" width="52.5" style="29" bestFit="1" customWidth="1"/>
    <col min="13835" max="13835" width="11.33203125" style="29" customWidth="1"/>
    <col min="13836" max="13836" width="6.5" style="29" customWidth="1"/>
    <col min="13837" max="13837" width="4.1640625" style="29" customWidth="1"/>
    <col min="13838" max="13838" width="5.6640625" style="29" customWidth="1"/>
    <col min="13839" max="13839" width="6.6640625" style="29" customWidth="1"/>
    <col min="13840" max="13840" width="7.6640625" style="29" customWidth="1"/>
    <col min="13841" max="13841" width="10.83203125" style="29" bestFit="1" customWidth="1"/>
    <col min="13842" max="13842" width="9.6640625" style="29" customWidth="1"/>
    <col min="13843" max="13843" width="20.1640625" style="29" customWidth="1"/>
    <col min="13844" max="13844" width="20.1640625" style="29" bestFit="1" customWidth="1"/>
    <col min="13845" max="13845" width="8.83203125" style="29" bestFit="1" customWidth="1"/>
    <col min="13846" max="13846" width="33.1640625" style="29" customWidth="1"/>
    <col min="13847" max="13847" width="23" style="29" customWidth="1"/>
    <col min="13848" max="13848" width="12.6640625" style="29" bestFit="1" customWidth="1"/>
    <col min="13849" max="13849" width="31.83203125" style="29" customWidth="1"/>
    <col min="13850" max="13851" width="14" style="29" customWidth="1"/>
    <col min="13852" max="14080" width="9.1640625" style="29"/>
    <col min="14081" max="14081" width="6" style="29" customWidth="1"/>
    <col min="14082" max="14082" width="11.5" style="29" bestFit="1" customWidth="1"/>
    <col min="14083" max="14083" width="12.1640625" style="29" bestFit="1" customWidth="1"/>
    <col min="14084" max="14084" width="4.5" style="29" customWidth="1"/>
    <col min="14085" max="14085" width="6" style="29" customWidth="1"/>
    <col min="14086" max="14086" width="18.1640625" style="29" customWidth="1"/>
    <col min="14087" max="14087" width="10.5" style="29" bestFit="1" customWidth="1"/>
    <col min="14088" max="14088" width="4.83203125" style="29" customWidth="1"/>
    <col min="14089" max="14089" width="23.83203125" style="29" bestFit="1" customWidth="1"/>
    <col min="14090" max="14090" width="52.5" style="29" bestFit="1" customWidth="1"/>
    <col min="14091" max="14091" width="11.33203125" style="29" customWidth="1"/>
    <col min="14092" max="14092" width="6.5" style="29" customWidth="1"/>
    <col min="14093" max="14093" width="4.1640625" style="29" customWidth="1"/>
    <col min="14094" max="14094" width="5.6640625" style="29" customWidth="1"/>
    <col min="14095" max="14095" width="6.6640625" style="29" customWidth="1"/>
    <col min="14096" max="14096" width="7.6640625" style="29" customWidth="1"/>
    <col min="14097" max="14097" width="10.83203125" style="29" bestFit="1" customWidth="1"/>
    <col min="14098" max="14098" width="9.6640625" style="29" customWidth="1"/>
    <col min="14099" max="14099" width="20.1640625" style="29" customWidth="1"/>
    <col min="14100" max="14100" width="20.1640625" style="29" bestFit="1" customWidth="1"/>
    <col min="14101" max="14101" width="8.83203125" style="29" bestFit="1" customWidth="1"/>
    <col min="14102" max="14102" width="33.1640625" style="29" customWidth="1"/>
    <col min="14103" max="14103" width="23" style="29" customWidth="1"/>
    <col min="14104" max="14104" width="12.6640625" style="29" bestFit="1" customWidth="1"/>
    <col min="14105" max="14105" width="31.83203125" style="29" customWidth="1"/>
    <col min="14106" max="14107" width="14" style="29" customWidth="1"/>
    <col min="14108" max="14336" width="9.1640625" style="29"/>
    <col min="14337" max="14337" width="6" style="29" customWidth="1"/>
    <col min="14338" max="14338" width="11.5" style="29" bestFit="1" customWidth="1"/>
    <col min="14339" max="14339" width="12.1640625" style="29" bestFit="1" customWidth="1"/>
    <col min="14340" max="14340" width="4.5" style="29" customWidth="1"/>
    <col min="14341" max="14341" width="6" style="29" customWidth="1"/>
    <col min="14342" max="14342" width="18.1640625" style="29" customWidth="1"/>
    <col min="14343" max="14343" width="10.5" style="29" bestFit="1" customWidth="1"/>
    <col min="14344" max="14344" width="4.83203125" style="29" customWidth="1"/>
    <col min="14345" max="14345" width="23.83203125" style="29" bestFit="1" customWidth="1"/>
    <col min="14346" max="14346" width="52.5" style="29" bestFit="1" customWidth="1"/>
    <col min="14347" max="14347" width="11.33203125" style="29" customWidth="1"/>
    <col min="14348" max="14348" width="6.5" style="29" customWidth="1"/>
    <col min="14349" max="14349" width="4.1640625" style="29" customWidth="1"/>
    <col min="14350" max="14350" width="5.6640625" style="29" customWidth="1"/>
    <col min="14351" max="14351" width="6.6640625" style="29" customWidth="1"/>
    <col min="14352" max="14352" width="7.6640625" style="29" customWidth="1"/>
    <col min="14353" max="14353" width="10.83203125" style="29" bestFit="1" customWidth="1"/>
    <col min="14354" max="14354" width="9.6640625" style="29" customWidth="1"/>
    <col min="14355" max="14355" width="20.1640625" style="29" customWidth="1"/>
    <col min="14356" max="14356" width="20.1640625" style="29" bestFit="1" customWidth="1"/>
    <col min="14357" max="14357" width="8.83203125" style="29" bestFit="1" customWidth="1"/>
    <col min="14358" max="14358" width="33.1640625" style="29" customWidth="1"/>
    <col min="14359" max="14359" width="23" style="29" customWidth="1"/>
    <col min="14360" max="14360" width="12.6640625" style="29" bestFit="1" customWidth="1"/>
    <col min="14361" max="14361" width="31.83203125" style="29" customWidth="1"/>
    <col min="14362" max="14363" width="14" style="29" customWidth="1"/>
    <col min="14364" max="14592" width="9.1640625" style="29"/>
    <col min="14593" max="14593" width="6" style="29" customWidth="1"/>
    <col min="14594" max="14594" width="11.5" style="29" bestFit="1" customWidth="1"/>
    <col min="14595" max="14595" width="12.1640625" style="29" bestFit="1" customWidth="1"/>
    <col min="14596" max="14596" width="4.5" style="29" customWidth="1"/>
    <col min="14597" max="14597" width="6" style="29" customWidth="1"/>
    <col min="14598" max="14598" width="18.1640625" style="29" customWidth="1"/>
    <col min="14599" max="14599" width="10.5" style="29" bestFit="1" customWidth="1"/>
    <col min="14600" max="14600" width="4.83203125" style="29" customWidth="1"/>
    <col min="14601" max="14601" width="23.83203125" style="29" bestFit="1" customWidth="1"/>
    <col min="14602" max="14602" width="52.5" style="29" bestFit="1" customWidth="1"/>
    <col min="14603" max="14603" width="11.33203125" style="29" customWidth="1"/>
    <col min="14604" max="14604" width="6.5" style="29" customWidth="1"/>
    <col min="14605" max="14605" width="4.1640625" style="29" customWidth="1"/>
    <col min="14606" max="14606" width="5.6640625" style="29" customWidth="1"/>
    <col min="14607" max="14607" width="6.6640625" style="29" customWidth="1"/>
    <col min="14608" max="14608" width="7.6640625" style="29" customWidth="1"/>
    <col min="14609" max="14609" width="10.83203125" style="29" bestFit="1" customWidth="1"/>
    <col min="14610" max="14610" width="9.6640625" style="29" customWidth="1"/>
    <col min="14611" max="14611" width="20.1640625" style="29" customWidth="1"/>
    <col min="14612" max="14612" width="20.1640625" style="29" bestFit="1" customWidth="1"/>
    <col min="14613" max="14613" width="8.83203125" style="29" bestFit="1" customWidth="1"/>
    <col min="14614" max="14614" width="33.1640625" style="29" customWidth="1"/>
    <col min="14615" max="14615" width="23" style="29" customWidth="1"/>
    <col min="14616" max="14616" width="12.6640625" style="29" bestFit="1" customWidth="1"/>
    <col min="14617" max="14617" width="31.83203125" style="29" customWidth="1"/>
    <col min="14618" max="14619" width="14" style="29" customWidth="1"/>
    <col min="14620" max="14848" width="9.1640625" style="29"/>
    <col min="14849" max="14849" width="6" style="29" customWidth="1"/>
    <col min="14850" max="14850" width="11.5" style="29" bestFit="1" customWidth="1"/>
    <col min="14851" max="14851" width="12.1640625" style="29" bestFit="1" customWidth="1"/>
    <col min="14852" max="14852" width="4.5" style="29" customWidth="1"/>
    <col min="14853" max="14853" width="6" style="29" customWidth="1"/>
    <col min="14854" max="14854" width="18.1640625" style="29" customWidth="1"/>
    <col min="14855" max="14855" width="10.5" style="29" bestFit="1" customWidth="1"/>
    <col min="14856" max="14856" width="4.83203125" style="29" customWidth="1"/>
    <col min="14857" max="14857" width="23.83203125" style="29" bestFit="1" customWidth="1"/>
    <col min="14858" max="14858" width="52.5" style="29" bestFit="1" customWidth="1"/>
    <col min="14859" max="14859" width="11.33203125" style="29" customWidth="1"/>
    <col min="14860" max="14860" width="6.5" style="29" customWidth="1"/>
    <col min="14861" max="14861" width="4.1640625" style="29" customWidth="1"/>
    <col min="14862" max="14862" width="5.6640625" style="29" customWidth="1"/>
    <col min="14863" max="14863" width="6.6640625" style="29" customWidth="1"/>
    <col min="14864" max="14864" width="7.6640625" style="29" customWidth="1"/>
    <col min="14865" max="14865" width="10.83203125" style="29" bestFit="1" customWidth="1"/>
    <col min="14866" max="14866" width="9.6640625" style="29" customWidth="1"/>
    <col min="14867" max="14867" width="20.1640625" style="29" customWidth="1"/>
    <col min="14868" max="14868" width="20.1640625" style="29" bestFit="1" customWidth="1"/>
    <col min="14869" max="14869" width="8.83203125" style="29" bestFit="1" customWidth="1"/>
    <col min="14870" max="14870" width="33.1640625" style="29" customWidth="1"/>
    <col min="14871" max="14871" width="23" style="29" customWidth="1"/>
    <col min="14872" max="14872" width="12.6640625" style="29" bestFit="1" customWidth="1"/>
    <col min="14873" max="14873" width="31.83203125" style="29" customWidth="1"/>
    <col min="14874" max="14875" width="14" style="29" customWidth="1"/>
    <col min="14876" max="15104" width="9.1640625" style="29"/>
    <col min="15105" max="15105" width="6" style="29" customWidth="1"/>
    <col min="15106" max="15106" width="11.5" style="29" bestFit="1" customWidth="1"/>
    <col min="15107" max="15107" width="12.1640625" style="29" bestFit="1" customWidth="1"/>
    <col min="15108" max="15108" width="4.5" style="29" customWidth="1"/>
    <col min="15109" max="15109" width="6" style="29" customWidth="1"/>
    <col min="15110" max="15110" width="18.1640625" style="29" customWidth="1"/>
    <col min="15111" max="15111" width="10.5" style="29" bestFit="1" customWidth="1"/>
    <col min="15112" max="15112" width="4.83203125" style="29" customWidth="1"/>
    <col min="15113" max="15113" width="23.83203125" style="29" bestFit="1" customWidth="1"/>
    <col min="15114" max="15114" width="52.5" style="29" bestFit="1" customWidth="1"/>
    <col min="15115" max="15115" width="11.33203125" style="29" customWidth="1"/>
    <col min="15116" max="15116" width="6.5" style="29" customWidth="1"/>
    <col min="15117" max="15117" width="4.1640625" style="29" customWidth="1"/>
    <col min="15118" max="15118" width="5.6640625" style="29" customWidth="1"/>
    <col min="15119" max="15119" width="6.6640625" style="29" customWidth="1"/>
    <col min="15120" max="15120" width="7.6640625" style="29" customWidth="1"/>
    <col min="15121" max="15121" width="10.83203125" style="29" bestFit="1" customWidth="1"/>
    <col min="15122" max="15122" width="9.6640625" style="29" customWidth="1"/>
    <col min="15123" max="15123" width="20.1640625" style="29" customWidth="1"/>
    <col min="15124" max="15124" width="20.1640625" style="29" bestFit="1" customWidth="1"/>
    <col min="15125" max="15125" width="8.83203125" style="29" bestFit="1" customWidth="1"/>
    <col min="15126" max="15126" width="33.1640625" style="29" customWidth="1"/>
    <col min="15127" max="15127" width="23" style="29" customWidth="1"/>
    <col min="15128" max="15128" width="12.6640625" style="29" bestFit="1" customWidth="1"/>
    <col min="15129" max="15129" width="31.83203125" style="29" customWidth="1"/>
    <col min="15130" max="15131" width="14" style="29" customWidth="1"/>
    <col min="15132" max="15360" width="9.1640625" style="29"/>
    <col min="15361" max="15361" width="6" style="29" customWidth="1"/>
    <col min="15362" max="15362" width="11.5" style="29" bestFit="1" customWidth="1"/>
    <col min="15363" max="15363" width="12.1640625" style="29" bestFit="1" customWidth="1"/>
    <col min="15364" max="15364" width="4.5" style="29" customWidth="1"/>
    <col min="15365" max="15365" width="6" style="29" customWidth="1"/>
    <col min="15366" max="15366" width="18.1640625" style="29" customWidth="1"/>
    <col min="15367" max="15367" width="10.5" style="29" bestFit="1" customWidth="1"/>
    <col min="15368" max="15368" width="4.83203125" style="29" customWidth="1"/>
    <col min="15369" max="15369" width="23.83203125" style="29" bestFit="1" customWidth="1"/>
    <col min="15370" max="15370" width="52.5" style="29" bestFit="1" customWidth="1"/>
    <col min="15371" max="15371" width="11.33203125" style="29" customWidth="1"/>
    <col min="15372" max="15372" width="6.5" style="29" customWidth="1"/>
    <col min="15373" max="15373" width="4.1640625" style="29" customWidth="1"/>
    <col min="15374" max="15374" width="5.6640625" style="29" customWidth="1"/>
    <col min="15375" max="15375" width="6.6640625" style="29" customWidth="1"/>
    <col min="15376" max="15376" width="7.6640625" style="29" customWidth="1"/>
    <col min="15377" max="15377" width="10.83203125" style="29" bestFit="1" customWidth="1"/>
    <col min="15378" max="15378" width="9.6640625" style="29" customWidth="1"/>
    <col min="15379" max="15379" width="20.1640625" style="29" customWidth="1"/>
    <col min="15380" max="15380" width="20.1640625" style="29" bestFit="1" customWidth="1"/>
    <col min="15381" max="15381" width="8.83203125" style="29" bestFit="1" customWidth="1"/>
    <col min="15382" max="15382" width="33.1640625" style="29" customWidth="1"/>
    <col min="15383" max="15383" width="23" style="29" customWidth="1"/>
    <col min="15384" max="15384" width="12.6640625" style="29" bestFit="1" customWidth="1"/>
    <col min="15385" max="15385" width="31.83203125" style="29" customWidth="1"/>
    <col min="15386" max="15387" width="14" style="29" customWidth="1"/>
    <col min="15388" max="15616" width="9.1640625" style="29"/>
    <col min="15617" max="15617" width="6" style="29" customWidth="1"/>
    <col min="15618" max="15618" width="11.5" style="29" bestFit="1" customWidth="1"/>
    <col min="15619" max="15619" width="12.1640625" style="29" bestFit="1" customWidth="1"/>
    <col min="15620" max="15620" width="4.5" style="29" customWidth="1"/>
    <col min="15621" max="15621" width="6" style="29" customWidth="1"/>
    <col min="15622" max="15622" width="18.1640625" style="29" customWidth="1"/>
    <col min="15623" max="15623" width="10.5" style="29" bestFit="1" customWidth="1"/>
    <col min="15624" max="15624" width="4.83203125" style="29" customWidth="1"/>
    <col min="15625" max="15625" width="23.83203125" style="29" bestFit="1" customWidth="1"/>
    <col min="15626" max="15626" width="52.5" style="29" bestFit="1" customWidth="1"/>
    <col min="15627" max="15627" width="11.33203125" style="29" customWidth="1"/>
    <col min="15628" max="15628" width="6.5" style="29" customWidth="1"/>
    <col min="15629" max="15629" width="4.1640625" style="29" customWidth="1"/>
    <col min="15630" max="15630" width="5.6640625" style="29" customWidth="1"/>
    <col min="15631" max="15631" width="6.6640625" style="29" customWidth="1"/>
    <col min="15632" max="15632" width="7.6640625" style="29" customWidth="1"/>
    <col min="15633" max="15633" width="10.83203125" style="29" bestFit="1" customWidth="1"/>
    <col min="15634" max="15634" width="9.6640625" style="29" customWidth="1"/>
    <col min="15635" max="15635" width="20.1640625" style="29" customWidth="1"/>
    <col min="15636" max="15636" width="20.1640625" style="29" bestFit="1" customWidth="1"/>
    <col min="15637" max="15637" width="8.83203125" style="29" bestFit="1" customWidth="1"/>
    <col min="15638" max="15638" width="33.1640625" style="29" customWidth="1"/>
    <col min="15639" max="15639" width="23" style="29" customWidth="1"/>
    <col min="15640" max="15640" width="12.6640625" style="29" bestFit="1" customWidth="1"/>
    <col min="15641" max="15641" width="31.83203125" style="29" customWidth="1"/>
    <col min="15642" max="15643" width="14" style="29" customWidth="1"/>
    <col min="15644" max="15872" width="9.1640625" style="29"/>
    <col min="15873" max="15873" width="6" style="29" customWidth="1"/>
    <col min="15874" max="15874" width="11.5" style="29" bestFit="1" customWidth="1"/>
    <col min="15875" max="15875" width="12.1640625" style="29" bestFit="1" customWidth="1"/>
    <col min="15876" max="15876" width="4.5" style="29" customWidth="1"/>
    <col min="15877" max="15877" width="6" style="29" customWidth="1"/>
    <col min="15878" max="15878" width="18.1640625" style="29" customWidth="1"/>
    <col min="15879" max="15879" width="10.5" style="29" bestFit="1" customWidth="1"/>
    <col min="15880" max="15880" width="4.83203125" style="29" customWidth="1"/>
    <col min="15881" max="15881" width="23.83203125" style="29" bestFit="1" customWidth="1"/>
    <col min="15882" max="15882" width="52.5" style="29" bestFit="1" customWidth="1"/>
    <col min="15883" max="15883" width="11.33203125" style="29" customWidth="1"/>
    <col min="15884" max="15884" width="6.5" style="29" customWidth="1"/>
    <col min="15885" max="15885" width="4.1640625" style="29" customWidth="1"/>
    <col min="15886" max="15886" width="5.6640625" style="29" customWidth="1"/>
    <col min="15887" max="15887" width="6.6640625" style="29" customWidth="1"/>
    <col min="15888" max="15888" width="7.6640625" style="29" customWidth="1"/>
    <col min="15889" max="15889" width="10.83203125" style="29" bestFit="1" customWidth="1"/>
    <col min="15890" max="15890" width="9.6640625" style="29" customWidth="1"/>
    <col min="15891" max="15891" width="20.1640625" style="29" customWidth="1"/>
    <col min="15892" max="15892" width="20.1640625" style="29" bestFit="1" customWidth="1"/>
    <col min="15893" max="15893" width="8.83203125" style="29" bestFit="1" customWidth="1"/>
    <col min="15894" max="15894" width="33.1640625" style="29" customWidth="1"/>
    <col min="15895" max="15895" width="23" style="29" customWidth="1"/>
    <col min="15896" max="15896" width="12.6640625" style="29" bestFit="1" customWidth="1"/>
    <col min="15897" max="15897" width="31.83203125" style="29" customWidth="1"/>
    <col min="15898" max="15899" width="14" style="29" customWidth="1"/>
    <col min="15900" max="16128" width="9.1640625" style="29"/>
    <col min="16129" max="16129" width="6" style="29" customWidth="1"/>
    <col min="16130" max="16130" width="11.5" style="29" bestFit="1" customWidth="1"/>
    <col min="16131" max="16131" width="12.1640625" style="29" bestFit="1" customWidth="1"/>
    <col min="16132" max="16132" width="4.5" style="29" customWidth="1"/>
    <col min="16133" max="16133" width="6" style="29" customWidth="1"/>
    <col min="16134" max="16134" width="18.1640625" style="29" customWidth="1"/>
    <col min="16135" max="16135" width="10.5" style="29" bestFit="1" customWidth="1"/>
    <col min="16136" max="16136" width="4.83203125" style="29" customWidth="1"/>
    <col min="16137" max="16137" width="23.83203125" style="29" bestFit="1" customWidth="1"/>
    <col min="16138" max="16138" width="52.5" style="29" bestFit="1" customWidth="1"/>
    <col min="16139" max="16139" width="11.33203125" style="29" customWidth="1"/>
    <col min="16140" max="16140" width="6.5" style="29" customWidth="1"/>
    <col min="16141" max="16141" width="4.1640625" style="29" customWidth="1"/>
    <col min="16142" max="16142" width="5.6640625" style="29" customWidth="1"/>
    <col min="16143" max="16143" width="6.6640625" style="29" customWidth="1"/>
    <col min="16144" max="16144" width="7.6640625" style="29" customWidth="1"/>
    <col min="16145" max="16145" width="10.83203125" style="29" bestFit="1" customWidth="1"/>
    <col min="16146" max="16146" width="9.6640625" style="29" customWidth="1"/>
    <col min="16147" max="16147" width="20.1640625" style="29" customWidth="1"/>
    <col min="16148" max="16148" width="20.1640625" style="29" bestFit="1" customWidth="1"/>
    <col min="16149" max="16149" width="8.83203125" style="29" bestFit="1" customWidth="1"/>
    <col min="16150" max="16150" width="33.1640625" style="29" customWidth="1"/>
    <col min="16151" max="16151" width="23" style="29" customWidth="1"/>
    <col min="16152" max="16152" width="12.6640625" style="29" bestFit="1" customWidth="1"/>
    <col min="16153" max="16153" width="31.83203125" style="29" customWidth="1"/>
    <col min="16154" max="16155" width="14" style="29" customWidth="1"/>
    <col min="16156" max="16384" width="9.1640625" style="29"/>
  </cols>
  <sheetData>
    <row r="1" spans="1:28" s="28" customFormat="1" x14ac:dyDescent="0.15">
      <c r="A1" s="24" t="s">
        <v>529</v>
      </c>
      <c r="B1" s="24" t="s">
        <v>530</v>
      </c>
      <c r="C1" s="24" t="s">
        <v>531</v>
      </c>
      <c r="D1" s="24" t="s">
        <v>532</v>
      </c>
      <c r="E1" s="24" t="s">
        <v>533</v>
      </c>
      <c r="F1" s="24" t="s">
        <v>534</v>
      </c>
      <c r="G1" s="25" t="s">
        <v>535</v>
      </c>
      <c r="H1" s="24" t="s">
        <v>536</v>
      </c>
      <c r="I1" s="24" t="s">
        <v>537</v>
      </c>
      <c r="J1" s="24" t="s">
        <v>538</v>
      </c>
      <c r="K1" s="24" t="s">
        <v>539</v>
      </c>
      <c r="L1" s="24" t="s">
        <v>540</v>
      </c>
      <c r="M1" s="25" t="s">
        <v>541</v>
      </c>
      <c r="N1" s="25" t="s">
        <v>542</v>
      </c>
      <c r="O1" s="26" t="s">
        <v>543</v>
      </c>
      <c r="P1" s="24" t="s">
        <v>544</v>
      </c>
      <c r="Q1" s="24" t="s">
        <v>545</v>
      </c>
      <c r="R1" s="24" t="s">
        <v>546</v>
      </c>
      <c r="S1" s="24" t="s">
        <v>547</v>
      </c>
      <c r="T1" s="24" t="s">
        <v>548</v>
      </c>
      <c r="U1" s="27" t="s">
        <v>549</v>
      </c>
      <c r="V1" s="24" t="s">
        <v>550</v>
      </c>
      <c r="W1" s="24" t="s">
        <v>551</v>
      </c>
      <c r="X1" s="24" t="s">
        <v>552</v>
      </c>
      <c r="Y1" s="24" t="s">
        <v>553</v>
      </c>
      <c r="Z1" s="24" t="s">
        <v>554</v>
      </c>
      <c r="AA1" s="24" t="s">
        <v>555</v>
      </c>
      <c r="AB1" s="27"/>
    </row>
    <row r="2" spans="1:28" x14ac:dyDescent="0.15">
      <c r="A2" s="29">
        <v>2014</v>
      </c>
      <c r="D2" s="29" t="s">
        <v>556</v>
      </c>
      <c r="F2" s="29" t="s">
        <v>560</v>
      </c>
      <c r="G2" s="29" t="s">
        <v>561</v>
      </c>
      <c r="H2" s="29" t="s">
        <v>557</v>
      </c>
      <c r="I2" s="29" t="s">
        <v>562</v>
      </c>
      <c r="K2" s="28" t="s">
        <v>563</v>
      </c>
      <c r="M2" s="30"/>
      <c r="N2" s="30" t="s">
        <v>558</v>
      </c>
      <c r="O2" s="31">
        <v>100</v>
      </c>
      <c r="P2" s="29">
        <v>1200</v>
      </c>
      <c r="R2" s="28" t="s">
        <v>564</v>
      </c>
      <c r="Z2" s="32"/>
    </row>
    <row r="3" spans="1:28" x14ac:dyDescent="0.15">
      <c r="A3" s="29">
        <v>2014</v>
      </c>
      <c r="D3" s="29" t="s">
        <v>556</v>
      </c>
      <c r="F3" s="29" t="s">
        <v>560</v>
      </c>
      <c r="G3" s="29" t="s">
        <v>561</v>
      </c>
      <c r="H3" s="29" t="s">
        <v>559</v>
      </c>
      <c r="I3" s="29" t="s">
        <v>562</v>
      </c>
      <c r="K3" s="28" t="s">
        <v>563</v>
      </c>
      <c r="M3" s="30"/>
      <c r="N3" s="30" t="s">
        <v>558</v>
      </c>
      <c r="O3" s="31">
        <v>0</v>
      </c>
      <c r="P3" s="29">
        <v>700</v>
      </c>
      <c r="R3" s="28" t="s">
        <v>564</v>
      </c>
      <c r="Z3" s="32"/>
    </row>
    <row r="4" spans="1:28" x14ac:dyDescent="0.15">
      <c r="A4" s="29">
        <v>2014</v>
      </c>
      <c r="D4" s="29" t="s">
        <v>556</v>
      </c>
      <c r="F4" s="29" t="s">
        <v>565</v>
      </c>
      <c r="G4" s="29" t="s">
        <v>566</v>
      </c>
      <c r="H4" s="29" t="s">
        <v>557</v>
      </c>
      <c r="I4" s="29" t="s">
        <v>562</v>
      </c>
      <c r="K4" s="28" t="s">
        <v>563</v>
      </c>
      <c r="M4" s="30"/>
      <c r="N4" s="30" t="s">
        <v>558</v>
      </c>
      <c r="O4" s="31">
        <v>100</v>
      </c>
      <c r="P4" s="29">
        <v>7</v>
      </c>
      <c r="R4" s="28" t="s">
        <v>567</v>
      </c>
      <c r="Z4" s="32"/>
    </row>
    <row r="5" spans="1:28" x14ac:dyDescent="0.15">
      <c r="A5" s="29">
        <v>2014</v>
      </c>
      <c r="D5" s="29" t="s">
        <v>556</v>
      </c>
      <c r="F5" s="29" t="s">
        <v>565</v>
      </c>
      <c r="G5" s="29" t="s">
        <v>566</v>
      </c>
      <c r="H5" s="29" t="s">
        <v>559</v>
      </c>
      <c r="I5" s="29" t="s">
        <v>562</v>
      </c>
      <c r="K5" s="28" t="s">
        <v>563</v>
      </c>
      <c r="M5" s="30"/>
      <c r="N5" s="30" t="s">
        <v>558</v>
      </c>
      <c r="O5" s="31">
        <v>0</v>
      </c>
      <c r="P5" s="29">
        <v>3</v>
      </c>
      <c r="R5" s="28" t="s">
        <v>567</v>
      </c>
      <c r="Z5" s="32"/>
    </row>
    <row r="6" spans="1:28" x14ac:dyDescent="0.15">
      <c r="A6" s="29">
        <v>2014</v>
      </c>
      <c r="D6" s="29" t="s">
        <v>556</v>
      </c>
      <c r="F6" s="29" t="s">
        <v>565</v>
      </c>
      <c r="G6" s="29" t="s">
        <v>568</v>
      </c>
      <c r="H6" s="29" t="s">
        <v>557</v>
      </c>
      <c r="I6" s="29" t="s">
        <v>562</v>
      </c>
      <c r="K6" s="28" t="s">
        <v>563</v>
      </c>
      <c r="M6" s="30"/>
      <c r="N6" s="30" t="s">
        <v>558</v>
      </c>
      <c r="O6" s="31">
        <v>100</v>
      </c>
      <c r="P6" s="29">
        <v>7</v>
      </c>
      <c r="R6" s="28" t="s">
        <v>567</v>
      </c>
      <c r="Z6" s="32"/>
    </row>
    <row r="7" spans="1:28" x14ac:dyDescent="0.15">
      <c r="A7" s="29">
        <v>2014</v>
      </c>
      <c r="D7" s="29" t="s">
        <v>556</v>
      </c>
      <c r="F7" s="29" t="s">
        <v>565</v>
      </c>
      <c r="G7" s="29" t="s">
        <v>568</v>
      </c>
      <c r="H7" s="29" t="s">
        <v>559</v>
      </c>
      <c r="I7" s="29" t="s">
        <v>562</v>
      </c>
      <c r="K7" s="28" t="s">
        <v>563</v>
      </c>
      <c r="M7" s="30"/>
      <c r="N7" s="30" t="s">
        <v>558</v>
      </c>
      <c r="O7" s="31">
        <v>0</v>
      </c>
      <c r="P7" s="29">
        <v>3</v>
      </c>
      <c r="R7" s="28" t="s">
        <v>567</v>
      </c>
      <c r="Z7" s="32"/>
    </row>
    <row r="8" spans="1:28" x14ac:dyDescent="0.15">
      <c r="A8" s="29">
        <v>2014</v>
      </c>
      <c r="D8" s="29" t="s">
        <v>556</v>
      </c>
      <c r="F8" s="29" t="s">
        <v>569</v>
      </c>
      <c r="G8" s="29" t="s">
        <v>570</v>
      </c>
      <c r="H8" s="29" t="s">
        <v>557</v>
      </c>
      <c r="I8" s="29" t="s">
        <v>562</v>
      </c>
      <c r="K8" s="28" t="s">
        <v>571</v>
      </c>
      <c r="M8" s="30"/>
      <c r="N8" s="30" t="s">
        <v>558</v>
      </c>
      <c r="O8" s="31">
        <v>100</v>
      </c>
      <c r="P8" s="29">
        <v>2.1</v>
      </c>
      <c r="R8" s="28" t="s">
        <v>567</v>
      </c>
      <c r="U8" s="28"/>
    </row>
    <row r="9" spans="1:28" x14ac:dyDescent="0.15">
      <c r="A9" s="29">
        <v>2014</v>
      </c>
      <c r="D9" s="29" t="s">
        <v>556</v>
      </c>
      <c r="F9" s="29" t="s">
        <v>569</v>
      </c>
      <c r="G9" s="29" t="s">
        <v>570</v>
      </c>
      <c r="H9" s="29" t="s">
        <v>559</v>
      </c>
      <c r="I9" s="29" t="s">
        <v>562</v>
      </c>
      <c r="K9" s="28" t="s">
        <v>571</v>
      </c>
      <c r="M9" s="30"/>
      <c r="N9" s="30" t="s">
        <v>558</v>
      </c>
      <c r="O9" s="31">
        <v>0</v>
      </c>
      <c r="P9" s="29">
        <v>1.7</v>
      </c>
      <c r="R9" s="28" t="s">
        <v>567</v>
      </c>
      <c r="U9" s="28"/>
    </row>
    <row r="10" spans="1:28" x14ac:dyDescent="0.15">
      <c r="A10" s="29">
        <v>2014</v>
      </c>
      <c r="D10" s="29" t="s">
        <v>556</v>
      </c>
      <c r="F10" s="29" t="s">
        <v>569</v>
      </c>
      <c r="G10" s="29" t="s">
        <v>572</v>
      </c>
      <c r="H10" s="29" t="s">
        <v>557</v>
      </c>
      <c r="I10" s="29" t="s">
        <v>562</v>
      </c>
      <c r="K10" s="28" t="s">
        <v>571</v>
      </c>
      <c r="M10" s="30"/>
      <c r="N10" s="30" t="s">
        <v>558</v>
      </c>
      <c r="O10" s="31">
        <v>100</v>
      </c>
      <c r="P10" s="29">
        <v>2.1</v>
      </c>
      <c r="R10" s="28" t="s">
        <v>567</v>
      </c>
      <c r="U10" s="28"/>
    </row>
    <row r="11" spans="1:28" x14ac:dyDescent="0.15">
      <c r="A11" s="29">
        <v>2014</v>
      </c>
      <c r="D11" s="29" t="s">
        <v>556</v>
      </c>
      <c r="F11" s="29" t="s">
        <v>569</v>
      </c>
      <c r="G11" s="29" t="s">
        <v>572</v>
      </c>
      <c r="H11" s="29" t="s">
        <v>559</v>
      </c>
      <c r="I11" s="29" t="s">
        <v>562</v>
      </c>
      <c r="K11" s="28" t="s">
        <v>571</v>
      </c>
      <c r="M11" s="30"/>
      <c r="N11" s="30" t="s">
        <v>558</v>
      </c>
      <c r="O11" s="31">
        <v>0</v>
      </c>
      <c r="P11" s="29">
        <v>1.7</v>
      </c>
      <c r="R11" s="28" t="s">
        <v>567</v>
      </c>
      <c r="U11" s="28"/>
    </row>
    <row r="12" spans="1:28" x14ac:dyDescent="0.15">
      <c r="A12" s="29">
        <v>2014</v>
      </c>
      <c r="D12" s="29" t="s">
        <v>556</v>
      </c>
      <c r="F12" s="29" t="s">
        <v>573</v>
      </c>
      <c r="G12" s="33" t="s">
        <v>574</v>
      </c>
      <c r="H12" s="29" t="s">
        <v>557</v>
      </c>
      <c r="I12" s="29" t="s">
        <v>575</v>
      </c>
      <c r="N12" s="30" t="s">
        <v>558</v>
      </c>
      <c r="O12" s="31">
        <v>100</v>
      </c>
      <c r="P12" s="29">
        <v>0.8</v>
      </c>
      <c r="R12" s="28" t="s">
        <v>576</v>
      </c>
      <c r="U12" s="28"/>
    </row>
    <row r="13" spans="1:28" x14ac:dyDescent="0.15">
      <c r="A13" s="29">
        <v>2014</v>
      </c>
      <c r="D13" s="29" t="s">
        <v>556</v>
      </c>
      <c r="F13" s="29" t="s">
        <v>573</v>
      </c>
      <c r="G13" s="33" t="s">
        <v>574</v>
      </c>
      <c r="H13" s="29" t="s">
        <v>559</v>
      </c>
      <c r="I13" s="29" t="s">
        <v>575</v>
      </c>
      <c r="N13" s="30" t="s">
        <v>558</v>
      </c>
      <c r="O13" s="31">
        <v>0</v>
      </c>
      <c r="P13" s="29">
        <v>0.6</v>
      </c>
      <c r="R13" s="28" t="s">
        <v>576</v>
      </c>
      <c r="U13" s="28"/>
    </row>
    <row r="14" spans="1:28" x14ac:dyDescent="0.15">
      <c r="U14" s="28"/>
    </row>
  </sheetData>
  <pageMargins left="0.5" right="0.5" top="1" bottom="0.5" header="0.5" footer="0.5"/>
  <pageSetup orientation="landscape" r:id="rId1"/>
  <headerFooter alignWithMargins="0">
    <oddHeader>&amp;L&amp;"Arial,Bold"&amp;14&amp;F / &amp;A</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ChangeLog</vt:lpstr>
      <vt:lpstr>MultiplierCalibration</vt:lpstr>
      <vt:lpstr>GeologyGroups</vt:lpstr>
      <vt:lpstr>GeologyScores</vt:lpstr>
      <vt:lpstr>LfaCategories</vt:lpstr>
      <vt:lpstr>LfaShalScores</vt:lpstr>
      <vt:lpstr>LfaDeepScores</vt:lpstr>
      <vt:lpstr>LfaMissing</vt:lpstr>
      <vt:lpstr>CriteriaWatershed</vt:lpstr>
      <vt:lpstr>CriteriaWatershed!ws_data</vt:lpstr>
    </vt:vector>
  </TitlesOfParts>
  <Company>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SeanGordon</dc:creator>
  <cp:lastModifiedBy>Karen Bennett</cp:lastModifiedBy>
  <dcterms:created xsi:type="dcterms:W3CDTF">2014-07-03T12:49:18Z</dcterms:created>
  <dcterms:modified xsi:type="dcterms:W3CDTF">2023-03-21T14:38:16Z</dcterms:modified>
</cp:coreProperties>
</file>