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unsimbirdi\Desktop\"/>
    </mc:Choice>
  </mc:AlternateContent>
  <xr:revisionPtr revIDLastSave="0" documentId="13_ncr:1_{4ED81F1B-5059-462F-AC50-3E8EC8825451}" xr6:coauthVersionLast="47" xr6:coauthVersionMax="47" xr10:uidLastSave="{00000000-0000-0000-0000-000000000000}"/>
  <bookViews>
    <workbookView xWindow="-26460" yWindow="-2040" windowWidth="21600" windowHeight="11505" activeTab="1" xr2:uid="{E887C2D4-59E6-41A7-B063-BAA334BF59E0}"/>
  </bookViews>
  <sheets>
    <sheet name="Instructions - PLEASE READ" sheetId="2" r:id="rId1"/>
    <sheet name="General Order Form" sheetId="3" r:id="rId2"/>
    <sheet name="PRODUCTS" sheetId="4" r:id="rId3"/>
  </sheets>
  <definedNames>
    <definedName name="_xlnm._FilterDatabase" localSheetId="2" hidden="1">PRODUCTS!$A$1:$N$827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27" i="4" l="1"/>
  <c r="M826" i="4"/>
  <c r="M825" i="4"/>
  <c r="M824" i="4"/>
  <c r="M823" i="4"/>
  <c r="M822" i="4"/>
  <c r="M821" i="4"/>
  <c r="M820" i="4"/>
  <c r="M819" i="4"/>
  <c r="M818" i="4"/>
  <c r="M817" i="4"/>
  <c r="M816" i="4"/>
  <c r="M815" i="4"/>
  <c r="M814" i="4"/>
  <c r="M813" i="4"/>
  <c r="M812" i="4"/>
  <c r="M811" i="4"/>
  <c r="M810" i="4"/>
  <c r="M809" i="4"/>
  <c r="M808" i="4"/>
  <c r="M807" i="4"/>
  <c r="M806" i="4"/>
  <c r="M805" i="4"/>
  <c r="M804" i="4"/>
  <c r="M803" i="4"/>
  <c r="M802" i="4"/>
  <c r="M801" i="4"/>
  <c r="M800" i="4"/>
  <c r="M799" i="4"/>
  <c r="M798" i="4"/>
  <c r="M797" i="4"/>
  <c r="M796" i="4"/>
  <c r="M795" i="4"/>
  <c r="M794" i="4"/>
  <c r="M793" i="4"/>
  <c r="M792" i="4"/>
  <c r="M791" i="4"/>
  <c r="M790" i="4"/>
  <c r="M789" i="4"/>
  <c r="M788" i="4"/>
  <c r="M787" i="4"/>
  <c r="M786" i="4"/>
  <c r="M785" i="4"/>
  <c r="M784" i="4"/>
  <c r="M783" i="4"/>
  <c r="M782" i="4"/>
  <c r="M781" i="4"/>
  <c r="M780" i="4"/>
  <c r="M779" i="4"/>
  <c r="M778" i="4"/>
  <c r="M777" i="4"/>
  <c r="M776" i="4"/>
  <c r="M775" i="4"/>
  <c r="M774" i="4"/>
  <c r="M773" i="4"/>
  <c r="M772" i="4"/>
  <c r="M771" i="4"/>
  <c r="M770" i="4"/>
  <c r="M769" i="4"/>
  <c r="M767" i="4"/>
  <c r="M766" i="4"/>
  <c r="M765" i="4"/>
  <c r="M764" i="4"/>
  <c r="M763" i="4"/>
  <c r="M762" i="4"/>
  <c r="M761" i="4"/>
  <c r="M760" i="4"/>
  <c r="M759" i="4"/>
  <c r="M758" i="4"/>
  <c r="M757" i="4"/>
  <c r="M756" i="4"/>
  <c r="M755" i="4"/>
  <c r="M754" i="4"/>
  <c r="M753" i="4"/>
  <c r="M752" i="4"/>
  <c r="M751" i="4"/>
  <c r="M750" i="4"/>
  <c r="M749" i="4"/>
  <c r="M748" i="4"/>
  <c r="M747" i="4"/>
  <c r="M746" i="4"/>
  <c r="M745" i="4"/>
  <c r="M744" i="4"/>
  <c r="M743" i="4"/>
  <c r="M742" i="4"/>
  <c r="M741" i="4"/>
  <c r="M740" i="4"/>
  <c r="M739" i="4"/>
  <c r="M738" i="4"/>
  <c r="M737" i="4"/>
  <c r="M736" i="4"/>
  <c r="M735" i="4"/>
  <c r="M734" i="4"/>
  <c r="M733" i="4"/>
  <c r="M732" i="4"/>
  <c r="M731" i="4"/>
  <c r="M730" i="4"/>
  <c r="M729" i="4"/>
  <c r="M728" i="4"/>
  <c r="M727" i="4"/>
  <c r="M726" i="4"/>
  <c r="M725" i="4"/>
  <c r="M724" i="4"/>
  <c r="M723" i="4"/>
  <c r="M722" i="4"/>
  <c r="M721" i="4"/>
  <c r="M720" i="4"/>
  <c r="M719" i="4"/>
  <c r="M718" i="4"/>
  <c r="M717" i="4"/>
  <c r="M716" i="4"/>
  <c r="M715" i="4"/>
  <c r="M714" i="4"/>
  <c r="M713" i="4"/>
  <c r="M712" i="4"/>
  <c r="M711" i="4"/>
  <c r="M710" i="4"/>
  <c r="M709" i="4"/>
  <c r="M708" i="4"/>
  <c r="M707" i="4"/>
  <c r="M706" i="4"/>
  <c r="M705" i="4"/>
  <c r="M704" i="4"/>
  <c r="M703" i="4"/>
  <c r="M702" i="4"/>
  <c r="M701" i="4"/>
  <c r="M700" i="4"/>
  <c r="M699" i="4"/>
  <c r="M698" i="4"/>
  <c r="M697" i="4"/>
  <c r="M696" i="4"/>
  <c r="M695" i="4"/>
  <c r="M694" i="4"/>
  <c r="M693" i="4"/>
  <c r="M692" i="4"/>
  <c r="M691" i="4"/>
  <c r="M690" i="4"/>
  <c r="M689" i="4"/>
  <c r="M688" i="4"/>
  <c r="M687" i="4"/>
  <c r="M686" i="4"/>
  <c r="M685" i="4"/>
  <c r="M684" i="4"/>
  <c r="M683" i="4"/>
  <c r="M682" i="4"/>
  <c r="M681" i="4"/>
  <c r="M680" i="4"/>
  <c r="M679" i="4"/>
  <c r="M678" i="4"/>
  <c r="M677" i="4"/>
  <c r="M676" i="4"/>
  <c r="M675" i="4"/>
  <c r="M674" i="4"/>
  <c r="M673" i="4"/>
  <c r="M672" i="4"/>
  <c r="M671" i="4"/>
  <c r="M670" i="4"/>
  <c r="M669" i="4"/>
  <c r="M668" i="4"/>
  <c r="M667" i="4"/>
  <c r="M666" i="4"/>
  <c r="M665" i="4"/>
  <c r="M664" i="4"/>
  <c r="M663" i="4"/>
  <c r="M662" i="4"/>
  <c r="M661" i="4"/>
  <c r="M660" i="4"/>
  <c r="M659" i="4"/>
  <c r="M658" i="4"/>
  <c r="M657" i="4"/>
  <c r="M656" i="4"/>
  <c r="M655" i="4"/>
  <c r="M654" i="4"/>
  <c r="M653" i="4"/>
  <c r="M652" i="4"/>
  <c r="M651" i="4"/>
  <c r="M650" i="4"/>
  <c r="M649" i="4"/>
  <c r="M648" i="4"/>
  <c r="M647" i="4"/>
  <c r="M646" i="4"/>
  <c r="M645" i="4"/>
  <c r="M644" i="4"/>
  <c r="M643" i="4"/>
  <c r="M642" i="4"/>
  <c r="M641" i="4"/>
  <c r="M640" i="4"/>
  <c r="M639" i="4"/>
  <c r="M638" i="4"/>
  <c r="M637" i="4"/>
  <c r="M636" i="4"/>
  <c r="M635" i="4"/>
  <c r="M634" i="4"/>
  <c r="M633" i="4"/>
  <c r="M632" i="4"/>
  <c r="M631" i="4"/>
  <c r="M630" i="4"/>
  <c r="M629" i="4"/>
  <c r="M628" i="4"/>
  <c r="M627" i="4"/>
  <c r="M626" i="4"/>
  <c r="M625" i="4"/>
  <c r="M624" i="4"/>
  <c r="M623" i="4"/>
  <c r="M622" i="4"/>
  <c r="M621" i="4"/>
  <c r="M620" i="4"/>
  <c r="M619" i="4"/>
  <c r="M618" i="4"/>
  <c r="M617" i="4"/>
  <c r="M616" i="4"/>
  <c r="M615" i="4"/>
  <c r="M614" i="4"/>
  <c r="M613" i="4"/>
  <c r="M612" i="4"/>
  <c r="M611" i="4"/>
  <c r="M610" i="4"/>
  <c r="M609" i="4"/>
  <c r="M608" i="4"/>
  <c r="M607" i="4"/>
  <c r="M606" i="4"/>
  <c r="M605" i="4"/>
  <c r="M604" i="4"/>
  <c r="M603" i="4"/>
  <c r="M602" i="4"/>
  <c r="M601" i="4"/>
  <c r="M600" i="4"/>
  <c r="M599" i="4"/>
  <c r="M598" i="4"/>
  <c r="M597" i="4"/>
  <c r="M596" i="4"/>
  <c r="M595" i="4"/>
  <c r="M594" i="4"/>
  <c r="M593" i="4"/>
  <c r="M592" i="4"/>
  <c r="M591" i="4"/>
  <c r="M590" i="4"/>
  <c r="M589" i="4"/>
  <c r="M588" i="4"/>
  <c r="M587" i="4"/>
  <c r="M586" i="4"/>
  <c r="M585" i="4"/>
  <c r="M584" i="4"/>
  <c r="M583" i="4"/>
  <c r="M582" i="4"/>
  <c r="M581" i="4"/>
  <c r="M580" i="4"/>
  <c r="M579" i="4"/>
  <c r="M578" i="4"/>
  <c r="M577" i="4"/>
  <c r="M576" i="4"/>
  <c r="M575" i="4"/>
  <c r="M574" i="4"/>
  <c r="M573" i="4"/>
  <c r="M572" i="4"/>
  <c r="M571" i="4"/>
  <c r="M570" i="4"/>
  <c r="M569" i="4"/>
  <c r="M568" i="4"/>
  <c r="M567" i="4"/>
  <c r="M566" i="4"/>
  <c r="M565" i="4"/>
  <c r="M564" i="4"/>
  <c r="M563" i="4"/>
  <c r="M562" i="4"/>
  <c r="M561" i="4"/>
  <c r="M560" i="4"/>
  <c r="M559" i="4"/>
  <c r="M558" i="4"/>
  <c r="M557" i="4"/>
  <c r="M556" i="4"/>
  <c r="M555" i="4"/>
  <c r="M554" i="4"/>
  <c r="M553" i="4"/>
  <c r="M552" i="4"/>
  <c r="M551" i="4"/>
  <c r="M550" i="4"/>
  <c r="M549" i="4"/>
  <c r="M548" i="4"/>
  <c r="M547" i="4"/>
  <c r="M546" i="4"/>
  <c r="M545" i="4"/>
  <c r="M544" i="4"/>
  <c r="M543" i="4"/>
  <c r="M542" i="4"/>
  <c r="M541" i="4"/>
  <c r="M540" i="4"/>
  <c r="M539" i="4"/>
  <c r="M538" i="4"/>
  <c r="M537" i="4"/>
  <c r="M536" i="4"/>
  <c r="M535" i="4"/>
  <c r="M534" i="4"/>
  <c r="M533" i="4"/>
  <c r="M532" i="4"/>
  <c r="M531" i="4"/>
  <c r="M530" i="4"/>
  <c r="M529" i="4"/>
  <c r="M528" i="4"/>
  <c r="M527" i="4"/>
  <c r="M526" i="4"/>
  <c r="M525" i="4"/>
  <c r="M524" i="4"/>
  <c r="M523" i="4"/>
  <c r="M522" i="4"/>
  <c r="M521" i="4"/>
  <c r="M520" i="4"/>
  <c r="M519" i="4"/>
  <c r="M518" i="4"/>
  <c r="M517" i="4"/>
  <c r="M516" i="4"/>
  <c r="M515" i="4"/>
  <c r="M514" i="4"/>
  <c r="M513" i="4"/>
  <c r="M512" i="4"/>
  <c r="M511" i="4"/>
  <c r="M510" i="4"/>
  <c r="M509" i="4"/>
  <c r="M508" i="4"/>
  <c r="M507" i="4"/>
  <c r="M506" i="4"/>
  <c r="M505" i="4"/>
  <c r="M504" i="4"/>
  <c r="M503" i="4"/>
  <c r="M502" i="4"/>
  <c r="M501" i="4"/>
  <c r="M500" i="4"/>
  <c r="M499" i="4"/>
  <c r="M498" i="4"/>
  <c r="M497" i="4"/>
  <c r="M496" i="4"/>
  <c r="M495" i="4"/>
  <c r="M494" i="4"/>
  <c r="M493" i="4"/>
  <c r="M492" i="4"/>
  <c r="M491" i="4"/>
  <c r="M490" i="4"/>
  <c r="M489" i="4"/>
  <c r="M488" i="4"/>
  <c r="M487" i="4"/>
  <c r="M486" i="4"/>
  <c r="M485" i="4"/>
  <c r="M484" i="4"/>
  <c r="M483" i="4"/>
  <c r="M482" i="4"/>
  <c r="M481" i="4"/>
  <c r="M480" i="4"/>
  <c r="M479" i="4"/>
  <c r="M478" i="4"/>
  <c r="M477" i="4"/>
  <c r="M476" i="4"/>
  <c r="M475" i="4"/>
  <c r="M474" i="4"/>
  <c r="M473" i="4"/>
  <c r="M472" i="4"/>
  <c r="M471" i="4"/>
  <c r="M470" i="4"/>
  <c r="M469" i="4"/>
  <c r="M468" i="4"/>
  <c r="M467" i="4"/>
  <c r="M466" i="4"/>
  <c r="M465" i="4"/>
  <c r="M464" i="4"/>
  <c r="M463" i="4"/>
  <c r="M462" i="4"/>
  <c r="M461" i="4"/>
  <c r="M460" i="4"/>
  <c r="M459" i="4"/>
  <c r="M458" i="4"/>
  <c r="M457" i="4"/>
  <c r="M456" i="4"/>
  <c r="M455" i="4"/>
  <c r="M454" i="4"/>
  <c r="M453" i="4"/>
  <c r="M452" i="4"/>
  <c r="M451" i="4"/>
  <c r="M450" i="4"/>
  <c r="M449" i="4"/>
  <c r="M448" i="4"/>
  <c r="M447" i="4"/>
  <c r="M446" i="4"/>
  <c r="M445" i="4"/>
  <c r="M444" i="4"/>
  <c r="M443" i="4"/>
  <c r="M442" i="4"/>
  <c r="M441" i="4"/>
  <c r="M440" i="4"/>
  <c r="M439" i="4"/>
  <c r="M438" i="4"/>
  <c r="M437" i="4"/>
  <c r="M436" i="4"/>
  <c r="M435" i="4"/>
  <c r="M434" i="4"/>
  <c r="M433" i="4"/>
  <c r="M432" i="4"/>
  <c r="M431" i="4"/>
  <c r="M430" i="4"/>
  <c r="M429" i="4"/>
  <c r="M428" i="4"/>
  <c r="M427" i="4"/>
  <c r="M426" i="4"/>
  <c r="M425" i="4"/>
  <c r="M424" i="4"/>
  <c r="M423" i="4"/>
  <c r="M422" i="4"/>
  <c r="M421" i="4"/>
  <c r="M420" i="4"/>
  <c r="M419" i="4"/>
  <c r="M418" i="4"/>
  <c r="M417" i="4"/>
  <c r="M416" i="4"/>
  <c r="M415" i="4"/>
  <c r="M414" i="4"/>
  <c r="M413" i="4"/>
  <c r="M412" i="4"/>
  <c r="M411" i="4"/>
  <c r="M410" i="4"/>
  <c r="M409" i="4"/>
  <c r="M408" i="4"/>
  <c r="M407" i="4"/>
  <c r="M406" i="4"/>
  <c r="M405" i="4"/>
  <c r="M404" i="4"/>
  <c r="M403" i="4"/>
  <c r="M402" i="4"/>
  <c r="M401" i="4"/>
  <c r="M400" i="4"/>
  <c r="M399" i="4"/>
  <c r="M398" i="4"/>
  <c r="M397" i="4"/>
  <c r="M396" i="4"/>
  <c r="M395" i="4"/>
  <c r="M394" i="4"/>
  <c r="M393" i="4"/>
  <c r="M392" i="4"/>
  <c r="M391" i="4"/>
  <c r="M390" i="4"/>
  <c r="M389" i="4"/>
  <c r="M388" i="4"/>
  <c r="M387" i="4"/>
  <c r="M386" i="4"/>
  <c r="M385" i="4"/>
  <c r="M384" i="4"/>
  <c r="M383" i="4"/>
  <c r="M382" i="4"/>
  <c r="M381" i="4"/>
  <c r="M380" i="4"/>
  <c r="M379" i="4"/>
  <c r="M378" i="4"/>
  <c r="M377" i="4"/>
  <c r="M376" i="4"/>
  <c r="M375" i="4"/>
  <c r="M374" i="4"/>
  <c r="M373" i="4"/>
  <c r="M372" i="4"/>
  <c r="M371" i="4"/>
  <c r="M370" i="4"/>
  <c r="M369" i="4"/>
  <c r="M368" i="4"/>
  <c r="M367" i="4"/>
  <c r="M366" i="4"/>
  <c r="M365" i="4"/>
  <c r="M364" i="4"/>
  <c r="M363" i="4"/>
  <c r="M362" i="4"/>
  <c r="M361" i="4"/>
  <c r="M360" i="4"/>
  <c r="M359" i="4"/>
  <c r="M358" i="4"/>
  <c r="M357" i="4"/>
  <c r="M356" i="4"/>
  <c r="M355" i="4"/>
  <c r="M354" i="4"/>
  <c r="M353" i="4"/>
  <c r="M352" i="4"/>
  <c r="M351" i="4"/>
  <c r="M350" i="4"/>
  <c r="M349" i="4"/>
  <c r="M348" i="4"/>
  <c r="M347" i="4"/>
  <c r="M346" i="4"/>
  <c r="M345" i="4"/>
  <c r="M344" i="4"/>
  <c r="M343" i="4"/>
  <c r="M342" i="4"/>
  <c r="M341" i="4"/>
  <c r="M340" i="4"/>
  <c r="M339" i="4"/>
  <c r="M338" i="4"/>
  <c r="M337" i="4"/>
  <c r="M336" i="4"/>
  <c r="M335" i="4"/>
  <c r="M334" i="4"/>
  <c r="M333" i="4"/>
  <c r="M332" i="4"/>
  <c r="M331" i="4"/>
  <c r="M330" i="4"/>
  <c r="M329" i="4"/>
  <c r="M328" i="4"/>
  <c r="M327" i="4"/>
  <c r="M326" i="4"/>
  <c r="M325" i="4"/>
  <c r="M324" i="4"/>
  <c r="M323" i="4"/>
  <c r="M322" i="4"/>
  <c r="M321" i="4"/>
  <c r="M320" i="4"/>
  <c r="M319" i="4"/>
  <c r="M318" i="4"/>
  <c r="M317" i="4"/>
  <c r="M316" i="4"/>
  <c r="M315" i="4"/>
  <c r="M314" i="4"/>
  <c r="M313" i="4"/>
  <c r="M312" i="4"/>
  <c r="M311" i="4"/>
  <c r="M310" i="4"/>
  <c r="M309" i="4"/>
  <c r="M308" i="4"/>
  <c r="M307" i="4"/>
  <c r="M306" i="4"/>
  <c r="M305" i="4"/>
  <c r="M304" i="4"/>
  <c r="M303" i="4"/>
  <c r="M302" i="4"/>
  <c r="M301" i="4"/>
  <c r="M300" i="4"/>
  <c r="M299" i="4"/>
  <c r="M298" i="4"/>
  <c r="M297" i="4"/>
  <c r="M296" i="4"/>
  <c r="M295" i="4"/>
  <c r="M294" i="4"/>
  <c r="M293" i="4"/>
  <c r="M292" i="4"/>
  <c r="M291" i="4"/>
  <c r="M290" i="4"/>
  <c r="M289" i="4"/>
  <c r="M288" i="4"/>
  <c r="M287" i="4"/>
  <c r="M286" i="4"/>
  <c r="M285" i="4"/>
  <c r="M284" i="4"/>
  <c r="M283" i="4"/>
  <c r="M282" i="4"/>
  <c r="M281" i="4"/>
  <c r="M280" i="4"/>
  <c r="M279" i="4"/>
  <c r="M278" i="4"/>
  <c r="M277" i="4"/>
  <c r="M276" i="4"/>
  <c r="M275" i="4"/>
  <c r="M274" i="4"/>
  <c r="M273" i="4"/>
  <c r="M272" i="4"/>
  <c r="M271" i="4"/>
  <c r="M270" i="4"/>
  <c r="M269" i="4"/>
  <c r="M268" i="4"/>
  <c r="M267" i="4"/>
  <c r="M266" i="4"/>
  <c r="M265" i="4"/>
  <c r="M264" i="4"/>
  <c r="M263" i="4"/>
  <c r="M262" i="4"/>
  <c r="M261" i="4"/>
  <c r="M260" i="4"/>
  <c r="M259" i="4"/>
  <c r="M258" i="4"/>
  <c r="M257" i="4"/>
  <c r="M256" i="4"/>
  <c r="M255" i="4"/>
  <c r="M254" i="4"/>
  <c r="M253" i="4"/>
  <c r="M252" i="4"/>
  <c r="M251" i="4"/>
  <c r="M250" i="4"/>
  <c r="M249" i="4"/>
  <c r="M248" i="4"/>
  <c r="M247" i="4"/>
  <c r="M246" i="4"/>
  <c r="M245" i="4"/>
  <c r="M244" i="4"/>
  <c r="M243" i="4"/>
  <c r="M242" i="4"/>
  <c r="M241" i="4"/>
  <c r="M240" i="4"/>
  <c r="M239" i="4"/>
  <c r="M238" i="4"/>
  <c r="M237" i="4"/>
  <c r="M236" i="4"/>
  <c r="M235" i="4"/>
  <c r="M234" i="4"/>
  <c r="M233" i="4"/>
  <c r="M232" i="4"/>
  <c r="M231" i="4"/>
  <c r="M230" i="4"/>
  <c r="M229" i="4"/>
  <c r="M228" i="4"/>
  <c r="M227" i="4"/>
  <c r="M226" i="4"/>
  <c r="M225" i="4"/>
  <c r="M224" i="4"/>
  <c r="M223" i="4"/>
  <c r="M222" i="4"/>
  <c r="M221" i="4"/>
  <c r="M220" i="4"/>
  <c r="M219" i="4"/>
  <c r="M218" i="4"/>
  <c r="M217" i="4"/>
  <c r="M216" i="4"/>
  <c r="M215" i="4"/>
  <c r="M214" i="4"/>
  <c r="M213" i="4"/>
  <c r="M212" i="4"/>
  <c r="M211" i="4"/>
  <c r="M210" i="4"/>
  <c r="M209" i="4"/>
  <c r="M208" i="4"/>
  <c r="M207" i="4"/>
  <c r="M206" i="4"/>
  <c r="M205" i="4"/>
  <c r="M204" i="4"/>
  <c r="M203" i="4"/>
  <c r="M202" i="4"/>
  <c r="M201" i="4"/>
  <c r="M200" i="4"/>
  <c r="M199" i="4"/>
  <c r="M198" i="4"/>
  <c r="M197" i="4"/>
  <c r="M196" i="4"/>
  <c r="M195" i="4"/>
  <c r="M194" i="4"/>
  <c r="M193" i="4"/>
  <c r="M192" i="4"/>
  <c r="M191" i="4"/>
  <c r="M190" i="4"/>
  <c r="M189" i="4"/>
  <c r="M188" i="4"/>
  <c r="M187" i="4"/>
  <c r="M186" i="4"/>
  <c r="M185" i="4"/>
  <c r="M184" i="4"/>
  <c r="M183" i="4"/>
  <c r="M182" i="4"/>
  <c r="M181" i="4"/>
  <c r="M180" i="4"/>
  <c r="M179" i="4"/>
  <c r="M178" i="4"/>
  <c r="M177" i="4"/>
  <c r="M176" i="4"/>
  <c r="M175" i="4"/>
  <c r="M174" i="4"/>
  <c r="M173" i="4"/>
  <c r="M172" i="4"/>
  <c r="M171" i="4"/>
  <c r="M170" i="4"/>
  <c r="M169" i="4"/>
  <c r="M168" i="4"/>
  <c r="M167" i="4"/>
  <c r="M166" i="4"/>
  <c r="M165" i="4"/>
  <c r="M164" i="4"/>
  <c r="M163" i="4"/>
  <c r="M162" i="4"/>
  <c r="M161" i="4"/>
  <c r="M160" i="4"/>
  <c r="M159" i="4"/>
  <c r="M158" i="4"/>
  <c r="M157" i="4"/>
  <c r="M156" i="4"/>
  <c r="M155" i="4"/>
  <c r="M154" i="4"/>
  <c r="M153" i="4"/>
  <c r="M152" i="4"/>
  <c r="M151" i="4"/>
  <c r="M150" i="4"/>
  <c r="M149" i="4"/>
  <c r="M148" i="4"/>
  <c r="M147" i="4"/>
  <c r="M146" i="4"/>
  <c r="M145" i="4"/>
  <c r="M144" i="4"/>
  <c r="M143" i="4"/>
  <c r="M142" i="4"/>
  <c r="M141" i="4"/>
  <c r="M140" i="4"/>
  <c r="M139" i="4"/>
  <c r="M138" i="4"/>
  <c r="M137" i="4"/>
  <c r="M136" i="4"/>
  <c r="M135" i="4"/>
  <c r="M134" i="4"/>
  <c r="M133" i="4"/>
  <c r="M132" i="4"/>
  <c r="M131" i="4"/>
  <c r="M130" i="4"/>
  <c r="M129" i="4"/>
  <c r="M128" i="4"/>
  <c r="M127" i="4"/>
  <c r="M126" i="4"/>
  <c r="M125" i="4"/>
  <c r="M124" i="4"/>
  <c r="M123" i="4"/>
  <c r="M122" i="4"/>
  <c r="M121" i="4"/>
  <c r="M120" i="4"/>
  <c r="M119" i="4"/>
  <c r="M118" i="4"/>
  <c r="M117" i="4"/>
  <c r="M116" i="4"/>
  <c r="M115" i="4"/>
  <c r="M114" i="4"/>
  <c r="M113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M2" i="4"/>
  <c r="G48" i="3"/>
  <c r="H48" i="3" s="1"/>
  <c r="F48" i="3"/>
  <c r="E48" i="3"/>
  <c r="G47" i="3"/>
  <c r="H47" i="3" s="1"/>
  <c r="F47" i="3"/>
  <c r="E47" i="3"/>
  <c r="G46" i="3"/>
  <c r="H46" i="3" s="1"/>
  <c r="F46" i="3"/>
  <c r="E46" i="3"/>
  <c r="G45" i="3"/>
  <c r="H45" i="3" s="1"/>
  <c r="F45" i="3"/>
  <c r="E45" i="3"/>
  <c r="G44" i="3"/>
  <c r="H44" i="3" s="1"/>
  <c r="F44" i="3"/>
  <c r="E44" i="3"/>
  <c r="G43" i="3"/>
  <c r="H43" i="3" s="1"/>
  <c r="F43" i="3"/>
  <c r="E43" i="3"/>
  <c r="G42" i="3"/>
  <c r="H42" i="3" s="1"/>
  <c r="F42" i="3"/>
  <c r="E42" i="3"/>
  <c r="G41" i="3"/>
  <c r="H41" i="3" s="1"/>
  <c r="F41" i="3"/>
  <c r="E41" i="3"/>
  <c r="G40" i="3"/>
  <c r="H40" i="3" s="1"/>
  <c r="F40" i="3"/>
  <c r="E40" i="3"/>
  <c r="G39" i="3"/>
  <c r="H39" i="3" s="1"/>
  <c r="F39" i="3"/>
  <c r="E39" i="3"/>
  <c r="G38" i="3"/>
  <c r="H38" i="3" s="1"/>
  <c r="F38" i="3"/>
  <c r="E38" i="3"/>
  <c r="G37" i="3"/>
  <c r="H37" i="3" s="1"/>
  <c r="F37" i="3"/>
  <c r="E37" i="3"/>
  <c r="G36" i="3"/>
  <c r="H36" i="3" s="1"/>
  <c r="F36" i="3"/>
  <c r="E36" i="3"/>
  <c r="G35" i="3"/>
  <c r="H35" i="3" s="1"/>
  <c r="F35" i="3"/>
  <c r="E35" i="3"/>
  <c r="G34" i="3"/>
  <c r="H34" i="3" s="1"/>
  <c r="F34" i="3"/>
  <c r="E34" i="3"/>
  <c r="G33" i="3"/>
  <c r="H33" i="3" s="1"/>
  <c r="F33" i="3"/>
  <c r="E33" i="3"/>
  <c r="G32" i="3"/>
  <c r="H32" i="3" s="1"/>
  <c r="F32" i="3"/>
  <c r="E32" i="3"/>
  <c r="G31" i="3"/>
  <c r="H31" i="3" s="1"/>
  <c r="F31" i="3"/>
  <c r="E31" i="3"/>
  <c r="G30" i="3"/>
  <c r="H30" i="3" s="1"/>
  <c r="F30" i="3"/>
  <c r="E30" i="3"/>
  <c r="G29" i="3"/>
  <c r="H29" i="3" s="1"/>
  <c r="F29" i="3"/>
  <c r="E29" i="3"/>
  <c r="G28" i="3"/>
  <c r="H28" i="3" s="1"/>
  <c r="F28" i="3"/>
  <c r="E28" i="3"/>
  <c r="G27" i="3"/>
  <c r="H27" i="3" s="1"/>
  <c r="F27" i="3"/>
  <c r="E27" i="3"/>
  <c r="G26" i="3"/>
  <c r="H26" i="3" s="1"/>
  <c r="F26" i="3"/>
  <c r="E26" i="3"/>
  <c r="G25" i="3"/>
  <c r="H25" i="3" s="1"/>
  <c r="F25" i="3"/>
  <c r="E25" i="3"/>
  <c r="G24" i="3"/>
  <c r="H24" i="3" s="1"/>
  <c r="F24" i="3"/>
  <c r="E24" i="3"/>
  <c r="G23" i="3"/>
  <c r="H23" i="3" s="1"/>
  <c r="F23" i="3"/>
  <c r="E23" i="3"/>
  <c r="H1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Simbirdi, Harun - FS, REDDING, CA</author>
  </authors>
  <commentList>
    <comment ref="E7" authorId="0" shapeId="0" xr:uid="{4797F480-A180-4190-82BE-C7CAA4901EF5}">
      <text>
        <r>
          <rPr>
            <b/>
            <sz val="9"/>
            <color indexed="81"/>
            <rFont val="Tahoma"/>
            <family val="2"/>
          </rPr>
          <t>provided by your  organization</t>
        </r>
      </text>
    </comment>
    <comment ref="E11" authorId="0" shapeId="0" xr:uid="{B7ECBFAD-C6D5-4E05-89E8-30CC57CB55EA}">
      <text>
        <r>
          <rPr>
            <b/>
            <sz val="9"/>
            <color indexed="81"/>
            <rFont val="Tahoma"/>
            <family val="2"/>
          </rPr>
          <t>Shipping Address is REQUIRED on ALL orders regardless of shipping method</t>
        </r>
      </text>
    </comment>
  </commentList>
</comments>
</file>

<file path=xl/sharedStrings.xml><?xml version="1.0" encoding="utf-8"?>
<sst xmlns="http://schemas.openxmlformats.org/spreadsheetml/2006/main" count="4314" uniqueCount="1854">
  <si>
    <t>GENERAL ORDER FORM INSTRUCTIONS</t>
  </si>
  <si>
    <t>1.  Enter your requested by date</t>
  </si>
  <si>
    <t xml:space="preserve">2.  If applicable, enter incident number or incident name </t>
  </si>
  <si>
    <t>3.  You MUST provide and accounting code AND override number</t>
  </si>
  <si>
    <t>3.  Select "one" ORDER TYPE by checking one box</t>
  </si>
  <si>
    <t>4.  Provide your Forest-District-Module info (example:  SRF-ORLEANS-ENG-323)</t>
  </si>
  <si>
    <t xml:space="preserve">5.  Shipping Address, including City, State, Zip, is REQUIRED on ALL orders regardless of shipping method </t>
  </si>
  <si>
    <t>6.  Select "one" SHIPPING METHOD by checking one box</t>
  </si>
  <si>
    <t>7.  Enter ALL customer information including Contact, Phone, Authorizer, Auth Title, Email, Alt phone #</t>
  </si>
  <si>
    <t>8.   Add any Special Delivery Instruction (optional)</t>
  </si>
  <si>
    <r>
      <t xml:space="preserve">9.  "S" #'s are </t>
    </r>
    <r>
      <rPr>
        <b/>
        <sz val="11"/>
        <color theme="1"/>
        <rFont val="Calibri"/>
        <family val="2"/>
        <scheme val="minor"/>
      </rPr>
      <t>REQUIRED</t>
    </r>
    <r>
      <rPr>
        <sz val="11"/>
        <color theme="1"/>
        <rFont val="Calibri"/>
        <family val="2"/>
        <scheme val="minor"/>
      </rPr>
      <t xml:space="preserve"> for </t>
    </r>
    <r>
      <rPr>
        <b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replacement orders.</t>
    </r>
  </si>
  <si>
    <t>(they must be issued by the supply unit at incident and MUST be between 100,000-199,999)</t>
  </si>
  <si>
    <t>10.  After NFES number is entered, the unit of issue, item description, &amp; unit price will automatically fill.</t>
  </si>
  <si>
    <t xml:space="preserve"> (if needed, use Ctrl+F to search for items in the "Products" worksheet tab)</t>
  </si>
  <si>
    <t>11.  Enter quantity</t>
  </si>
  <si>
    <t>12.  If more cells are required, highlight the last row of data on the sheet and click and drag</t>
  </si>
  <si>
    <t>the small green box down as many rows as needed.  This will copy the formulas from the</t>
  </si>
  <si>
    <t>NFES and other colums into the new rows.  (see example below)</t>
  </si>
  <si>
    <t>13.  We recommend that you call the office at the number below to verify that we received your order</t>
  </si>
  <si>
    <t>NORTH ZONE FIRE CACHE CONTACT INFORMATION</t>
  </si>
  <si>
    <t>6101 Airport Road</t>
  </si>
  <si>
    <t>Redding, CA  96002</t>
  </si>
  <si>
    <t>Office:  530-226-2850</t>
  </si>
  <si>
    <t>Fax:  530-226-2584</t>
  </si>
  <si>
    <t>Cache Manager:  Mark Garland, 530-226-2851</t>
  </si>
  <si>
    <t>Assistant Cache Manager:  David (Rocko) Juenke, 530-226-2856</t>
  </si>
  <si>
    <t>EMAIL YOUR COMPLETED ORDER FORM TO:</t>
  </si>
  <si>
    <t>SM.FS.CANCKORDERS@USDA.GOV</t>
  </si>
  <si>
    <t>NFES Catalog:</t>
  </si>
  <si>
    <t>https://www.nwcg.gov/catalogs-ordering-quicklinks</t>
  </si>
  <si>
    <t>National Mobilization Guide:</t>
  </si>
  <si>
    <t>https://www.nifc.gov/nicc/mobguide/Mobilization_Guide.pdf</t>
  </si>
  <si>
    <t>California Mobilization Guide:</t>
  </si>
  <si>
    <t>https://gacc.nifc.gov/oncc/mob_guide/index.html</t>
  </si>
  <si>
    <t xml:space="preserve">                                      NORTHERN CALIFORNIA INCIDENT SUPPORT CACHE</t>
  </si>
  <si>
    <t>REFERENCE NUMBER (FOR CACHE USE ONLY):</t>
  </si>
  <si>
    <t>REQUESTED DELIVERY DATE:</t>
  </si>
  <si>
    <t>INCIDENT NUMBER (If Applicable):</t>
  </si>
  <si>
    <r>
      <t>INCIDENT NAME</t>
    </r>
    <r>
      <rPr>
        <b/>
        <i/>
        <sz val="12"/>
        <color theme="1"/>
        <rFont val="Calibri"/>
        <family val="2"/>
        <scheme val="minor"/>
      </rPr>
      <t xml:space="preserve"> (Or Project Name If Applicable):</t>
    </r>
  </si>
  <si>
    <t>ACCOUNTING CODE/OVERRIDE:</t>
  </si>
  <si>
    <t>SHIPPING INFORMATION</t>
  </si>
  <si>
    <t>FOREST-DISTRICT-MODULE (Example:  SRF-ORLEANS-ENG 323):</t>
  </si>
  <si>
    <t>SHIPPING ADDRESS:</t>
  </si>
  <si>
    <t>Shipping Method (select one):</t>
  </si>
  <si>
    <t>CITY, STATE, ZIP:</t>
  </si>
  <si>
    <t>CUSTOMER INFORMATION</t>
  </si>
  <si>
    <t>ORDERING CONTACT:</t>
  </si>
  <si>
    <t>ORDERING CONTACT PHONE#:</t>
  </si>
  <si>
    <t>AUTHORIZED BY:</t>
  </si>
  <si>
    <t>AUTHORIZER TITLE:</t>
  </si>
  <si>
    <t>EMAIL:</t>
  </si>
  <si>
    <t>ALTERNATE PHONE #:</t>
  </si>
  <si>
    <t>SPECIAL DELIVERY INSTRUCTIONS:</t>
  </si>
  <si>
    <t>TOTAL ORDER COST:</t>
  </si>
  <si>
    <t>S#</t>
  </si>
  <si>
    <t>NFES</t>
  </si>
  <si>
    <t>QTY</t>
  </si>
  <si>
    <t>U/I</t>
  </si>
  <si>
    <t>DESCRIPTION</t>
  </si>
  <si>
    <t>UNIT PRICE</t>
  </si>
  <si>
    <t>LINE COST</t>
  </si>
  <si>
    <t>S-</t>
  </si>
  <si>
    <r>
      <t>1234</t>
    </r>
    <r>
      <rPr>
        <b/>
        <i/>
        <sz val="11"/>
        <color theme="1"/>
        <rFont val="Calibri"/>
        <family val="2"/>
        <scheme val="minor"/>
      </rPr>
      <t xml:space="preserve"> (EXAMPLE)</t>
    </r>
  </si>
  <si>
    <r>
      <t>000037</t>
    </r>
    <r>
      <rPr>
        <i/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theme="1"/>
        <rFont val="Calibri"/>
        <family val="2"/>
        <scheme val="minor"/>
      </rPr>
      <t>(EXAMPLE)</t>
    </r>
  </si>
  <si>
    <t>EA</t>
  </si>
  <si>
    <r>
      <t>CANTEEN - 1 QT (.9L), PLASTIC, DISPOSABLE, W/O COVER  - (</t>
    </r>
    <r>
      <rPr>
        <b/>
        <i/>
        <sz val="11"/>
        <color theme="1"/>
        <rFont val="Calibri"/>
        <family val="2"/>
        <scheme val="minor"/>
      </rPr>
      <t>EXAMPLE ONLY)</t>
    </r>
  </si>
  <si>
    <t>NFES #</t>
  </si>
  <si>
    <t>Price</t>
  </si>
  <si>
    <t>nfes</t>
  </si>
  <si>
    <t>description</t>
  </si>
  <si>
    <t>u/i</t>
  </si>
  <si>
    <t>DIFF</t>
  </si>
  <si>
    <t>FITTING - HOSE, DOUBLE MALE, 232 L9/16- 18LH, BRASS UNION</t>
  </si>
  <si>
    <t xml:space="preserve">000002                                  </t>
  </si>
  <si>
    <t>FITTING - HOSE, DOUBLE MALE, 232 L9/16-18LH, BRASS UNION</t>
  </si>
  <si>
    <t>ADAPTER - 1" NPSH-F,(11 1/2 TPI) TO 1" NH- M(8 TPI)</t>
  </si>
  <si>
    <t xml:space="preserve">000003                                  </t>
  </si>
  <si>
    <t>ADAPTER - 1" NPSH-F,(11 1/2 TPI) TO 1" NH-M(8 TPI)</t>
  </si>
  <si>
    <t>ADAPTER - 1" NH-F,(9 TPI) TO 1" NPSH-M (11 1/2 TPI)</t>
  </si>
  <si>
    <t xml:space="preserve">000004                                  </t>
  </si>
  <si>
    <t>ADAPTER - 1 1/2" NH-F, (9 TPI) TO 1 1/2" NPSH- M (11 1/2 TPI)</t>
  </si>
  <si>
    <t xml:space="preserve">000006                                  </t>
  </si>
  <si>
    <t>ADAPTER - 1 1/2" NH-F, (9 TPI) TO 1 1/2" NPSH-M (11 1/2 TPI)</t>
  </si>
  <si>
    <t>ADAPTER - 1 1/2" NPSH-F, (11 1/2 TPI) TO 1 1/2" NH-M (9TPI)</t>
  </si>
  <si>
    <t xml:space="preserve">000007                                  </t>
  </si>
  <si>
    <t>REDUCER - 1 1/2" NH-F (9 TPI) TO 1" NH-M (8 TPI)</t>
  </si>
  <si>
    <t xml:space="preserve">000009                                  </t>
  </si>
  <si>
    <t>REDUCER - 1 1/2" NH-F (9 TPI) TO 1" NPSH-M (11 1/2 TPI)</t>
  </si>
  <si>
    <t xml:space="preserve">000010                                  </t>
  </si>
  <si>
    <t>PULLER - FENCEPOST</t>
  </si>
  <si>
    <t xml:space="preserve">000011                                  </t>
  </si>
  <si>
    <t>TWINE - POLYPROPYLENE, 4800'</t>
  </si>
  <si>
    <t>RO</t>
  </si>
  <si>
    <t>000012</t>
  </si>
  <si>
    <t>BAR - WRECKING, 5/8" DIAMETER, 18"</t>
  </si>
  <si>
    <t xml:space="preserve">000014                                  </t>
  </si>
  <si>
    <t>AXE - HATCHET, W/SHEATH</t>
  </si>
  <si>
    <t xml:space="preserve">000016                                  </t>
  </si>
  <si>
    <t>BAG - BURLAP, 14" X 26" SAND</t>
  </si>
  <si>
    <t xml:space="preserve">000017                                  </t>
  </si>
  <si>
    <t>BAG - GARBAGE CAN LINER, PLASTIC, 30 GL, 39" X 33"</t>
  </si>
  <si>
    <t>BX</t>
  </si>
  <si>
    <t xml:space="preserve">000021                                  </t>
  </si>
  <si>
    <t>BAG - SLEEPING, COLD WEATHER, 34" X 76"</t>
  </si>
  <si>
    <t xml:space="preserve">000022                                  </t>
  </si>
  <si>
    <t>NOZZLE - TWIN TIP, COMBINATION, 1'' NPSH-F</t>
  </si>
  <si>
    <t xml:space="preserve">000024                                  </t>
  </si>
  <si>
    <t>BASIN - 4 QT(3.8L), WASH, POLYETHYLENE</t>
  </si>
  <si>
    <t xml:space="preserve">000027                                  </t>
  </si>
  <si>
    <t>BATTERY - SIZE AA, 1.5 VOLT, PENLIGHT</t>
  </si>
  <si>
    <t>PG</t>
  </si>
  <si>
    <t xml:space="preserve">000030                                  </t>
  </si>
  <si>
    <t>BATTERY - SIZE D,1.5V,ALKALINE,GENERAL PURPOSE</t>
  </si>
  <si>
    <t xml:space="preserve">000033                                  </t>
  </si>
  <si>
    <t>CALCULATOR - POCKET, ARITHMETIC FUNCTIONS</t>
  </si>
  <si>
    <t xml:space="preserve">000035                                  </t>
  </si>
  <si>
    <t>CANTEEN - 1 QT (.9L), PLASTIC, DISPOSABLE, W/O COVER</t>
  </si>
  <si>
    <t xml:space="preserve">000037                                  </t>
  </si>
  <si>
    <t>CHAPS - PROTECTIVE, SUMMER WEIGHT, 32" LONG</t>
  </si>
  <si>
    <t>PR</t>
  </si>
  <si>
    <t xml:space="preserve">000045                                  </t>
  </si>
  <si>
    <t>CLAMP - HOSE, SHUT-OFF, 1" - 1 1/2" HOSES, 10" LONG WHEN CLOSED</t>
  </si>
  <si>
    <t xml:space="preserve">000046                                  </t>
  </si>
  <si>
    <t>COMPASS - MAGNETIC, POCKET, AZIMUTH TYPE, 0-360 DEGREES</t>
  </si>
  <si>
    <t xml:space="preserve">000047                                  </t>
  </si>
  <si>
    <t>CONTAINER - 5 GL (18.9L), PLASTIC, COLLAPSIBLE, W/OVERPACK</t>
  </si>
  <si>
    <t xml:space="preserve">000048                                  </t>
  </si>
  <si>
    <t>PLIERS,12" - ADJUSTABLE JOINT,ANGLE NOSE,MULTI TONGUE</t>
  </si>
  <si>
    <t xml:space="preserve">000049                                  </t>
  </si>
  <si>
    <t>CORD - COTTON BRAIDED, 1/8" X 100'</t>
  </si>
  <si>
    <t>HK</t>
  </si>
  <si>
    <t xml:space="preserve">000052                                  </t>
  </si>
  <si>
    <t>COT - FOLDING, 12 OZ COVER, 31" X 77 1/2"</t>
  </si>
  <si>
    <t xml:space="preserve">000053                                  </t>
  </si>
  <si>
    <t>COVER - CANVAS, 1 QT (.9L) DISPOSABLE CANTEEN</t>
  </si>
  <si>
    <t xml:space="preserve">000054                                  </t>
  </si>
  <si>
    <t>BAG - BURLAP, 50" X 28 1/2", W/PLASTIC LINER</t>
  </si>
  <si>
    <t xml:space="preserve">000059                                  </t>
  </si>
  <si>
    <t>FILE - MILL, 10'', BASTARD</t>
  </si>
  <si>
    <t xml:space="preserve">000060                                  </t>
  </si>
  <si>
    <t>GUIDE - FILE, 7/32", W/FILE &amp; HANDLE</t>
  </si>
  <si>
    <t>SE</t>
  </si>
  <si>
    <t xml:space="preserve">000061                                  </t>
  </si>
  <si>
    <t>HANDLE - FILE, FOR 8" TO 14" FILES</t>
  </si>
  <si>
    <t xml:space="preserve">000063                                  </t>
  </si>
  <si>
    <t>KIT - FIRST AID, TYPE 1, POCKET</t>
  </si>
  <si>
    <t>KT</t>
  </si>
  <si>
    <t xml:space="preserve">000067                                  </t>
  </si>
  <si>
    <t>FLASHLIGHT - GENERAL SERVICE, 2 CELL</t>
  </si>
  <si>
    <t xml:space="preserve">000069                                  </t>
  </si>
  <si>
    <t>FLY - PLASTIC TENT,16'X24' W/10 GUY ROPES</t>
  </si>
  <si>
    <t xml:space="preserve">000070                                  </t>
  </si>
  <si>
    <t>TAPE - DUCT, 2" X 60 YD</t>
  </si>
  <si>
    <t xml:space="preserve">000071                                  </t>
  </si>
  <si>
    <t>SCREWDRIVER - PHILLIPS, #3</t>
  </si>
  <si>
    <t xml:space="preserve">000075                                  </t>
  </si>
  <si>
    <t>TENT - 2 PERSON</t>
  </si>
  <si>
    <t xml:space="preserve">000077                                  </t>
  </si>
  <si>
    <t>CHAPS - PROTECTIVE, SUMMER WEIGHT, 36" LONG</t>
  </si>
  <si>
    <t xml:space="preserve">000078                                  </t>
  </si>
  <si>
    <t>POLE - UPRIGHT, ADJUSTABLE</t>
  </si>
  <si>
    <t xml:space="preserve">000083                                  </t>
  </si>
  <si>
    <t>FORM,OF-252 - I/A HELICOPTER PASS/CARGO MANIFEST(6/06)</t>
  </si>
  <si>
    <t>PD</t>
  </si>
  <si>
    <t xml:space="preserve">000086                                  </t>
  </si>
  <si>
    <t>FORM - I/A HELICOPTER PASS/CARGO MANIFEST, OF-252</t>
  </si>
  <si>
    <t>POLE - RIDGE,16'</t>
  </si>
  <si>
    <t xml:space="preserve">000089                                  </t>
  </si>
  <si>
    <t>TANK - COLLAPSIBLE, 1200 GL (4542.5L), FREE STANDING</t>
  </si>
  <si>
    <t xml:space="preserve">000090                                  </t>
  </si>
  <si>
    <t>TANK - COLLAPSIBLE - 1200 GL (4542L), FREE STANDING 44'' DEPTH, OPENING 61''</t>
  </si>
  <si>
    <t>RAMP - THRESHOLD, 46" DBL DOOR ENTRANCE</t>
  </si>
  <si>
    <t>KIT ONLY</t>
  </si>
  <si>
    <t xml:space="preserve">000092                                  </t>
  </si>
  <si>
    <t>CASE - TIE DOWN, HIGH WIND</t>
  </si>
  <si>
    <t xml:space="preserve">000096                                  </t>
  </si>
  <si>
    <t>STRAP ASSEMBLY - HIGH WIND TIE DOWN</t>
  </si>
  <si>
    <t xml:space="preserve">000097                                  </t>
  </si>
  <si>
    <t>CAP - VENT, SHELTER KIT</t>
  </si>
  <si>
    <t xml:space="preserve">000103                                  </t>
  </si>
  <si>
    <t>DOOR – DOUBLE WIDE 46”, SHELTER KIT</t>
  </si>
  <si>
    <t xml:space="preserve">000104                                  </t>
  </si>
  <si>
    <t>FUSEE - SIGNAL DEVICE, HAND</t>
  </si>
  <si>
    <t xml:space="preserve">000105                                  </t>
  </si>
  <si>
    <t>STAKE - STEEL, 18", HIGH WIND</t>
  </si>
  <si>
    <t xml:space="preserve">000106                                  </t>
  </si>
  <si>
    <t>FUEL LINE ASSEMBLY - 1/4" X 5' W/FITTINGS</t>
  </si>
  <si>
    <t xml:space="preserve">000113                                  </t>
  </si>
  <si>
    <t>HOSE - COTTON SYNTHETIC JACKET,1 1/2" NH X 3', RUBBER LINED</t>
  </si>
  <si>
    <t>LG</t>
  </si>
  <si>
    <t xml:space="preserve">000114                                  </t>
  </si>
  <si>
    <t>HOSE - SUCTION, 1 1/2" NH X 10', RUBBER, RCKR LUG COUPL,9 NSHT/IN</t>
  </si>
  <si>
    <t xml:space="preserve">000115                                  </t>
  </si>
  <si>
    <t>CASE - DOOR, DOUBLE WIDE, 46"</t>
  </si>
  <si>
    <t xml:space="preserve">000119                                  </t>
  </si>
  <si>
    <t>FLOOR - SHELTER 20' OCTAGON</t>
  </si>
  <si>
    <t xml:space="preserve">000120                                  </t>
  </si>
  <si>
    <t>CONTAINER – ALUMINUM I.D. 90.7 X 20.5 X 16.8</t>
  </si>
  <si>
    <t xml:space="preserve">000121                                  </t>
  </si>
  <si>
    <t>BAG - SLEEPING, COLD WEATHER, 35" X 81" (2012)</t>
  </si>
  <si>
    <t xml:space="preserve">000128                                  </t>
  </si>
  <si>
    <t>FLATWARE SET - PLASTIC KNIFE, FORK &amp; SPOON</t>
  </si>
  <si>
    <t xml:space="preserve">000129                                  </t>
  </si>
  <si>
    <t>MASK - DUST, N95 SPECIFICATIONS</t>
  </si>
  <si>
    <t xml:space="preserve">000131                                  </t>
  </si>
  <si>
    <t>RESPIRATOR - N95 PARTICULATE, NIOSH APPROVED</t>
  </si>
  <si>
    <t>MESS GEAR - DISPOSABLE 25-PERSON, 1 DAY</t>
  </si>
  <si>
    <t xml:space="preserve">000135                                  </t>
  </si>
  <si>
    <t>NOZZLE - GARDEN HOSE, 3/4" NH, ADJUSTABLE, BRASS</t>
  </si>
  <si>
    <t xml:space="preserve">000136                                  </t>
  </si>
  <si>
    <t>NOZZLE - PLASTIC, 60 GPM, 1 1/2'' NH-F X 4 3/4'' LONG</t>
  </si>
  <si>
    <t xml:space="preserve">000137                                  </t>
  </si>
  <si>
    <t>NOZZLE - PLASTIC, 35 GPM, 1'' NPSH-F</t>
  </si>
  <si>
    <t xml:space="preserve">000138                                  </t>
  </si>
  <si>
    <t>PAIL - COLLAPSIBLE, W/CARRYING HANDLE</t>
  </si>
  <si>
    <t xml:space="preserve">000141                                  </t>
  </si>
  <si>
    <t>PAPER - TOILET</t>
  </si>
  <si>
    <t xml:space="preserve">000142                                  </t>
  </si>
  <si>
    <t>SHEETING - PLASTIC, CLEAR, 16' X 100'</t>
  </si>
  <si>
    <t xml:space="preserve">000143                                  </t>
  </si>
  <si>
    <t>SHEETING - PLASTIC, BLACK, 20' X 100'</t>
  </si>
  <si>
    <t xml:space="preserve">000144                                  </t>
  </si>
  <si>
    <t>PRIMER - HAND, MARK 3</t>
  </si>
  <si>
    <t xml:space="preserve">000145                                  </t>
  </si>
  <si>
    <t>PULASKI - WITH PLASTIC SHEATH</t>
  </si>
  <si>
    <t xml:space="preserve">000146                                  </t>
  </si>
  <si>
    <t>PUMP - PORTABLE,HIGH PRESSURE W/FUEL LINE</t>
  </si>
  <si>
    <t xml:space="preserve">000148                                  </t>
  </si>
  <si>
    <t>PUMP - BARREL, HAND, W/UNLEADED NOZZLE, FOR 55 GL DRUM</t>
  </si>
  <si>
    <t xml:space="preserve">000149                                  </t>
  </si>
  <si>
    <t>CHAPS - PROTECTIVE, SUMMER WEIGHT, 40" LONG</t>
  </si>
  <si>
    <t xml:space="preserve">000150                                  </t>
  </si>
  <si>
    <t>PUMP - TROMBONE, BACKPACK, SINGLE ACTION</t>
  </si>
  <si>
    <t xml:space="preserve">000151                                  </t>
  </si>
  <si>
    <t>SHOVEL - WITH PLASTIC SHEATH, SIZE #1</t>
  </si>
  <si>
    <t xml:space="preserve">000171                                  </t>
  </si>
  <si>
    <t>SIGN - DANGER NO SMOKING, POLYVINYL, 14" X 11"</t>
  </si>
  <si>
    <t xml:space="preserve">000177                                  </t>
  </si>
  <si>
    <t>SIGN - DIRECTION ARROW, WHITE TAG, 14" X 11"</t>
  </si>
  <si>
    <t xml:space="preserve">000178                                  </t>
  </si>
  <si>
    <t>SIGN - ADA PARKING, POLYVINYL, 12" x 16"</t>
  </si>
  <si>
    <t xml:space="preserve">000184                                  </t>
  </si>
  <si>
    <t>SIGN - PARKING, POLYVINYL, 14" X 10"</t>
  </si>
  <si>
    <t xml:space="preserve">000185                                  </t>
  </si>
  <si>
    <t>SIGN - NO PARKING, POLYVINYL, 14'' X 10''</t>
  </si>
  <si>
    <t xml:space="preserve">000186                                  </t>
  </si>
  <si>
    <t>SIGN - BLANK, WHITE TAG, 14" X 11"</t>
  </si>
  <si>
    <t xml:space="preserve">000189                                  </t>
  </si>
  <si>
    <t>SIGN - DANGER KEEP OUT, POLYVINYL, 14'' X 10''</t>
  </si>
  <si>
    <t xml:space="preserve">000196                                  </t>
  </si>
  <si>
    <t>SIGN - RESTROOM WOMEN, WHITE TAG, 12" X 12"</t>
  </si>
  <si>
    <t xml:space="preserve">000197                                  </t>
  </si>
  <si>
    <t>WASHCLOTH - WATERLESS, CLEANSING, 10" X 11 1/2"</t>
  </si>
  <si>
    <t xml:space="preserve">000206                                  </t>
  </si>
  <si>
    <t>SOAP - HAND, 3 OZ CAKE</t>
  </si>
  <si>
    <t xml:space="preserve">000208                                  </t>
  </si>
  <si>
    <t>VALVE - FOOT, 1 1/2" NH-F W/STRAINER</t>
  </si>
  <si>
    <t xml:space="preserve">000212                                  </t>
  </si>
  <si>
    <t>STRAP - CHIN, SAFETY HELMET, BULLARD ES-42</t>
  </si>
  <si>
    <t xml:space="preserve">000213                                  </t>
  </si>
  <si>
    <t>TAG - SHIPPING (BLANK)</t>
  </si>
  <si>
    <t xml:space="preserve">000216                                  </t>
  </si>
  <si>
    <t>TANK, GASOLINE - 5 GL (18.9L), PUMP ADAPTED</t>
  </si>
  <si>
    <t xml:space="preserve">000218                                  </t>
  </si>
  <si>
    <t>TAPE - FILAMENT, 1" X 60 YD</t>
  </si>
  <si>
    <t xml:space="preserve">000222                                  </t>
  </si>
  <si>
    <t>VALVE - AUTOMATIC CHECK AND BLEEDER, 1 1/2" NH-F</t>
  </si>
  <si>
    <t xml:space="preserve">000228                                  </t>
  </si>
  <si>
    <t>VALVE - AUTOMATIC CHECK AND BLEEDER 1 1/2" NH-F</t>
  </si>
  <si>
    <t>VALVE - PRESSURE RELIEF, 1 1/2" NH-F</t>
  </si>
  <si>
    <t xml:space="preserve">000229                                  </t>
  </si>
  <si>
    <t>TEE - HOSELINE, W/VALVE, 1 1/2" NH-F X 1 1/2" NH-M X 1" NPSH-M</t>
  </si>
  <si>
    <t xml:space="preserve">000230                                  </t>
  </si>
  <si>
    <t>VALVE - WYE, GATED, 1 1/2'' NH-F X 1 1/2'' NH- M X 1 1/2'' NH-M</t>
  </si>
  <si>
    <t xml:space="preserve">000231                                  </t>
  </si>
  <si>
    <t>VALVE - WYE, GATED, 1 1/2'' NH-F X 1 1/2'' NH-M X 1 1/2'' NH-M</t>
  </si>
  <si>
    <t>WEDGE - STEEL, TOOL HANDLE, LARGE</t>
  </si>
  <si>
    <t>DZ</t>
  </si>
  <si>
    <t xml:space="preserve">000233                                  </t>
  </si>
  <si>
    <t>WRENCH - SPANNER, 5", 1" TO 1 1/2" HOSE SIZE</t>
  </si>
  <si>
    <t xml:space="preserve">000234                                  </t>
  </si>
  <si>
    <t>WRENCH - SPANNER, 11", 1 1/2" TO 2 1/2" HOSE SIZE</t>
  </si>
  <si>
    <t xml:space="preserve">000235                                  </t>
  </si>
  <si>
    <t>TOWEL - PAPER, TWO PLY, ROLL</t>
  </si>
  <si>
    <t xml:space="preserve">000240                                  </t>
  </si>
  <si>
    <t>TORCH - DRIP, 1 1/4 GL (4.7L) CAPACITY</t>
  </si>
  <si>
    <t xml:space="preserve">000241                                  </t>
  </si>
  <si>
    <t>CONTAINER - HOT/COLD BEVERAGE</t>
  </si>
  <si>
    <t xml:space="preserve">000244                                  </t>
  </si>
  <si>
    <t>CONTAINER - HOT/COLD FOOD</t>
  </si>
  <si>
    <t xml:space="preserve">000246                                  </t>
  </si>
  <si>
    <t>PLIERS - SLIP JOINT 8" LONG</t>
  </si>
  <si>
    <t xml:space="preserve">000248                                  </t>
  </si>
  <si>
    <t>PAPER - EASEL, 27" X 34"</t>
  </si>
  <si>
    <t xml:space="preserve">000250                                  </t>
  </si>
  <si>
    <t>CLOTH - OIL SORBENT, 36" X 36" X 3/8"</t>
  </si>
  <si>
    <t xml:space="preserve">000251                                  </t>
  </si>
  <si>
    <t>GASKET - HOSE, 1 1/2"</t>
  </si>
  <si>
    <t xml:space="preserve">000254                                  </t>
  </si>
  <si>
    <t>WRENCH - COMBO HYDRANT/SPANNER, ADJUST</t>
  </si>
  <si>
    <t xml:space="preserve">000255                                  </t>
  </si>
  <si>
    <t>SCREWDRIVER - FLAT TIP, 2"</t>
  </si>
  <si>
    <t xml:space="preserve">000256                                  </t>
  </si>
  <si>
    <t>VALVE - WYE, GATED, 1" NPSH-F X 1" NPSH-M X 1" NPSH-M</t>
  </si>
  <si>
    <t xml:space="preserve">000259                                  </t>
  </si>
  <si>
    <t>KIT - PUMP TOOL ROLL, FIRE, PORTABLE</t>
  </si>
  <si>
    <t xml:space="preserve">000260                                  </t>
  </si>
  <si>
    <t>TOOL - CARBURETOR ADJUSTMENT, PACIFIC, MARK 3, A-3023</t>
  </si>
  <si>
    <t xml:space="preserve">000261                                  </t>
  </si>
  <si>
    <t>WRENCH - BOX, OPEN END, 10MM OFFSET, MARK 3, PACIFIC R-906</t>
  </si>
  <si>
    <t xml:space="preserve">000262                                  </t>
  </si>
  <si>
    <t>RIBBON - FLAGGING, WHITE, 1" WIDE</t>
  </si>
  <si>
    <t xml:space="preserve">000264                                  </t>
  </si>
  <si>
    <t>CAN - 5 GL (18.9L), GAS, SAFETY, A/C APPROVED, 1A1</t>
  </si>
  <si>
    <t xml:space="preserve">000265                                  </t>
  </si>
  <si>
    <t>RIBBON - FLAGGING,HAZARDS,1'' WIDE</t>
  </si>
  <si>
    <t xml:space="preserve">000267                                  </t>
  </si>
  <si>
    <t>PUNCH - PAPER,3 HOLE</t>
  </si>
  <si>
    <t xml:space="preserve">000268                                  </t>
  </si>
  <si>
    <t>RIBBON - FLAGGING, YELLOW, 1" WIDE</t>
  </si>
  <si>
    <t xml:space="preserve">000278                                  </t>
  </si>
  <si>
    <t>RIBBON - FLAGGING, RED, 1" WIDE</t>
  </si>
  <si>
    <t xml:space="preserve">000279                                  </t>
  </si>
  <si>
    <t>BAG - TENT, PERSONAL GEAR PACK</t>
  </si>
  <si>
    <t xml:space="preserve">000281                                  </t>
  </si>
  <si>
    <t>SWIVEL - CARGO, 6000 LB CAPACITY</t>
  </si>
  <si>
    <t xml:space="preserve">000286                                  </t>
  </si>
  <si>
    <t>CLOCK - DIGITAL, BATTERY OPERATED,W/ALARM,12/24 HOUR</t>
  </si>
  <si>
    <t xml:space="preserve">000288                                  </t>
  </si>
  <si>
    <t>VALVE - SHUT OFF, PROPANE, NEEDLE VALVE</t>
  </si>
  <si>
    <t xml:space="preserve">000289                                  </t>
  </si>
  <si>
    <t>SCREWDRIVER - FLAT TIP, 6"</t>
  </si>
  <si>
    <t xml:space="preserve">000290                                  </t>
  </si>
  <si>
    <t>PLIERS - SLIP JOINT 6" LONG</t>
  </si>
  <si>
    <t xml:space="preserve">000291                                  </t>
  </si>
  <si>
    <t>VEST - FLAME RESISTANT</t>
  </si>
  <si>
    <t xml:space="preserve">000292                                  </t>
  </si>
  <si>
    <t>HARNESS - CHEST, FIRE SHELTER</t>
  </si>
  <si>
    <t xml:space="preserve">000294                                  </t>
  </si>
  <si>
    <t>GLOVES - FLUORESCENT ORANGE, LARGE</t>
  </si>
  <si>
    <t xml:space="preserve">000295                                  </t>
  </si>
  <si>
    <t>MC LEOD - WITH PLASTIC SHEATH, 11" WIDE</t>
  </si>
  <si>
    <t xml:space="preserve">000296                                  </t>
  </si>
  <si>
    <t>FLARE - FIRE, 2 1/2" X 6", HAND LAUNCHED</t>
  </si>
  <si>
    <t xml:space="preserve">000299                                  </t>
  </si>
  <si>
    <t>CARTON - FIBERBOARD, 56" X 20" X 11"</t>
  </si>
  <si>
    <t xml:space="preserve">000305                                  </t>
  </si>
  <si>
    <t>EXTINGUISHER - FIRE,20A:120BC, 20 LBS</t>
  </si>
  <si>
    <t xml:space="preserve">000307                                  </t>
  </si>
  <si>
    <t>WINDSOCK - SMALL, 9" X 30", W/BRACKET AND POLE</t>
  </si>
  <si>
    <t xml:space="preserve">000308                                  </t>
  </si>
  <si>
    <t>KIT - FILL &amp; DRAIN FITTING FOR 55 GAL WATERBAG</t>
  </si>
  <si>
    <t xml:space="preserve">000309                                  </t>
  </si>
  <si>
    <t>WRAP - STRETCH, 2" - 5", DISPOSABLE</t>
  </si>
  <si>
    <t xml:space="preserve">000315                                  </t>
  </si>
  <si>
    <t>WRAP - STRETCH, 15" - 18", DISPOSABLE</t>
  </si>
  <si>
    <t xml:space="preserve">000316                                  </t>
  </si>
  <si>
    <t>FRAME - ALICE PACK W/STRAPS</t>
  </si>
  <si>
    <t xml:space="preserve">000317                                  </t>
  </si>
  <si>
    <t>GOGGLES - CLEAR LENS,UVEX STEALTH MODEL ANSI Z87.1</t>
  </si>
  <si>
    <t xml:space="preserve">000318                                  </t>
  </si>
  <si>
    <t>KIT - INCIDENT BASE MAINTENANCE</t>
  </si>
  <si>
    <t xml:space="preserve">000320                                  </t>
  </si>
  <si>
    <t>HAMMER - CLAW, 16 OZ</t>
  </si>
  <si>
    <t xml:space="preserve">000321                                  </t>
  </si>
  <si>
    <t>HAMMER - BLACKSMITH, 3-5 LBS (1.35KG - 2.25KG)</t>
  </si>
  <si>
    <t xml:space="preserve">000322                                  </t>
  </si>
  <si>
    <t>WRENCH - ADJUSTABLE, 12"</t>
  </si>
  <si>
    <t xml:space="preserve">000324                                  </t>
  </si>
  <si>
    <t>PLIERS - LINEMAN, 6"</t>
  </si>
  <si>
    <t xml:space="preserve">000325                                  </t>
  </si>
  <si>
    <t>CAP - CANTEEN, 1 QT., PUSH/PULL</t>
  </si>
  <si>
    <t xml:space="preserve">000328                                  </t>
  </si>
  <si>
    <t>NAILS - 10 D, 3"</t>
  </si>
  <si>
    <t xml:space="preserve">000329                                  </t>
  </si>
  <si>
    <t>OPENER - CAN, WING HANDLE</t>
  </si>
  <si>
    <t xml:space="preserve">000331                                  </t>
  </si>
  <si>
    <t>WRENCH - ADJUSTABLE, 6"</t>
  </si>
  <si>
    <t xml:space="preserve">000332                                  </t>
  </si>
  <si>
    <t>WRENCH - BUNG</t>
  </si>
  <si>
    <t xml:space="preserve">000333                                  </t>
  </si>
  <si>
    <t>WRENCH - TORQUE</t>
  </si>
  <si>
    <t xml:space="preserve">000336                                  </t>
  </si>
  <si>
    <t>WRENCH - TORX</t>
  </si>
  <si>
    <t>CARTON - FIBERBOARD, 55" X 12 1/2" X 11 3/4"</t>
  </si>
  <si>
    <t xml:space="preserve">000337                                  </t>
  </si>
  <si>
    <t>CARTON - FIBERBOARD, 37" X 18" X 7"</t>
  </si>
  <si>
    <t xml:space="preserve">000338                                  </t>
  </si>
  <si>
    <t>KIT - CHAIN SAW</t>
  </si>
  <si>
    <t xml:space="preserve">000340                                  </t>
  </si>
  <si>
    <t>KIT - CHAIN SAW TOOL ROLL</t>
  </si>
  <si>
    <t xml:space="preserve">000342                                  </t>
  </si>
  <si>
    <t>FILING GUIDE - 7/32'', CHAIN SAW, CLAMP ON STYLE</t>
  </si>
  <si>
    <t xml:space="preserve">000343                                  </t>
  </si>
  <si>
    <t>PLUG - SPARK, CHAINSAW</t>
  </si>
  <si>
    <t xml:space="preserve">000344                                  </t>
  </si>
  <si>
    <t>FILE - ROUND, 7/32", CHAIN SAW</t>
  </si>
  <si>
    <t xml:space="preserve">000345                                  </t>
  </si>
  <si>
    <t>TOOL - COMBINATION, CHAINSAW OR PUMP</t>
  </si>
  <si>
    <t xml:space="preserve">000346                                  </t>
  </si>
  <si>
    <t>CASE - CHAIN SAW, TOOL ROLL</t>
  </si>
  <si>
    <t xml:space="preserve">000347                                  </t>
  </si>
  <si>
    <t>GUARD - CHAIN SAW BAR</t>
  </si>
  <si>
    <t xml:space="preserve">000348                                  </t>
  </si>
  <si>
    <t>FILE - MILL, 8'', BASTARD</t>
  </si>
  <si>
    <t xml:space="preserve">000351                                  </t>
  </si>
  <si>
    <t>CARTON - FIBERBOARD, 39" X 13" X 13"</t>
  </si>
  <si>
    <t xml:space="preserve">000353                                  </t>
  </si>
  <si>
    <t>HANDLE - FILE, CHAIN SAW</t>
  </si>
  <si>
    <t xml:space="preserve">000358                                  </t>
  </si>
  <si>
    <t>PEN - NYLON TIP, BLACK</t>
  </si>
  <si>
    <t xml:space="preserve">000365                                  </t>
  </si>
  <si>
    <t>PEN - NYLON TIP, BLUE</t>
  </si>
  <si>
    <t xml:space="preserve">000366                                  </t>
  </si>
  <si>
    <t>PEN - NYLON TIP, RED</t>
  </si>
  <si>
    <t xml:space="preserve">000367                                  </t>
  </si>
  <si>
    <t>FORM,9120-1 - RADIO STATION LOG</t>
  </si>
  <si>
    <t xml:space="preserve">000370                                  </t>
  </si>
  <si>
    <t>FLARE - FIRE, 3/4" X 3 1/2"</t>
  </si>
  <si>
    <t xml:space="preserve">000371                                  </t>
  </si>
  <si>
    <t>FLARE - FIRE,  3/4" X 3 1/2"</t>
  </si>
  <si>
    <t>CARTRIDGE - #6 PURPLE,BLANK,22 CALIBER,SMALL ARMS</t>
  </si>
  <si>
    <t xml:space="preserve">000372                                  </t>
  </si>
  <si>
    <t>PLACARD - FLAMMABLE GAS 2, 10.75" X 10.75"</t>
  </si>
  <si>
    <t xml:space="preserve">000373                                  </t>
  </si>
  <si>
    <t>PLACARD - FLAMMABLE 3, 10.75'' X 10.75''</t>
  </si>
  <si>
    <t xml:space="preserve">000374                                  </t>
  </si>
  <si>
    <t>PLACARD - COMBUSTIBLE 3, 10.75'' X 10.75''</t>
  </si>
  <si>
    <t xml:space="preserve">000375                                  </t>
  </si>
  <si>
    <t>PLACARD - FLAMMABLE SOLID 4, POLYVINYL, 10.75'' X 10.75''</t>
  </si>
  <si>
    <t xml:space="preserve">000376                                  </t>
  </si>
  <si>
    <t>PLACARD - OXIDIZER 5.1, POLYVINYL, 10.75" X 10.75"</t>
  </si>
  <si>
    <t xml:space="preserve">000377                                  </t>
  </si>
  <si>
    <t>PLACARD - CORROSIVE 8, 10.75'' X 10.75''</t>
  </si>
  <si>
    <t xml:space="preserve">000378                                  </t>
  </si>
  <si>
    <t>LEAD LINE - 12', 6,000 LB CAPACITY</t>
  </si>
  <si>
    <t xml:space="preserve">000380                                  </t>
  </si>
  <si>
    <t>SUGAR SUBSTITUTE - INDIVIDUAL PACKET</t>
  </si>
  <si>
    <t xml:space="preserve">000381                                  </t>
  </si>
  <si>
    <t>SAW - CAMP</t>
  </si>
  <si>
    <t xml:space="preserve">000382                                  </t>
  </si>
  <si>
    <t>AXE - 3-5 LB, 26" STRAIGHT HANDLE W/SHEATH</t>
  </si>
  <si>
    <t xml:space="preserve">000383                                  </t>
  </si>
  <si>
    <t>CARTON - FIBERBOARD, 48" X 13" X 10"</t>
  </si>
  <si>
    <t xml:space="preserve">000384                                  </t>
  </si>
  <si>
    <t>CARTON - FIBERBOARD, 7 1/4 X 9 1/4 X 26</t>
  </si>
  <si>
    <t xml:space="preserve">000385                                  </t>
  </si>
  <si>
    <t>KIT - FINANCE SECTION</t>
  </si>
  <si>
    <t xml:space="preserve">000390                                  </t>
  </si>
  <si>
    <t>TIE WRAPS - ONE WAY, 15" - 17"</t>
  </si>
  <si>
    <t xml:space="preserve">000394                                  </t>
  </si>
  <si>
    <t>FORM,SF-91 - OPERATOR'S REPORT OF MOTOR VEHICLE ACCIDENT,(2/04)</t>
  </si>
  <si>
    <t xml:space="preserve">000399                                  </t>
  </si>
  <si>
    <t>FORM - OPERATOR'S REPORT OF MOTOR VEHICLE ACCIDENT, SF-91</t>
  </si>
  <si>
    <t>FORM,SF-94 - STATEMENT OF WITNESS,(2/83)</t>
  </si>
  <si>
    <t xml:space="preserve">000400                                  </t>
  </si>
  <si>
    <t>GASKET - WATER BAG, 2'', 5 GL &amp; 55 GL</t>
  </si>
  <si>
    <t xml:space="preserve">000401                                  </t>
  </si>
  <si>
    <t>PANEL - RIGHT WALL, SOLID, 20'</t>
  </si>
  <si>
    <t xml:space="preserve">000405                                  </t>
  </si>
  <si>
    <t>PANEL - LEFT WALL, SOLID, 20'</t>
  </si>
  <si>
    <t xml:space="preserve">000408                                  </t>
  </si>
  <si>
    <t>BOARD - HELIBASE DISPLAY</t>
  </si>
  <si>
    <t xml:space="preserve">000410                                  </t>
  </si>
  <si>
    <t>INCREASER - 1" NPSH-F (11 1/2 TPI) TO 1 1/2" NH-M (9 TPI)</t>
  </si>
  <si>
    <t xml:space="preserve">000416                                  </t>
  </si>
  <si>
    <t>REDUCER - 2" NPSH-F (11 1/2 TPI) TO 1 1/2" NH-M (9 TPI)</t>
  </si>
  <si>
    <t xml:space="preserve">000417                                  </t>
  </si>
  <si>
    <t>REDUCER - 1 1/2" NPSH-F(11 1/2 TPI) TO 1" NPSH-M (11 1/2 TPI)</t>
  </si>
  <si>
    <t xml:space="preserve">000418                                  </t>
  </si>
  <si>
    <t>FORM,OF-304 - EMERGENCY EQUIPMENT FUEL AND OIL ISSUE,(7/90)</t>
  </si>
  <si>
    <t xml:space="preserve">000420                                  </t>
  </si>
  <si>
    <t>FORM, OF-305 - EMERGENCY EQUIPMENT RENTAL USE ENVELOPE (2018)</t>
  </si>
  <si>
    <t xml:space="preserve">000422                                  </t>
  </si>
  <si>
    <t>FORM - EMERGENCY EQUIPMENT RENTAL USE ENVELOPE, OF-305</t>
  </si>
  <si>
    <t>BAG - SLINGABLE, WATER, 72 GL (272.6L), POTABLE, BLUE</t>
  </si>
  <si>
    <t xml:space="preserve">000425                                  </t>
  </si>
  <si>
    <t>BAG - SLINGABLE, WATER, 72 GL (272.6L), NON- POTABLE, ORANGE</t>
  </si>
  <si>
    <t xml:space="preserve">000426                                  </t>
  </si>
  <si>
    <t>BAG - SLINGABLE, WATER, 72 GL (272.6L), NON-POTABLE, ORANGE</t>
  </si>
  <si>
    <t>FITTING - BACKPACK PUMP, MALE</t>
  </si>
  <si>
    <t xml:space="preserve">000428                                  </t>
  </si>
  <si>
    <t>FITTING - BACKPACK PUMP, FEMALE</t>
  </si>
  <si>
    <t xml:space="preserve">000429                                  </t>
  </si>
  <si>
    <t>WEDGE - STEEL, TOOL HANDLE, SMALL</t>
  </si>
  <si>
    <t xml:space="preserve">000432                                  </t>
  </si>
  <si>
    <t>WEDGE - WOOD, TOOL, HANDLE</t>
  </si>
  <si>
    <t xml:space="preserve">000433                                  </t>
  </si>
  <si>
    <t>BAG - SLINGABLE, WATER, DRINKING, 55 GL (208.2L)</t>
  </si>
  <si>
    <t xml:space="preserve">000435                                  </t>
  </si>
  <si>
    <t>LINER - WATERBAG, DRINKING, 55 GL (208.2L)</t>
  </si>
  <si>
    <t xml:space="preserve">000436                                  </t>
  </si>
  <si>
    <t>BAG - SLINGABLE, WATER, SUPPRESSION, 55 GL (208.2L)</t>
  </si>
  <si>
    <t xml:space="preserve">000437                                  </t>
  </si>
  <si>
    <t>LINER - WATERBAG, SUPPRESSION, 55 GL (208.2L)</t>
  </si>
  <si>
    <t xml:space="preserve">000438                                  </t>
  </si>
  <si>
    <t>STRAINER - FISH, 100 GPM</t>
  </si>
  <si>
    <t xml:space="preserve">000440                                  </t>
  </si>
  <si>
    <t>BLANKET - BED, WOOL, 66" X 84"</t>
  </si>
  <si>
    <t xml:space="preserve">000441                                  </t>
  </si>
  <si>
    <t>BLANKET - PAPER DISP 60" X 90"</t>
  </si>
  <si>
    <t xml:space="preserve">000443                                  </t>
  </si>
  <si>
    <t>SPLINT - INFLATABLE, ALL LIMBS, 6 PIECE</t>
  </si>
  <si>
    <t xml:space="preserve">000445                                  </t>
  </si>
  <si>
    <t>COMPRESS - COLD</t>
  </si>
  <si>
    <t xml:space="preserve">000446                                  </t>
  </si>
  <si>
    <t>PEN - BALLPOINT,BLUE</t>
  </si>
  <si>
    <t xml:space="preserve">000447                                  </t>
  </si>
  <si>
    <t>PAD - WRITING, AD-777, DI-5A OR EQUAL</t>
  </si>
  <si>
    <t xml:space="preserve">000448                                  </t>
  </si>
  <si>
    <t>CARTON - FIBERBOARD, 73" X 12" X 12"</t>
  </si>
  <si>
    <t xml:space="preserve">000453                                  </t>
  </si>
  <si>
    <t>MAINFRAME - 20' OCTAGON</t>
  </si>
  <si>
    <t xml:space="preserve">000457                                  </t>
  </si>
  <si>
    <t>NET - CARGO, 15'X 15', 6000 LB CAPACITY</t>
  </si>
  <si>
    <t xml:space="preserve">000458                                  </t>
  </si>
  <si>
    <t>BARS - EVE 20' OCTAGON</t>
  </si>
  <si>
    <t xml:space="preserve">000461                                  </t>
  </si>
  <si>
    <t>COVER - ROOF, 20' OCTAGON</t>
  </si>
  <si>
    <t xml:space="preserve">000463                                  </t>
  </si>
  <si>
    <t>PLATE - PAPER</t>
  </si>
  <si>
    <t xml:space="preserve">000464                                  </t>
  </si>
  <si>
    <t>CUP - PAPER, PLASTIC COATED, 8 OZ</t>
  </si>
  <si>
    <t xml:space="preserve">000465                                  </t>
  </si>
  <si>
    <t>BAR - BASE 20' OCTAGON</t>
  </si>
  <si>
    <t xml:space="preserve">000467                                  </t>
  </si>
  <si>
    <t>COUNTER - HAND-HELD</t>
  </si>
  <si>
    <t xml:space="preserve">000468                                  </t>
  </si>
  <si>
    <t>ASSEMBLY - FUEL LINE, COFFEE HEATING KIT</t>
  </si>
  <si>
    <t xml:space="preserve">000471                                  </t>
  </si>
  <si>
    <t>PANEL - BACK WALL, SOLID, 20'</t>
  </si>
  <si>
    <t xml:space="preserve">000472                                  </t>
  </si>
  <si>
    <t>WRENCH - ADJUSTABLE, 10"</t>
  </si>
  <si>
    <t xml:space="preserve">000473                                  </t>
  </si>
  <si>
    <t>GLASSES - SAFETY, GRAY</t>
  </si>
  <si>
    <t xml:space="preserve">000474                                  </t>
  </si>
  <si>
    <t>GLASSES - SAFETY, CLEAR</t>
  </si>
  <si>
    <t xml:space="preserve">000475                                  </t>
  </si>
  <si>
    <t>GLASSES - SAFETY, AMBER</t>
  </si>
  <si>
    <t xml:space="preserve">000476                                  </t>
  </si>
  <si>
    <t>IGNITER - LONG HANDLE</t>
  </si>
  <si>
    <t xml:space="preserve">000478                                  </t>
  </si>
  <si>
    <t>KIT - COFFEE HEATING</t>
  </si>
  <si>
    <t xml:space="preserve">000480                                  </t>
  </si>
  <si>
    <t>URN - COFFEE, 20 GL (75.7L) STAINLESS STEEL</t>
  </si>
  <si>
    <t xml:space="preserve">000481                                  </t>
  </si>
  <si>
    <t>BASKET - FILTER, W/HANDLES</t>
  </si>
  <si>
    <t xml:space="preserve">000482                                  </t>
  </si>
  <si>
    <t>FILTERS - PAPER, COFFEE BASKET, 23" X 9"</t>
  </si>
  <si>
    <t xml:space="preserve">000483                                  </t>
  </si>
  <si>
    <t>STAND - COFFEE URN, RING TYPE</t>
  </si>
  <si>
    <t xml:space="preserve">000484                                  </t>
  </si>
  <si>
    <t>RING - SEATING</t>
  </si>
  <si>
    <t xml:space="preserve">000485                                  </t>
  </si>
  <si>
    <t>PAIL - POURING, STAINLESS STEEL, 12 QT (11.4L)</t>
  </si>
  <si>
    <t xml:space="preserve">000487                                  </t>
  </si>
  <si>
    <t>PAIL - POURING, STAINLESS STEEL,  12 QT (11.4L)</t>
  </si>
  <si>
    <t>STOVE - WATER HEATER, SINGLE BURNER</t>
  </si>
  <si>
    <t xml:space="preserve">000488                                  </t>
  </si>
  <si>
    <t>WINDSHIELD - STOVE, WATER HEATER</t>
  </si>
  <si>
    <t xml:space="preserve">000490                                  </t>
  </si>
  <si>
    <t>TANK, PROPANE - FUEL, LPG, 20# TANK (5 GL)</t>
  </si>
  <si>
    <t xml:space="preserve">000491                                  </t>
  </si>
  <si>
    <t>HOSE - FLEX, W/FITTINGS, 12'', METAL CLAD</t>
  </si>
  <si>
    <t xml:space="preserve">000493                                  </t>
  </si>
  <si>
    <t>MITTS - OVEN, 14" LONG</t>
  </si>
  <si>
    <t xml:space="preserve">000494                                  </t>
  </si>
  <si>
    <t>STRAP - REPLACEMENT, BACKPACK PUMP</t>
  </si>
  <si>
    <t xml:space="preserve">000495                                  </t>
  </si>
  <si>
    <t>COFFEE - DRIP, APPROX 1 OR 2 POUND CANS</t>
  </si>
  <si>
    <t>LB</t>
  </si>
  <si>
    <t xml:space="preserve">000496                                  </t>
  </si>
  <si>
    <t>SPOON - PLASTIC, 5" LONG</t>
  </si>
  <si>
    <t xml:space="preserve">000497                                  </t>
  </si>
  <si>
    <t>SUGAR - GRANULATED, INDIVIDUAL PACKETS</t>
  </si>
  <si>
    <t xml:space="preserve">000498                                  </t>
  </si>
  <si>
    <t>CREAM - SUBSTITUTE, INDIVIDUAL PACKET, 3 GRAMS</t>
  </si>
  <si>
    <t xml:space="preserve">000499                                  </t>
  </si>
  <si>
    <t>CARTON - FIBERBOARD, 22" X 22" X 36"</t>
  </si>
  <si>
    <t xml:space="preserve">000500                                  </t>
  </si>
  <si>
    <t>FLIGHT SUIT - CHEST SIZE 36, INSEAM 28 1/2" (S)</t>
  </si>
  <si>
    <t xml:space="preserve">000501                                  </t>
  </si>
  <si>
    <t>FLIGHT SUIT - CHEST SIZE 36, INSEAM 30 1/2" (R)</t>
  </si>
  <si>
    <t xml:space="preserve">000507                                  </t>
  </si>
  <si>
    <t>FLIGHT SUIT - CHEST SIZE 36, INSEAM 32 1/2" (L)</t>
  </si>
  <si>
    <t xml:space="preserve">000508                                  </t>
  </si>
  <si>
    <t>FLIGHT SUIT - CHEST SIZE 38, INSEAM 28 1/2" (S)</t>
  </si>
  <si>
    <t xml:space="preserve">000509                                  </t>
  </si>
  <si>
    <t>GAUGE - SHARPENING, FIRELINE HANDTOOLS</t>
  </si>
  <si>
    <t xml:space="preserve">000510                                  </t>
  </si>
  <si>
    <t>SHIRT - FIRE, SMALL, LONG</t>
  </si>
  <si>
    <t xml:space="preserve">000511                                  </t>
  </si>
  <si>
    <t>SHIRT - FIRE, XX-LARGE, LONG</t>
  </si>
  <si>
    <t xml:space="preserve">000512                                  </t>
  </si>
  <si>
    <t>CARTON - FIBERBOARD, 36 1/2" X 24 1/2" X 17"</t>
  </si>
  <si>
    <t xml:space="preserve">000513                                  </t>
  </si>
  <si>
    <t>FLIGHT SUIT - CHEST SIZE 38, INSEAM 32 1/2" (L)</t>
  </si>
  <si>
    <t xml:space="preserve">000514                                  </t>
  </si>
  <si>
    <t>WEDGE - FELLING, 6"</t>
  </si>
  <si>
    <t xml:space="preserve">000515                                  </t>
  </si>
  <si>
    <t>WEDGE - FELLING, 8'', RIFLED</t>
  </si>
  <si>
    <t xml:space="preserve">000516                                  </t>
  </si>
  <si>
    <t>FLIGHT SUIT - CHEST SIZE 40, INSEAM 28 1/2" (S)</t>
  </si>
  <si>
    <t xml:space="preserve">000517                                  </t>
  </si>
  <si>
    <t>FLIGHT SUIT - CHEST SIZE 40, INSEAM 30 1/2" (R)</t>
  </si>
  <si>
    <t xml:space="preserve">000518                                  </t>
  </si>
  <si>
    <t>FLIGHT SUIT - CHEST SIZE 40, INSEAM 32 1/2" (L)</t>
  </si>
  <si>
    <t xml:space="preserve">000519                                  </t>
  </si>
  <si>
    <t>KIT - HELICOPTER SUPPORT</t>
  </si>
  <si>
    <t xml:space="preserve">000520                                  </t>
  </si>
  <si>
    <t>FLIGHT SUIT - CHEST SIZE 42, INSEAM 28 1/2" (S)</t>
  </si>
  <si>
    <t xml:space="preserve">000521                                  </t>
  </si>
  <si>
    <t>SHIRT - FIRE, X-SMALL</t>
  </si>
  <si>
    <t xml:space="preserve">000522                                  </t>
  </si>
  <si>
    <t>CARTON - FIBERBOARD, 32" X 16" X 17" (MARK 3 KIT ACCESSORIES)</t>
  </si>
  <si>
    <t xml:space="preserve">000523                                  </t>
  </si>
  <si>
    <t>FLIGHT SUIT - CHEST SIZE 42, INSEAM 32 1/2" (L)</t>
  </si>
  <si>
    <t xml:space="preserve">000525                                  </t>
  </si>
  <si>
    <t>SWIVEL - CARGO, 3000 LB CAPACITY</t>
  </si>
  <si>
    <t xml:space="preserve">000526                                  </t>
  </si>
  <si>
    <t>FLIGHT SUIT - CHEST SIZE 44, INSEAM 28 1/2" (S)</t>
  </si>
  <si>
    <t xml:space="preserve">000527                                  </t>
  </si>
  <si>
    <t>LEAD LINE - 12', 3000 LB CAPACITY</t>
  </si>
  <si>
    <t xml:space="preserve">000528                                  </t>
  </si>
  <si>
    <t>CARTON - FIBERBOARD,24" X 14" X 17"</t>
  </si>
  <si>
    <t xml:space="preserve">000529                                  </t>
  </si>
  <si>
    <t>NET - CARGO,DRAWSTRING, 12' X 12', POLYPROPOLENE, 3000 LB CAPACITY</t>
  </si>
  <si>
    <t xml:space="preserve">000531                                  </t>
  </si>
  <si>
    <t>SCALES - SPRING, 200 LB</t>
  </si>
  <si>
    <t xml:space="preserve">000532                                  </t>
  </si>
  <si>
    <t>CORD - NYLON SHROUD</t>
  </si>
  <si>
    <t>SL</t>
  </si>
  <si>
    <t xml:space="preserve">000533                                  </t>
  </si>
  <si>
    <t>FLAGGING - PERIMETER, MULTI-COLORED PENNANTS, 100 FT.</t>
  </si>
  <si>
    <t xml:space="preserve">000534                                  </t>
  </si>
  <si>
    <t>SHEETING - PLASTIC, FLUORESCENT ORANGE, 9'' X 100'</t>
  </si>
  <si>
    <t xml:space="preserve">000535                                  </t>
  </si>
  <si>
    <t>BAG - FUEL BOTTLE</t>
  </si>
  <si>
    <t xml:space="preserve">000536                                  </t>
  </si>
  <si>
    <t>PANELS - NUMBER 0 THRU 9, 3' X 3',W/GROMMETS,BLACK ON YELLOW</t>
  </si>
  <si>
    <t xml:space="preserve">000537                                  </t>
  </si>
  <si>
    <t>PIN - PANEL, HOLD DOWN, 8" LONG</t>
  </si>
  <si>
    <t xml:space="preserve">000538                                  </t>
  </si>
  <si>
    <t>FLIGHT SUIT - CHEST SIZE 44, INSEAM 30 1/2" (R)</t>
  </si>
  <si>
    <t xml:space="preserve">000539                                  </t>
  </si>
  <si>
    <t>SIGN - CAUTION HELISPOT, POLYVINYL, 14'' X 10''</t>
  </si>
  <si>
    <t xml:space="preserve">000543                                  </t>
  </si>
  <si>
    <t>CLIPBOARD - ALUMINUM, W/STORAGE, LEGAL SIZE</t>
  </si>
  <si>
    <t xml:space="preserve">000544                                  </t>
  </si>
  <si>
    <t>FLIGHT SUIT - CHEST SIZE 44, INSEAM 32 1/2" (L)</t>
  </si>
  <si>
    <t xml:space="preserve">000545                                  </t>
  </si>
  <si>
    <t>FLIGHT SUIT - CHEST SIZE 46, INSEAM 28 1/2" (S)</t>
  </si>
  <si>
    <t xml:space="preserve">000546                                  </t>
  </si>
  <si>
    <t>FLIGHT SUIT - CHEST SIZE 46, INSEAM 32 1/2" (L)</t>
  </si>
  <si>
    <t xml:space="preserve">000547                                  </t>
  </si>
  <si>
    <t>FLIGHT SUIT - CHEST SIZE 48, INSEAM 32 1/2" (L)</t>
  </si>
  <si>
    <t xml:space="preserve">000548                                  </t>
  </si>
  <si>
    <t>KIT - SHELTER, 20' OCTAGON</t>
  </si>
  <si>
    <t xml:space="preserve">000549                                  </t>
  </si>
  <si>
    <t>CARTON - FIBERBOARD, 24.5" X 17" X 13"</t>
  </si>
  <si>
    <t xml:space="preserve">000554                                  </t>
  </si>
  <si>
    <t>BRACKET - TIE DOWN,V-CLIP</t>
  </si>
  <si>
    <t xml:space="preserve">000556                                  </t>
  </si>
  <si>
    <t>CHEST - ICE, 48 QT</t>
  </si>
  <si>
    <t xml:space="preserve">000557                                  </t>
  </si>
  <si>
    <t>BULB, LED, A19, 13-15W, DAMP RATED</t>
  </si>
  <si>
    <t xml:space="preserve">000558                                  </t>
  </si>
  <si>
    <t>CORD - EXTENSION, 50', AWG, 12/3 WIRE</t>
  </si>
  <si>
    <t xml:space="preserve">000560                                  </t>
  </si>
  <si>
    <t>LABEL - OXIDIZER 5.1</t>
  </si>
  <si>
    <t xml:space="preserve">000562                                  </t>
  </si>
  <si>
    <t>CORD - LIGHT, 50', MULTISOCKET, AWG, 12/3 WIRE</t>
  </si>
  <si>
    <t xml:space="preserve">000563                                  </t>
  </si>
  <si>
    <t>FUNNEL - 1 QT (.9L), W/STRAINER</t>
  </si>
  <si>
    <t xml:space="preserve">000564                                  </t>
  </si>
  <si>
    <t>RAG - WIPING</t>
  </si>
  <si>
    <t>BE</t>
  </si>
  <si>
    <t xml:space="preserve">000565                                  </t>
  </si>
  <si>
    <t>RIBBON - FLAGGING, "ESCAPE ROUTE", 1" X 100 YDS</t>
  </si>
  <si>
    <t xml:space="preserve">000566                                  </t>
  </si>
  <si>
    <t>FLIGHT SUIT - CHEST SIZE 48, INSEAM 30 1/2" (R)</t>
  </si>
  <si>
    <t xml:space="preserve">000567                                  </t>
  </si>
  <si>
    <t>TANK, COLLAPSIBLE - 3000 GL (11,356.2L), FREE STANDING</t>
  </si>
  <si>
    <t xml:space="preserve">000568                                  </t>
  </si>
  <si>
    <t>SHIRT - FIRE, MEDIUM, LONG</t>
  </si>
  <si>
    <t xml:space="preserve">000569                                  </t>
  </si>
  <si>
    <t>SHIRT - FIRE, XX-LARGE</t>
  </si>
  <si>
    <t xml:space="preserve">000570                                  </t>
  </si>
  <si>
    <t>LAUNCHER - FLARE, DUAL</t>
  </si>
  <si>
    <t xml:space="preserve">000571                                  </t>
  </si>
  <si>
    <t>FLIGHT SUIT - CHEST SIZE 38, INSEAM 30 1/2" (R)</t>
  </si>
  <si>
    <t xml:space="preserve">000572                                  </t>
  </si>
  <si>
    <t>SQUARE - QUICK, 6"</t>
  </si>
  <si>
    <t xml:space="preserve">000573                                  </t>
  </si>
  <si>
    <t>FLIGHT SUIT - CHEST SIZE 42, INSEAM 30 1/2" (R)</t>
  </si>
  <si>
    <t xml:space="preserve">000574                                  </t>
  </si>
  <si>
    <t>PLIERS - W/CUTTER, 7"</t>
  </si>
  <si>
    <t xml:space="preserve">000575                                  </t>
  </si>
  <si>
    <t>FLIGHT SUIT - CHEST SIZE 46, INSEAM 30 1/2" (R)</t>
  </si>
  <si>
    <t xml:space="preserve">000576                                  </t>
  </si>
  <si>
    <t>SHIRT - FIRE, SMALL</t>
  </si>
  <si>
    <t xml:space="preserve">000577                                  </t>
  </si>
  <si>
    <t>SHIRT - FIRE, MEDIUM</t>
  </si>
  <si>
    <t xml:space="preserve">000578                                  </t>
  </si>
  <si>
    <t>SHIRT - FIRE, LARGE</t>
  </si>
  <si>
    <t xml:space="preserve">000579                                  </t>
  </si>
  <si>
    <t>SHIRT - FIRE, X-LARGE</t>
  </si>
  <si>
    <t xml:space="preserve">000580                                  </t>
  </si>
  <si>
    <t>KIT - INSULATION, SHELTER, 20' OCTOGON</t>
  </si>
  <si>
    <t xml:space="preserve">000581                                  </t>
  </si>
  <si>
    <t>KIT - INSULATION, SHELTER, 20' OCTAGON</t>
  </si>
  <si>
    <t>LADDER - STEP, 8 FT, FIBERGLASS</t>
  </si>
  <si>
    <t xml:space="preserve">000586                                  </t>
  </si>
  <si>
    <t>DRIVER - FENCE POST</t>
  </si>
  <si>
    <t xml:space="preserve">000587                                  </t>
  </si>
  <si>
    <t>TANK, COLLAPSIBLE - 1000 GL (3785.4L), FREE STANDING 40'' DEPTH, OPENING 140''</t>
  </si>
  <si>
    <t xml:space="preserve">000588                                  </t>
  </si>
  <si>
    <t>TANK, COLLAPSIBLE - 1500 GL (5678.1L), FREE STANDING 39" DEPTH, OPENING 158"</t>
  </si>
  <si>
    <t xml:space="preserve">000589                                  </t>
  </si>
  <si>
    <t>PLACARD - DANGEROUS 4, 10.75" X 10.75"</t>
  </si>
  <si>
    <t xml:space="preserve">000591                                  </t>
  </si>
  <si>
    <t>LABEL - FLAMMABLE GAS 2</t>
  </si>
  <si>
    <t xml:space="preserve">000592                                  </t>
  </si>
  <si>
    <t>LABEL - FLAMMABLE LIQUID 3</t>
  </si>
  <si>
    <t xml:space="preserve">000593                                  </t>
  </si>
  <si>
    <t>LABEL - FLAMMABLE SOLID 4</t>
  </si>
  <si>
    <t xml:space="preserve">000594                                  </t>
  </si>
  <si>
    <t>LABEL - 'EXPLOSIVE 1.4G''</t>
  </si>
  <si>
    <t xml:space="preserve">000595                                  </t>
  </si>
  <si>
    <t>LABEL - NON-FLAMMABLE GAS 2</t>
  </si>
  <si>
    <t xml:space="preserve">000596                                  </t>
  </si>
  <si>
    <t>LINER - BACKPACK BAG W/O COUPLINGS</t>
  </si>
  <si>
    <t xml:space="preserve">000597                                  </t>
  </si>
  <si>
    <t>HANDTRUCK - W/LARGE WHEELS</t>
  </si>
  <si>
    <t xml:space="preserve">000598                                  </t>
  </si>
  <si>
    <t>PLUG - SPARK, MARK 3,14MM</t>
  </si>
  <si>
    <t xml:space="preserve">000599                                  </t>
  </si>
  <si>
    <t>WIPES - CLEANING,COMPUTER SCREEN</t>
  </si>
  <si>
    <t xml:space="preserve">000605                                  </t>
  </si>
  <si>
    <t>CAN - GASOLINE,SAFETY,5GL,DOT APPROVED STYLE JERRI CAN</t>
  </si>
  <si>
    <t xml:space="preserve">000606                                  </t>
  </si>
  <si>
    <t>CAN - FUEL, SAFETY TRANSPORT, 5GL</t>
  </si>
  <si>
    <t xml:space="preserve">000607                                  </t>
  </si>
  <si>
    <t>FENCE - BARRICADE, PLASTIC, 4' X 100'</t>
  </si>
  <si>
    <t xml:space="preserve">000608                                  </t>
  </si>
  <si>
    <t>POST - FENCE,NOTCHED FIBERGLASS/METAL,60"-72"</t>
  </si>
  <si>
    <t xml:space="preserve">000609                                  </t>
  </si>
  <si>
    <t>TIE - ONE-WAY SELF-LOCKING, 7" LONG</t>
  </si>
  <si>
    <t xml:space="preserve">000610                                  </t>
  </si>
  <si>
    <t>FILE - EXPANDO, 10 POCKET, LETTER SIZE</t>
  </si>
  <si>
    <t xml:space="preserve">000615                                  </t>
  </si>
  <si>
    <t>FILE – EXPANDO, MULTI-POCKET, LETTER SIZE</t>
  </si>
  <si>
    <t>STRAINER - 3"</t>
  </si>
  <si>
    <t xml:space="preserve">000616                                  </t>
  </si>
  <si>
    <t>TAPE - ELECTRICAL, PLASTIC, 3/4" X 36 YD</t>
  </si>
  <si>
    <t xml:space="preserve">000619                                  </t>
  </si>
  <si>
    <t>WRENCH - ADJUSTABLE, 8"</t>
  </si>
  <si>
    <t xml:space="preserve">000620                                  </t>
  </si>
  <si>
    <t>RULER - ARCHITECTS, 3-SIDED</t>
  </si>
  <si>
    <t xml:space="preserve">000622                                  </t>
  </si>
  <si>
    <t>INDICATOR - LAND AREA AND SLOPE</t>
  </si>
  <si>
    <t xml:space="preserve">000623                                  </t>
  </si>
  <si>
    <t>BULB - HALOGEN,500 WATT,FOR FLOODLIGHT ASSY</t>
  </si>
  <si>
    <t xml:space="preserve">000625                                  </t>
  </si>
  <si>
    <t>NOZZLE - FIRE FOAM, 1 1/2" NH, 16 GPM, PLASTIC</t>
  </si>
  <si>
    <t xml:space="preserve">000628                                  </t>
  </si>
  <si>
    <t>NOZZLE - FIRE FOAM, 1 1/2" NH, 30 GPM, PLASTIC</t>
  </si>
  <si>
    <t xml:space="preserve">000629                                  </t>
  </si>
  <si>
    <t>HOSE ROLLER - ELECTRIC</t>
  </si>
  <si>
    <t xml:space="preserve">000633                                  </t>
  </si>
  <si>
    <t>BAND - RUBBER,PALLET COVER</t>
  </si>
  <si>
    <t xml:space="preserve">000634                                  </t>
  </si>
  <si>
    <t>TIP - NOZZLE, FOG, 2-4 GPM NH, FOR 1'' NOZZLE</t>
  </si>
  <si>
    <t xml:space="preserve">000635                                  </t>
  </si>
  <si>
    <t>TIP - NOZZLE, STRAIGHT STREAM, 3/16" NH, FOR 1" NOZZLE</t>
  </si>
  <si>
    <t xml:space="preserve">000637                                  </t>
  </si>
  <si>
    <t>TAPE - CORRECTION</t>
  </si>
  <si>
    <t xml:space="preserve">000639                                  </t>
  </si>
  <si>
    <t>KIT - BODY FLUIDS BARRIER</t>
  </si>
  <si>
    <t xml:space="preserve">000640                                  </t>
  </si>
  <si>
    <t>CARTON - FIBERBOARD, 41" X 15" X 19"</t>
  </si>
  <si>
    <t xml:space="preserve">000643                                  </t>
  </si>
  <si>
    <t>CARTON - FIBERBOARD, 33" X 16" X 22"</t>
  </si>
  <si>
    <t xml:space="preserve">000644                                  </t>
  </si>
  <si>
    <t>CARTON - FIBERBOARD,42" X 13 1/2" X 14"</t>
  </si>
  <si>
    <t xml:space="preserve">000645                                  </t>
  </si>
  <si>
    <t>MARKER - GROUND, 9" X 10' (FOR NFES 0650)</t>
  </si>
  <si>
    <t xml:space="preserve">000646                                  </t>
  </si>
  <si>
    <t>MARKER - GROUND, 9" X 10'  (FOR NFES 0650)</t>
  </si>
  <si>
    <t>ADAPTER - QUICK,3'' MALE TO 3'' MALE THREAD</t>
  </si>
  <si>
    <t xml:space="preserve">000647                                  </t>
  </si>
  <si>
    <t>ADAPTER - QUICK, 3'' MALE TO 3'' MALE NPT THREAD</t>
  </si>
  <si>
    <t>KIT - EVACUATION, S.K.E.D.</t>
  </si>
  <si>
    <t xml:space="preserve">000650                                  </t>
  </si>
  <si>
    <t>LINER - 1,500 GL (5678.1L), FOLDING TANK</t>
  </si>
  <si>
    <t xml:space="preserve">000654                                  </t>
  </si>
  <si>
    <t>STAPLER - DESKTOP,LARGE CAPACITY,60 SHEETS MAXIMUM</t>
  </si>
  <si>
    <t xml:space="preserve">000656                                  </t>
  </si>
  <si>
    <t>STAPLES - LARGE CAPACITY STAPLER(NFES 0656)</t>
  </si>
  <si>
    <t xml:space="preserve">000657                                  </t>
  </si>
  <si>
    <t>LINER - 1,000 GL (3785.4L), FOLDING TANK</t>
  </si>
  <si>
    <t xml:space="preserve">000658                                  </t>
  </si>
  <si>
    <t>RAKE - COLLAPSIBLE</t>
  </si>
  <si>
    <t xml:space="preserve">000659                                  </t>
  </si>
  <si>
    <t>TANK, FOLDING - 1000 GL (3785.4L) W/FRAME</t>
  </si>
  <si>
    <t xml:space="preserve">000661                                  </t>
  </si>
  <si>
    <t>SPLINT - SPLINE</t>
  </si>
  <si>
    <t xml:space="preserve">000662                                  </t>
  </si>
  <si>
    <t>SPILL KIT - 5 GL TRANSPORT</t>
  </si>
  <si>
    <t xml:space="preserve">000663                                  </t>
  </si>
  <si>
    <t>TANK, FOLDING - 1500 GL (5678.1L), W/FRAME</t>
  </si>
  <si>
    <t xml:space="preserve">000664                                  </t>
  </si>
  <si>
    <t>HOSE ROLLER - GAS, 5.5 HP</t>
  </si>
  <si>
    <t xml:space="preserve">000665                                  </t>
  </si>
  <si>
    <t>HOSE ROLLER - HAND OPERATED, 3/4" SYNTHETIC HOSE</t>
  </si>
  <si>
    <t xml:space="preserve">000666                                  </t>
  </si>
  <si>
    <t>TANK, COLLAPSIBLE - 1800 GL (6813.7L), FREE STANDING 54" DEPTH, OPENING 128"</t>
  </si>
  <si>
    <t xml:space="preserve">000668                                  </t>
  </si>
  <si>
    <t>LID REMOVER - PAIL</t>
  </si>
  <si>
    <t xml:space="preserve">000673                                  </t>
  </si>
  <si>
    <t>PACK,FIRELINE - COMPLETE,BLUE</t>
  </si>
  <si>
    <t xml:space="preserve">000674                                  </t>
  </si>
  <si>
    <t>CASE - CANTEEN, FIRELINE PACK, BLUE</t>
  </si>
  <si>
    <t xml:space="preserve">000675                                  </t>
  </si>
  <si>
    <t>FAUCETS - COFFEE URN, CHROME, 1/2" NPSH</t>
  </si>
  <si>
    <t xml:space="preserve">000676                                  </t>
  </si>
  <si>
    <t>CASE - CARRYING, FIRELINE PACK, BLUE</t>
  </si>
  <si>
    <t xml:space="preserve">000677                                  </t>
  </si>
  <si>
    <t>PACK,FIRELINE - BLUE</t>
  </si>
  <si>
    <t xml:space="preserve">000678                                  </t>
  </si>
  <si>
    <t>PACK - PERSONAL GEAR, M-2014</t>
  </si>
  <si>
    <t xml:space="preserve">000679                                  </t>
  </si>
  <si>
    <t>GUN - GREASE,CARTRIDGE,20CC W/GREASE</t>
  </si>
  <si>
    <t xml:space="preserve">000684                                  </t>
  </si>
  <si>
    <t>REDUCER - 3" F-NPSH TO 2 1/2" M-NH</t>
  </si>
  <si>
    <t xml:space="preserve">000685                                  </t>
  </si>
  <si>
    <t>FLARE - FIRE, 'STUBBY', 1 1/2" X 2", PISTOL LAUNCHED</t>
  </si>
  <si>
    <t xml:space="preserve">000687                                  </t>
  </si>
  <si>
    <t>CARTRIDGE - #7 GREY, BLANK, 22 CALIBER, SMALL</t>
  </si>
  <si>
    <t xml:space="preserve">000689                                  </t>
  </si>
  <si>
    <t>FLARE - FIRE, 'CHUBBIE', 2 1/2" X 2", HAND LAUNCHED</t>
  </si>
  <si>
    <t xml:space="preserve">000690                                  </t>
  </si>
  <si>
    <t>BERM - CONTAINMENT, 55 GL, (1-4 DRUMS)</t>
  </si>
  <si>
    <t xml:space="preserve">000692                                  </t>
  </si>
  <si>
    <t>BERM - SPILL CONTAINMENT, PORTABLE PUMP</t>
  </si>
  <si>
    <t xml:space="preserve">000693                                  </t>
  </si>
  <si>
    <t>NOZZLE - FLEXIBLE, POUR, 1" X 9" (FOR NFES 0606)</t>
  </si>
  <si>
    <t xml:space="preserve">000706                                  </t>
  </si>
  <si>
    <t>GENERATOR - GASOLINE ENGINE, 3-6 KW,W/GROUND ROD</t>
  </si>
  <si>
    <t xml:space="preserve">000709                                  </t>
  </si>
  <si>
    <t>COUPLING - DOUBLE FEMALE, 1'' NPSH (11 1/2 TPI)</t>
  </si>
  <si>
    <t xml:space="preserve">000710                                  </t>
  </si>
  <si>
    <t>TOWEL - WATERLESS, CLEANSING, MINIMUM 12" X 30"</t>
  </si>
  <si>
    <t xml:space="preserve">000712                                  </t>
  </si>
  <si>
    <t>WRENCH - BALL POINT, HEX, L-KEY,6MM</t>
  </si>
  <si>
    <t xml:space="preserve">000714                                  </t>
  </si>
  <si>
    <t>HEADLAMP - FIREFIGHTERS, LED</t>
  </si>
  <si>
    <t xml:space="preserve">000718                                  </t>
  </si>
  <si>
    <t>APPLICATOR - WATER, 2-PIECE, 3/4" NH, 48" LONG</t>
  </si>
  <si>
    <t xml:space="preserve">000720                                  </t>
  </si>
  <si>
    <t>GASKET - GARDEN HOSE, 3/4"</t>
  </si>
  <si>
    <t xml:space="preserve">000721                                  </t>
  </si>
  <si>
    <t>FORM,FS6400-17 - TAG, WARNING</t>
  </si>
  <si>
    <t xml:space="preserve">000725                                  </t>
  </si>
  <si>
    <t>BANDS - RUBBER, HOSE, 1 3/8" X 9 1/2"</t>
  </si>
  <si>
    <t xml:space="preserve">000727                                  </t>
  </si>
  <si>
    <t>TEE - HOSELINE, 1 1/2" NH-F X 1 1/2" NH-M X 1" NPSH-M W/CAP</t>
  </si>
  <si>
    <t xml:space="preserve">000731                                  </t>
  </si>
  <si>
    <t>CAP - TEE, 1" W/CHAIN, NPSH-F</t>
  </si>
  <si>
    <t xml:space="preserve">000732                                  </t>
  </si>
  <si>
    <t>REDUCER - 1'' NPSH-F (11 1/2 TPI) TO 3/4'' NH- M (11 1/2 TPI)</t>
  </si>
  <si>
    <t xml:space="preserve">000733                                  </t>
  </si>
  <si>
    <t>REDUCER - 1'' NPSH-F (11 1/2 TPI) TO 3/4'' NH-M (11 1/2 TPI)</t>
  </si>
  <si>
    <t>TIP - APPLICATOR, 3 GPM</t>
  </si>
  <si>
    <t xml:space="preserve">000735                                  </t>
  </si>
  <si>
    <t>CONTAINER - FUEL/OIL, 2 COMPARTMENT</t>
  </si>
  <si>
    <t xml:space="preserve">000741                                  </t>
  </si>
  <si>
    <t>GASKET - HOSE, 2"</t>
  </si>
  <si>
    <t xml:space="preserve">000742                                  </t>
  </si>
  <si>
    <t>GASKET - HOSE, 1", RUBBER</t>
  </si>
  <si>
    <t xml:space="preserve">000743                                  </t>
  </si>
  <si>
    <t>PACKSACK - WATERPROOF, W/STRAPS</t>
  </si>
  <si>
    <t xml:space="preserve">000744                                  </t>
  </si>
  <si>
    <t>SCREWS - DRYWALL, 2 1/2"</t>
  </si>
  <si>
    <t xml:space="preserve">000747                                  </t>
  </si>
  <si>
    <t>SCREWS - DRYWALL, 1 5/8"</t>
  </si>
  <si>
    <t xml:space="preserve">000748                                  </t>
  </si>
  <si>
    <t>PLUG - SPARK, PUMP, 18MM</t>
  </si>
  <si>
    <t xml:space="preserve">000751                                  </t>
  </si>
  <si>
    <t>SOCK - GRAVITY, 9" DIAMETER, 1 1/2" NH-M</t>
  </si>
  <si>
    <t xml:space="preserve">000758                                  </t>
  </si>
  <si>
    <t>SCANNER - HEAT DETECTOR</t>
  </si>
  <si>
    <t xml:space="preserve">000759                                  </t>
  </si>
  <si>
    <t>KIT - OFFICE SUPPLIES, INCIDENT BASE</t>
  </si>
  <si>
    <t xml:space="preserve">000760                                  </t>
  </si>
  <si>
    <t>TAPE - PAINTERS, BLUE, 2"</t>
  </si>
  <si>
    <t xml:space="preserve">000763                                  </t>
  </si>
  <si>
    <t>TAPE - PAINTERS, BLUE, 2" X 60 YD, MEDIUM ADHESION, 5.7 MIL, 3" CORE</t>
  </si>
  <si>
    <t>PAD - RULED TABLET</t>
  </si>
  <si>
    <t xml:space="preserve">000764                                  </t>
  </si>
  <si>
    <t>FOLDER - FILE, 9 1/2" X 12"</t>
  </si>
  <si>
    <t xml:space="preserve">000765                                  </t>
  </si>
  <si>
    <t>ENVELOPE - BROWN, PLAIN 9 1/4" X 12"</t>
  </si>
  <si>
    <t xml:space="preserve">000766                                  </t>
  </si>
  <si>
    <t>PENCIL - MECHANICAL</t>
  </si>
  <si>
    <t xml:space="preserve">000767                                  </t>
  </si>
  <si>
    <t>MARKER - FELT TIP, 3 COLORS</t>
  </si>
  <si>
    <t xml:space="preserve">000768                                  </t>
  </si>
  <si>
    <t>TAPE - CELLULOSE, W/DISPENSER</t>
  </si>
  <si>
    <t xml:space="preserve">000769                                  </t>
  </si>
  <si>
    <t>TAPE - MASKING, 1"</t>
  </si>
  <si>
    <t xml:space="preserve">000770                                  </t>
  </si>
  <si>
    <t>CLIPBOARD - 9" X 12 1/2"</t>
  </si>
  <si>
    <t xml:space="preserve">000771                                  </t>
  </si>
  <si>
    <t>STAPLES - FOR DESK TYPE STAPLER</t>
  </si>
  <si>
    <t xml:space="preserve">000773                                  </t>
  </si>
  <si>
    <t>CLIP - PAPER, APPROX 100 PER BG OR BX</t>
  </si>
  <si>
    <t xml:space="preserve">000776                                  </t>
  </si>
  <si>
    <t>PORTFOLIO - DOUBLE POCKET</t>
  </si>
  <si>
    <t xml:space="preserve">000781                                  </t>
  </si>
  <si>
    <t>RULER - 12"</t>
  </si>
  <si>
    <t xml:space="preserve">000783                                  </t>
  </si>
  <si>
    <t>CLIP - BINDER, MEDIUM</t>
  </si>
  <si>
    <t xml:space="preserve">000784                                  </t>
  </si>
  <si>
    <t>BANDS - RUBBER, ASSORTED</t>
  </si>
  <si>
    <t>BG</t>
  </si>
  <si>
    <t xml:space="preserve">000786                                  </t>
  </si>
  <si>
    <t>SHEARS - OFFICE, 7" TO 9"</t>
  </si>
  <si>
    <t xml:space="preserve">000787                                  </t>
  </si>
  <si>
    <t>BOX - INTERFILE, LEGAL AND LETTER SIZE</t>
  </si>
  <si>
    <t xml:space="preserve">000790                                  </t>
  </si>
  <si>
    <t>NET - CARGO,LIGHTWEIGHT,300LB CAP,10'X10',1/8'' BRAIDED CORD</t>
  </si>
  <si>
    <t xml:space="preserve">000795                                  </t>
  </si>
  <si>
    <t>GRID - MODIFIED ACREAGE, LARGE SIZE</t>
  </si>
  <si>
    <t xml:space="preserve">000797                                  </t>
  </si>
  <si>
    <t>MAP - WHEEL</t>
  </si>
  <si>
    <t xml:space="preserve">000798                                  </t>
  </si>
  <si>
    <t>KIT - PLANNING SECTION</t>
  </si>
  <si>
    <t xml:space="preserve">000800                                  </t>
  </si>
  <si>
    <t>TAG - UNLEADED GASOLINE, UN1203, FLAMMABLE, RED</t>
  </si>
  <si>
    <t xml:space="preserve">000801                                  </t>
  </si>
  <si>
    <t>TAG - DIESEL,UN1202,FLAMMABLE,GREEN</t>
  </si>
  <si>
    <t xml:space="preserve">000802                                  </t>
  </si>
  <si>
    <t>TAG - DRIP TORCH FUEL,UN1993,FLAMMABLE,BLUE</t>
  </si>
  <si>
    <t xml:space="preserve">000803                                  </t>
  </si>
  <si>
    <t>TAG - 2 STROKE MIX,UN1203,FLAMMABLE,YELLOW</t>
  </si>
  <si>
    <t xml:space="preserve">000805                                  </t>
  </si>
  <si>
    <t>GLASS - MAGNIFYING</t>
  </si>
  <si>
    <t xml:space="preserve">000811                                  </t>
  </si>
  <si>
    <t>SCALE - AREA, PLASTIC</t>
  </si>
  <si>
    <t xml:space="preserve">000812                                  </t>
  </si>
  <si>
    <t>CARTON - FIBERBOARD, 15" X 15" X 10"</t>
  </si>
  <si>
    <t xml:space="preserve">000823                                  </t>
  </si>
  <si>
    <t>STAKES - TENT, METAL</t>
  </si>
  <si>
    <t xml:space="preserve">000825                                  </t>
  </si>
  <si>
    <t>LABELS - IMT</t>
  </si>
  <si>
    <t xml:space="preserve">000826                                  </t>
  </si>
  <si>
    <t>FOLDER - FILE, STANDARD, 1/5 CUT</t>
  </si>
  <si>
    <t xml:space="preserve">000829                                  </t>
  </si>
  <si>
    <t>FOLDER - HANGING FILE WITH 1/5 CUT PLASTIC TABS</t>
  </si>
  <si>
    <t xml:space="preserve">000832                                  </t>
  </si>
  <si>
    <t>BOX - HANGING FILE - 12 GL, 21 1/2" X 15" X 12 1/2"</t>
  </si>
  <si>
    <t xml:space="preserve">000833                                  </t>
  </si>
  <si>
    <t>VALVE - SHUT OFF, BRASS, BALL, 3/4" NH</t>
  </si>
  <si>
    <t xml:space="preserve">000835                                  </t>
  </si>
  <si>
    <t>COUPLING - DOUBLE FEMALE 1 1/2" NPSH (11 1/2 TPI)</t>
  </si>
  <si>
    <t xml:space="preserve">000855                                  </t>
  </si>
  <si>
    <t>COUPLING - DOUBLE MALE 1 1/2" NH-M (9-TPI)</t>
  </si>
  <si>
    <t xml:space="preserve">000856                                  </t>
  </si>
  <si>
    <t>COUPLING - DOUBLE FEMALE 1 1/2" NH-F (9 TPI)</t>
  </si>
  <si>
    <t xml:space="preserve">000857                                  </t>
  </si>
  <si>
    <t>FORM,OF-286 - EMERGENCY EQUIPMENT USE INVOICE,(01/00)</t>
  </si>
  <si>
    <t xml:space="preserve">000863                                  </t>
  </si>
  <si>
    <t>FORM - EMERGENCY EQUIPMENT USE INVOICE, OF-286</t>
  </si>
  <si>
    <t>FORM,OF-288 -INCIDENT TIME REPORT (2016)</t>
  </si>
  <si>
    <t xml:space="preserve">000866                                  </t>
  </si>
  <si>
    <t>FORM - INCIDENT TIME REPORT, OF-288</t>
  </si>
  <si>
    <t>INSTRUCTIONS - PMS460, HIGH PRESSURE PORTABLE PUMP (4/10)</t>
  </si>
  <si>
    <t xml:space="preserve">000871                                  </t>
  </si>
  <si>
    <t>INSTRUCTIONS - PMS 460, HIGH PRESSURE PORTABLE PUMP</t>
  </si>
  <si>
    <t>FORM,OF-297 - EMERGENCY EQUIPMENT SHIFT TICKET,(7/90)</t>
  </si>
  <si>
    <t xml:space="preserve">000872                                  </t>
  </si>
  <si>
    <t>WRENCH - COMBINATION, SPARK PLUG, 14MM- 18MM</t>
  </si>
  <si>
    <t xml:space="preserve">000875                                  </t>
  </si>
  <si>
    <t>WRENCH - COMBINATION, SPARK PLUG, 14MM-18MM</t>
  </si>
  <si>
    <t>COVER - PALLET, CLEAR 50" X 42" X 76"</t>
  </si>
  <si>
    <t xml:space="preserve">000880                                  </t>
  </si>
  <si>
    <t>WRAP - STRUCTURE PROTECTION, 54" X 300'</t>
  </si>
  <si>
    <t xml:space="preserve">000881                                  </t>
  </si>
  <si>
    <t>NAILS - DUPLEX, DOUBLE HEAD, 16D, 3"</t>
  </si>
  <si>
    <t xml:space="preserve">000882                                  </t>
  </si>
  <si>
    <t>WEDGE - FELLING, 8", TEXTURED/SMOOTH</t>
  </si>
  <si>
    <t xml:space="preserve">000884                                  </t>
  </si>
  <si>
    <t>FORM,SF-261 - CREW TIME REPORT,(5/78)</t>
  </si>
  <si>
    <t>BK</t>
  </si>
  <si>
    <t xml:space="preserve">000891                                  </t>
  </si>
  <si>
    <t>TAPE - MEASURING, 100'</t>
  </si>
  <si>
    <t xml:space="preserve">000898                                  </t>
  </si>
  <si>
    <t>VALVE - WYE, GATED, BRASS, 3/4" NH-F X 3/4" NF-M X 3/4" NH-M</t>
  </si>
  <si>
    <t xml:space="preserve">000904                                  </t>
  </si>
  <si>
    <t>VALVE - FOOT, 2" NPSH, W/STRAINER</t>
  </si>
  <si>
    <t xml:space="preserve">000906                                  </t>
  </si>
  <si>
    <t>WATERBAG ASSEMBLY - 5 GL, M2015 W/PUMP</t>
  </si>
  <si>
    <t xml:space="preserve">000909                                  </t>
  </si>
  <si>
    <t>KIT - LOGISTICS SECTION</t>
  </si>
  <si>
    <t xml:space="preserve">000910                                  </t>
  </si>
  <si>
    <t>COUPLING - DOUBLE MALE, 1" NPSH TO 1" NPSH</t>
  </si>
  <si>
    <t xml:space="preserve">000916                                  </t>
  </si>
  <si>
    <t>SHELTER - FIRE,COMPLETE,M2002</t>
  </si>
  <si>
    <t xml:space="preserve">000925                                  </t>
  </si>
  <si>
    <t>SHELTER - FIRE, M2002</t>
  </si>
  <si>
    <t xml:space="preserve">000926                                  </t>
  </si>
  <si>
    <t>CASE - FIRE SHELTER,M2002,CARRYING</t>
  </si>
  <si>
    <t xml:space="preserve">000927                                  </t>
  </si>
  <si>
    <t>LINER - FIRE SHELTER,M2002,CARRYING CASE</t>
  </si>
  <si>
    <t xml:space="preserve">000928                                  </t>
  </si>
  <si>
    <t>REGULATOR - PRESSURE, PROPANE</t>
  </si>
  <si>
    <t xml:space="preserve">000930                                  </t>
  </si>
  <si>
    <t>HOSE - SYNTHETIC,TYPE II,1" NPSH X 100'</t>
  </si>
  <si>
    <t xml:space="preserve">000932                                  </t>
  </si>
  <si>
    <t>HOSE - SYNTHETIC,TYPE II,1 1/2" NH X 100'</t>
  </si>
  <si>
    <t xml:space="preserve">000933                                  </t>
  </si>
  <si>
    <t>DINING PACKET - INFLIGHT</t>
  </si>
  <si>
    <t xml:space="preserve">000935                                  </t>
  </si>
  <si>
    <t>FORM,SF-95 - CLAIM FOR DAMAGE, INJURY OR DEATH (7/85)</t>
  </si>
  <si>
    <t xml:space="preserve">000936                                  </t>
  </si>
  <si>
    <t>SAW - PRUNING, 10"</t>
  </si>
  <si>
    <t xml:space="preserve">000937                                  </t>
  </si>
  <si>
    <t>INSTRUCTIONS IMT - W/GUIDANCE, EXAMPLES, DOCUMENTATION AND FEEDBACK</t>
  </si>
  <si>
    <t xml:space="preserve">000938                                  </t>
  </si>
  <si>
    <t>KNIFE - RAZOR, RETRACTABLE BLADE</t>
  </si>
  <si>
    <t xml:space="preserve">000939                                  </t>
  </si>
  <si>
    <t>JUG - INSULATED, 5 GL (18.9L)</t>
  </si>
  <si>
    <t xml:space="preserve">000943                                  </t>
  </si>
  <si>
    <t>SCREWDRIVER - FLAT TIP, 1/4" X 4"</t>
  </si>
  <si>
    <t xml:space="preserve">000963                                  </t>
  </si>
  <si>
    <t>GUIDE - NIRSC USER GUIDE (ANNUAL)</t>
  </si>
  <si>
    <t xml:space="preserve">000968                                  </t>
  </si>
  <si>
    <t>KIT - SECURITY FENCE</t>
  </si>
  <si>
    <t xml:space="preserve">000970                                  </t>
  </si>
  <si>
    <t>SURGE PROTECTOR - POWER STRIP</t>
  </si>
  <si>
    <t xml:space="preserve">000972                                  </t>
  </si>
  <si>
    <t>SHELTER - FIRE,LARGE(SHELTER ONLY),M2002</t>
  </si>
  <si>
    <t xml:space="preserve">000973                                  </t>
  </si>
  <si>
    <t>SHELTER - FIRE,LARGE SIZE,COMPLETE,M2002</t>
  </si>
  <si>
    <t xml:space="preserve">000975                                  </t>
  </si>
  <si>
    <t>HANDLE - AXE, 26", STRAIGHT (FOR NFES 0383 AND 0885)</t>
  </si>
  <si>
    <t xml:space="preserve">000981                                  </t>
  </si>
  <si>
    <t>PENCIL - WOODEN #2</t>
  </si>
  <si>
    <t xml:space="preserve">001002                                  </t>
  </si>
  <si>
    <t>NAILS - 16D</t>
  </si>
  <si>
    <t xml:space="preserve">001008                                  </t>
  </si>
  <si>
    <t>TAPE - MEASURE, 25'</t>
  </si>
  <si>
    <t xml:space="preserve">001014                                  </t>
  </si>
  <si>
    <t>HOSE - GARDEN, SYNTHETIC, 3/4" NH X 50'</t>
  </si>
  <si>
    <t xml:space="preserve">001016                                  </t>
  </si>
  <si>
    <t>KIT - ROAD SIGN</t>
  </si>
  <si>
    <t xml:space="preserve">001026                                  </t>
  </si>
  <si>
    <t>EARPLUGS - FOAM, DISPOSABLE</t>
  </si>
  <si>
    <t xml:space="preserve">001027                                  </t>
  </si>
  <si>
    <t>KIT - SIGN, INCIDENT BASE</t>
  </si>
  <si>
    <t xml:space="preserve">001031                                  </t>
  </si>
  <si>
    <t>HOLDER - RADIO BATTERY, FOR 9 EACH AA ALKALINE</t>
  </si>
  <si>
    <t xml:space="preserve">001034                                  </t>
  </si>
  <si>
    <t>JACKET - FILING, 1 3/4", 2 POCKET, LETTER</t>
  </si>
  <si>
    <t xml:space="preserve">001035                                  </t>
  </si>
  <si>
    <t>TOWEL - BATH, DISPOSABLE, 24" X 36"</t>
  </si>
  <si>
    <t xml:space="preserve">001038                                  </t>
  </si>
  <si>
    <t>HIGHLIGHTERS - 4-COLOR SET</t>
  </si>
  <si>
    <t xml:space="preserve">001039                                  </t>
  </si>
  <si>
    <t>KIT - CRASH RESCUE</t>
  </si>
  <si>
    <t xml:space="preserve">001040                                  </t>
  </si>
  <si>
    <t>ROPE - NYLON, 1/4" X 100'</t>
  </si>
  <si>
    <t xml:space="preserve">001041                                  </t>
  </si>
  <si>
    <t>ROPE - GUY, 25' X 1/4", MANILA, W/TENSION DOWELS</t>
  </si>
  <si>
    <t xml:space="preserve">001043                                  </t>
  </si>
  <si>
    <t>PIN - PUSH, ASSORTED COLORS</t>
  </si>
  <si>
    <t xml:space="preserve">001046                                  </t>
  </si>
  <si>
    <t>ROPE - NYLON, 1/4" X 600'</t>
  </si>
  <si>
    <t xml:space="preserve">001047                                  </t>
  </si>
  <si>
    <t>KIT - SPRINKLER (2008)</t>
  </si>
  <si>
    <t xml:space="preserve">001048                                  </t>
  </si>
  <si>
    <t>KIT - BELT, WEATHER</t>
  </si>
  <si>
    <t xml:space="preserve">001050                                  </t>
  </si>
  <si>
    <t>PAD - POST-IT-NOTE, 3 X 3</t>
  </si>
  <si>
    <t xml:space="preserve">001051                                  </t>
  </si>
  <si>
    <t>FORM,AD-382 - CLAIM/DAMAGE</t>
  </si>
  <si>
    <t xml:space="preserve">001054                                  </t>
  </si>
  <si>
    <t>FORM - CLAIM FOR LOSS OR DAMAGE TO PERSONAL PROPERTY, AD-382</t>
  </si>
  <si>
    <t>THERMOMETER - PROBE, FOOD, 0 - 270 DEGREE</t>
  </si>
  <si>
    <t xml:space="preserve">001055                                  </t>
  </si>
  <si>
    <t>FILE - MILL, 12'', BASTARD</t>
  </si>
  <si>
    <t xml:space="preserve">001059                                  </t>
  </si>
  <si>
    <t>KIT - ACCESSORY, VOLUME PUMP</t>
  </si>
  <si>
    <t xml:space="preserve">001060                                  </t>
  </si>
  <si>
    <t>BAG - SLEEPING,WARM WEATHER, FIREFIGHTERS, 36" X 86"</t>
  </si>
  <si>
    <t xml:space="preserve">001062                                  </t>
  </si>
  <si>
    <t>FORM, OAS-67/FS5700-17 - I/A HELICOPTER LOAD CALCULATION (2013)</t>
  </si>
  <si>
    <t xml:space="preserve">001064                                  </t>
  </si>
  <si>
    <t>FORM - I/A HELICOPTER LOAD CALCULATION, AMD-67/FS5700-17</t>
  </si>
  <si>
    <t>CONTAINER - ALUMINUM I.D. 20.5 X 20.5 X 15</t>
  </si>
  <si>
    <t xml:space="preserve">001065                                  </t>
  </si>
  <si>
    <t>BOX - GENERAL USE</t>
  </si>
  <si>
    <t xml:space="preserve">001066                                  </t>
  </si>
  <si>
    <t>TRAILER - W/RAMP, (FOR MOBILE CACHE SUPPORT)</t>
  </si>
  <si>
    <t xml:space="preserve">001070                                  </t>
  </si>
  <si>
    <t>BAG - DUFFLE</t>
  </si>
  <si>
    <t xml:space="preserve">001071                                  </t>
  </si>
  <si>
    <t>MARKER - DRY ERASE</t>
  </si>
  <si>
    <t xml:space="preserve">001073                                  </t>
  </si>
  <si>
    <t>REMOVER - STAPLE, OFFICE</t>
  </si>
  <si>
    <t xml:space="preserve">001075                                  </t>
  </si>
  <si>
    <t>GUIDE, PMS461 - INCIDENT RESPONSE POCKET GUIDE (2018)</t>
  </si>
  <si>
    <t xml:space="preserve">001077                                  </t>
  </si>
  <si>
    <t>GUIDE - NWCG INCIDENT RESPONSE POCKET GUIDE (IRPG), PMS 461</t>
  </si>
  <si>
    <t>FORM,DI-570 - EMPLOYEE CLAIM FOR LOSS OR DAMAGE TO PERSONAL PROPERTY</t>
  </si>
  <si>
    <t xml:space="preserve">001078                                  </t>
  </si>
  <si>
    <t>FORM - EMPLOYEE CLAIM FOR LOSS OR DAMAGE TO PERSONAL PROPERTY, DI-570</t>
  </si>
  <si>
    <t>NOZZLE - COMBINATION, BARREL, KK, 1" NPSH</t>
  </si>
  <si>
    <t xml:space="preserve">001081                                  </t>
  </si>
  <si>
    <t>NOZZLE - COMBINATION, BARREL, KK 1 1/2" NH</t>
  </si>
  <si>
    <t xml:space="preserve">001082                                  </t>
  </si>
  <si>
    <t>COVER - URN, COFFEE</t>
  </si>
  <si>
    <t xml:space="preserve">001083                                  </t>
  </si>
  <si>
    <t>HARNESS - RADIO, CHEST</t>
  </si>
  <si>
    <t xml:space="preserve">001086                                  </t>
  </si>
  <si>
    <t>AXE - CRASH, SMOOTH EDGE</t>
  </si>
  <si>
    <t xml:space="preserve">001091                                  </t>
  </si>
  <si>
    <t>AXE - CRASH, SERRATED EDGE</t>
  </si>
  <si>
    <t xml:space="preserve">001092                                  </t>
  </si>
  <si>
    <t>KNIFE - RESCUE, SEAT BELT TYPE</t>
  </si>
  <si>
    <t xml:space="preserve">001093                                  </t>
  </si>
  <si>
    <t>OPENER - DOOR W/CLAW TOOL</t>
  </si>
  <si>
    <t xml:space="preserve">001094                                  </t>
  </si>
  <si>
    <t>FRAME - HACK SAW, W/BLADE</t>
  </si>
  <si>
    <t xml:space="preserve">001095                                  </t>
  </si>
  <si>
    <t>CASE - CANVAS, RESCUE KIT</t>
  </si>
  <si>
    <t xml:space="preserve">001097                                  </t>
  </si>
  <si>
    <t>FORM,OF-313 - INCIDENT INJURY CASE FILE ENVELOPE (4/00)</t>
  </si>
  <si>
    <t xml:space="preserve">001098                                  </t>
  </si>
  <si>
    <t>FORM - ENVELOPE, INCIDENT INJURY CASE FILE, OF-313</t>
  </si>
  <si>
    <t>FORM,OF-314 - ENVELOPE,INCIDENT CLAIMS CASE FILE,(4/00)</t>
  </si>
  <si>
    <t xml:space="preserve">001099                                  </t>
  </si>
  <si>
    <t>FORM - ENVELOPE, INCIDENT CLAIMS CASE FILE, OF-314</t>
  </si>
  <si>
    <t>CUTTER - BOLT, 24"</t>
  </si>
  <si>
    <t xml:space="preserve">001113                                  </t>
  </si>
  <si>
    <t>BLANKET - SPACE COMBAT CASUALITY</t>
  </si>
  <si>
    <t xml:space="preserve">001114                                  </t>
  </si>
  <si>
    <t>BINDER - SAFETY DATA SHEET, YELLOW, 1'', 3- RING, 8 1/2'' X 11''</t>
  </si>
  <si>
    <t xml:space="preserve">001120                                  </t>
  </si>
  <si>
    <t>BINDER - SAFETY DATA SHEET, YELLOW, 1'', 3-RING, 8 1/2'' X 11''</t>
  </si>
  <si>
    <t>CARD - OAS-84 (07/15) HELICOPTER PASSENGER BRIEFING</t>
  </si>
  <si>
    <t xml:space="preserve">001132                                  </t>
  </si>
  <si>
    <t>INSTRUCTIONS - FLOOD LIGHTING KIT,NFES 6050</t>
  </si>
  <si>
    <t xml:space="preserve">001135                                  </t>
  </si>
  <si>
    <t>INSTRUCTIONS - MULTI-LIGHTING KIT,NFES 6051</t>
  </si>
  <si>
    <t xml:space="preserve">001136                                  </t>
  </si>
  <si>
    <t>MIRROR - SIGNAL, 2'' X 3''</t>
  </si>
  <si>
    <t xml:space="preserve">001138                                  </t>
  </si>
  <si>
    <t>KIT - FIRST AID,20-25 PERSON,BELT TYPE</t>
  </si>
  <si>
    <t xml:space="preserve">001143                                  </t>
  </si>
  <si>
    <t>KIT - FIRST AID, 20-25 PERSON, BELT TYPE</t>
  </si>
  <si>
    <t>FOAM - CONCENTRATE, CLASS A,5 GL, LIQUID (18.9L) PAIL</t>
  </si>
  <si>
    <t>PL</t>
  </si>
  <si>
    <t xml:space="preserve">001145                                  </t>
  </si>
  <si>
    <t>PUMP - BACKPACK, OUTFIT, 5 1/2" X 15 1/2" X 19", MANUALLY OPERATED</t>
  </si>
  <si>
    <t xml:space="preserve">001149                                  </t>
  </si>
  <si>
    <t>CASE - BELT WEATHER KIT</t>
  </si>
  <si>
    <t xml:space="preserve">001154                                  </t>
  </si>
  <si>
    <t>ANEMOMETER - HAND, WIND SPEED INDICATOR</t>
  </si>
  <si>
    <t xml:space="preserve">001155                                  </t>
  </si>
  <si>
    <t>PSYCHROMETER - SLING W/HUMIDITY CALCULATOR</t>
  </si>
  <si>
    <t xml:space="preserve">001156                                  </t>
  </si>
  <si>
    <t>BOTTLE - WATER, 1 1/4 OZ, PLASTIC</t>
  </si>
  <si>
    <t xml:space="preserve">001157                                  </t>
  </si>
  <si>
    <t>CALCULATOR - HUMIDITY</t>
  </si>
  <si>
    <t xml:space="preserve">001158                                  </t>
  </si>
  <si>
    <t>FORM,OF-251 - MOBILE FIRE WEATHER OBSERVER'S RECORD,(12/89)</t>
  </si>
  <si>
    <t xml:space="preserve">001159                                  </t>
  </si>
  <si>
    <t>FORM - MOBILE FIRE WEATHER OBSERVER'S RECORD, OF-251</t>
  </si>
  <si>
    <t>CASE - PUMP, TOOL ROLL</t>
  </si>
  <si>
    <t xml:space="preserve">001162                                  </t>
  </si>
  <si>
    <t>SCREWDRIVER - COMBO, FLAT/CROSS TIP</t>
  </si>
  <si>
    <t xml:space="preserve">001166                                  </t>
  </si>
  <si>
    <t>HANDLE - COMBI-TOOL REPLACEMENT</t>
  </si>
  <si>
    <t xml:space="preserve">001168                                  </t>
  </si>
  <si>
    <t>CORD - EXTENSION, 100', AWG, 12/3 WIRE</t>
  </si>
  <si>
    <t xml:space="preserve">001172                                  </t>
  </si>
  <si>
    <t>FORM,OF-296 - VEHICLE/HEAVY EQUIPMENT PRE-USE INSPECTION (2016)</t>
  </si>
  <si>
    <t xml:space="preserve">001173                                  </t>
  </si>
  <si>
    <t>FORM - VEHICLE/HEAVY EQUIPMENT PRE-USE INSPECTION, OF-296</t>
  </si>
  <si>
    <t>FORMS, BUNDLE, B-O-6 (A-E) HUMIDITY AND DEW POINT TABLES</t>
  </si>
  <si>
    <t>BD</t>
  </si>
  <si>
    <t xml:space="preserve">001177                                  </t>
  </si>
  <si>
    <t>TOOL - COMBINATION SHOVEL AND GRUB HOE</t>
  </si>
  <si>
    <t xml:space="preserve">001180                                  </t>
  </si>
  <si>
    <t>INSTRUCTIONS - COFFEE HEATING KIT (NFES 0480)</t>
  </si>
  <si>
    <t xml:space="preserve">001181                                  </t>
  </si>
  <si>
    <t>BAG - BACKPACK PUMP, WITH 2 LINERS AND COUPLINGS</t>
  </si>
  <si>
    <t xml:space="preserve">001197                                  </t>
  </si>
  <si>
    <t>VALVE - SHUT OFF, 1"</t>
  </si>
  <si>
    <t xml:space="preserve">001201                                  </t>
  </si>
  <si>
    <t>SACK - STUFF</t>
  </si>
  <si>
    <t xml:space="preserve">001202                                  </t>
  </si>
  <si>
    <t>SCALES - PERSONNEL WEIGHING</t>
  </si>
  <si>
    <t xml:space="preserve">001204                                  </t>
  </si>
  <si>
    <t>VALVE - SHUT OFF, 1 1/2''</t>
  </si>
  <si>
    <t xml:space="preserve">001207                                  </t>
  </si>
  <si>
    <t>GLOVES - FLIGHT, SIZE 7</t>
  </si>
  <si>
    <t xml:space="preserve">001219                                  </t>
  </si>
  <si>
    <t>HOSE - BOOSTER,3/4"INSIDE DIA 1" NPSH X 50'</t>
  </si>
  <si>
    <t xml:space="preserve">001220                                  </t>
  </si>
  <si>
    <t>PUMP - VOLUME, TRASH, 3", W/SPARK PLUG</t>
  </si>
  <si>
    <t xml:space="preserve">001222                                  </t>
  </si>
  <si>
    <t>GLOVES - FLIGHT, SIZE 8</t>
  </si>
  <si>
    <t xml:space="preserve">001223                                  </t>
  </si>
  <si>
    <t>GLOVES - FLIGHT, SIZE 9</t>
  </si>
  <si>
    <t xml:space="preserve">001224                                  </t>
  </si>
  <si>
    <t>GLOVES - FLIGHT, SIZE 10</t>
  </si>
  <si>
    <t xml:space="preserve">001225                                  </t>
  </si>
  <si>
    <t>GLOVES - FLIGHT, SIZE 11</t>
  </si>
  <si>
    <t xml:space="preserve">001226                                  </t>
  </si>
  <si>
    <t>HOSE - SYNTHETIC, LINED, 1" NPSH X 100'</t>
  </si>
  <si>
    <t xml:space="preserve">001238                                  </t>
  </si>
  <si>
    <t>HOSE - SYNTHETIC, LINED, 1 1/2" NH X 100'</t>
  </si>
  <si>
    <t xml:space="preserve">001239                                  </t>
  </si>
  <si>
    <t>VEST - HIGH VISIBILITY, ANSI CLASS II</t>
  </si>
  <si>
    <t xml:space="preserve">001242                                  </t>
  </si>
  <si>
    <t>VEST -  HIGH VISIBILITY, ANSI CLASS II</t>
  </si>
  <si>
    <t>FILE - ROUND, 5/32'', CHAIN SAW</t>
  </si>
  <si>
    <t xml:space="preserve">001248                                  </t>
  </si>
  <si>
    <t>FORM,ICS-212 - INCIDENT DEMOB VEHICLE SAFETY INSPEC,(1/14)</t>
  </si>
  <si>
    <t xml:space="preserve">001251                                  </t>
  </si>
  <si>
    <t>FORM - INCIDENT DEMOB VEHICLE SAFETY INSPECTION, ICS-212</t>
  </si>
  <si>
    <t>25..04</t>
  </si>
  <si>
    <t>BAG - FLIGHT HELMET</t>
  </si>
  <si>
    <t xml:space="preserve">001269                                  </t>
  </si>
  <si>
    <t>SHROUD - FACE &amp; NECK, WILDLAND FIREFIGHTER'S</t>
  </si>
  <si>
    <t xml:space="preserve">001274                                  </t>
  </si>
  <si>
    <t>BLADE - HACKSAW</t>
  </si>
  <si>
    <t xml:space="preserve">001281                                  </t>
  </si>
  <si>
    <t>FORM,OF-315A - INCIDENT REPLACEMENT REQUISITION,CONT (4/00)</t>
  </si>
  <si>
    <t xml:space="preserve">001286                                  </t>
  </si>
  <si>
    <t>FORM - INCIDENT REPLACEMENT REQUISITION, CONTINUED, OF-315A</t>
  </si>
  <si>
    <t>SHEETING - PLASTIC, BLACK, 10' X 20'</t>
  </si>
  <si>
    <t>SH</t>
  </si>
  <si>
    <t xml:space="preserve">001287                                  </t>
  </si>
  <si>
    <t>GLOVES - LEATHER, X-SMALL, FOREST WORKER, NFPA COMPLIANCE</t>
  </si>
  <si>
    <t xml:space="preserve">001293                                  </t>
  </si>
  <si>
    <t>GLOVES - LEATHER, X-SMALL, FOREST WORKER,  NFPA COMPLIANCE</t>
  </si>
  <si>
    <t>GLOVES - LEATHER, SMALL, FOREST WORKER, NFPA COMPLIANCE</t>
  </si>
  <si>
    <t xml:space="preserve">001294                                  </t>
  </si>
  <si>
    <t>GLOVES - LEATHER, MEDIUM, FOREST WORKER, NFPA COMPLIANCE</t>
  </si>
  <si>
    <t xml:space="preserve">001295                                  </t>
  </si>
  <si>
    <t>GLOVES - LEATHER, MEDIUM,  FOREST WORKER, NFPA COMPLIANCE</t>
  </si>
  <si>
    <t>GLOVES - LEATHER, LARGE, FOREST WORKER, NFPA COMPLIANCE</t>
  </si>
  <si>
    <t xml:space="preserve">001296                                  </t>
  </si>
  <si>
    <t>GLOVES - LEATHER, LARGE, FOREST WORKER,  NFPA COMPLIANCE</t>
  </si>
  <si>
    <t>GLOVES - LEATHER, X-LARGE, FOREST WORKER, NFPA COMPLIANCE</t>
  </si>
  <si>
    <t xml:space="preserve">001297                                  </t>
  </si>
  <si>
    <t>FORM,OF-315 - INCIDENT REPLACEMENT REQUISITION (4/00)</t>
  </si>
  <si>
    <t xml:space="preserve">001300                                  </t>
  </si>
  <si>
    <t>FORM - INCIDENT REPLACEMENT REQUISITION, OF-315</t>
  </si>
  <si>
    <t>FORM,ICS-213 - GENERAL MESSAGE,(1/14)</t>
  </si>
  <si>
    <t xml:space="preserve">001336                                  </t>
  </si>
  <si>
    <t>FORM - GENERAL MESSAGE, ICS-213</t>
  </si>
  <si>
    <t>FORM,ICS-219-1 - RESOURCE STATUS CARD, LABEL,GREY (1/14)</t>
  </si>
  <si>
    <t xml:space="preserve">001342                                  </t>
  </si>
  <si>
    <t>FORM - RESOURCE STATUS CARD, HEADER, GREY, ICS-219-1</t>
  </si>
  <si>
    <t>FORM,ICS-219-2 - RESOURCE STATUS CARD, CREW,GREEN (1/14)</t>
  </si>
  <si>
    <t xml:space="preserve">001344                                  </t>
  </si>
  <si>
    <t>FORM - RESOURCE STATUS CARD, CREW, GREEN, ICS-219-2</t>
  </si>
  <si>
    <t>FORM,ICS-219-3 - RESOURCE STATUS CARD, ENGINES,PINK (1/14)</t>
  </si>
  <si>
    <t xml:space="preserve">001345                                  </t>
  </si>
  <si>
    <t>FORM - RESOURCE STATUS CARD, ENGINES, PINK, ICS-219-3</t>
  </si>
  <si>
    <t>FORM,ICS-219-4 - RESOURCE STATUS CARD, HELICOPTER,BLUE (1/14)</t>
  </si>
  <si>
    <t xml:space="preserve">001346                                  </t>
  </si>
  <si>
    <t>FORM - RESOURCE STATUS CARD, HELICOPTER, BLUE, ICS-219-4</t>
  </si>
  <si>
    <t>FORM,ICS-219-5 - RESOURCE STATUS CARD, PERSONNEL,WHITE (1/14)</t>
  </si>
  <si>
    <t xml:space="preserve">001347                                  </t>
  </si>
  <si>
    <t>FORM - RESOURCE STATUS CARD, PERSONNEL, WHITE, ICS-219-5</t>
  </si>
  <si>
    <t>FORM,ICS-219-6 - RESOURCE STATUS CARD, AIRCRAFT,SALMON (1/14)</t>
  </si>
  <si>
    <t xml:space="preserve">001348                                  </t>
  </si>
  <si>
    <t>FORM - RESOURCE STATUS CARD, AIRCRAFT, SALMON, ICS-219-6</t>
  </si>
  <si>
    <t>FORM,ICS-219-7 - RESOURCE STATUS CARD, DOZERS,YELLOW (1/14)</t>
  </si>
  <si>
    <t xml:space="preserve">001349                                  </t>
  </si>
  <si>
    <t>FORM - RESOURCE STATUS CARD, EQUIPMENT, YELLOW, ICS-219-7</t>
  </si>
  <si>
    <t>FORM,ICS-219-8 - RESOURCE STATUS CARD, EQUIP/TASK FORCES,BUFF (1/14)</t>
  </si>
  <si>
    <t xml:space="preserve">001350                                  </t>
  </si>
  <si>
    <t>FORM - RESOURCE STATUS CARD, MISC EQUIPMENT/TASK FORCES, BUFF, ICS-219-8</t>
  </si>
  <si>
    <t>SORTER - CARD, "T"</t>
  </si>
  <si>
    <t xml:space="preserve">001352                                  </t>
  </si>
  <si>
    <t>FORM,ICS-215-WS - OPERATIONAL PLANNING WORKSHEET,(01/14), 36" X 64"</t>
  </si>
  <si>
    <t xml:space="preserve">001374                                  </t>
  </si>
  <si>
    <t>FORM - OPERATIONAL PLANNING WORKSHEET, (36" X 64"), ICS-215-WS</t>
  </si>
  <si>
    <t>WIRE - 16 GAUGE SOFT/HEAVY</t>
  </si>
  <si>
    <t>CL</t>
  </si>
  <si>
    <t xml:space="preserve">001386                                  </t>
  </si>
  <si>
    <t>HOE - ADZE</t>
  </si>
  <si>
    <t xml:space="preserve">001396                                  </t>
  </si>
  <si>
    <t>FORM,OF-316 - INTERAGENCY INCIDENT WAYBILL (4/00)</t>
  </si>
  <si>
    <t xml:space="preserve">001472                                  </t>
  </si>
  <si>
    <t>FORM, OF-316 - INTERAGENCY INCIDENT WAYBILL (4/00)</t>
  </si>
  <si>
    <t>FORM,OF316-A - INTERAGENCY INCIDENT WAYBILL,CONT (4/00)</t>
  </si>
  <si>
    <t xml:space="preserve">001473                                  </t>
  </si>
  <si>
    <t>FLY - TENT, TYPE II, 9' X 10'</t>
  </si>
  <si>
    <t xml:space="preserve">001521                                  </t>
  </si>
  <si>
    <t>BRIEFCASE - DUCK, NYLON, 12" X 16"</t>
  </si>
  <si>
    <t xml:space="preserve">001526                                  </t>
  </si>
  <si>
    <t>CONTAINER - 1 LITER, FUEL, ALUMINUM, RED FINISH</t>
  </si>
  <si>
    <t xml:space="preserve">001535                                  </t>
  </si>
  <si>
    <t>POUCH - 1 QT (.9L), GREEN, OIL CARRYING W/BELT LOOP</t>
  </si>
  <si>
    <t xml:space="preserve">001536                                  </t>
  </si>
  <si>
    <t>POUCH - 1 QT, RED FUEL CARRYING W/BELT LOOP</t>
  </si>
  <si>
    <t xml:space="preserve">001537                                  </t>
  </si>
  <si>
    <t>MAT, SLEEPING - 3/8" X 23 5/8" X 74 3/4", POLYETHYLENE</t>
  </si>
  <si>
    <t xml:space="preserve">001566                                  </t>
  </si>
  <si>
    <t>FORM,ICS-225 - INCIDENT PERSONNEL RATING,3-PART SET (1/14)</t>
  </si>
  <si>
    <t xml:space="preserve">001576                                  </t>
  </si>
  <si>
    <t>FORM - INCIDENT PERSONNEL PERFORMANCE RATING, ICS-225</t>
  </si>
  <si>
    <t>KIT - BIOLOGICAL HAZARDS, PROTECTION, INDIVIDUAL</t>
  </si>
  <si>
    <t xml:space="preserve">001660                                  </t>
  </si>
  <si>
    <t>LITTER - S.K.E.D.</t>
  </si>
  <si>
    <t xml:space="preserve">001670                                  </t>
  </si>
  <si>
    <t>KIT - BIOLOGICAL HAZARDS, PROTECTION, MULTI-PERSON</t>
  </si>
  <si>
    <t xml:space="preserve">001675                                  </t>
  </si>
  <si>
    <t>KIT - BIOLOGICAL HAZARDS, PROTECTION,  MULTI-PERSON</t>
  </si>
  <si>
    <t>PAD - GAUZE, 8" X 10", STERILE</t>
  </si>
  <si>
    <t xml:space="preserve">001687                                  </t>
  </si>
  <si>
    <t>KIT - TRAUMA, FIRST AID</t>
  </si>
  <si>
    <t xml:space="preserve">001727                                  </t>
  </si>
  <si>
    <t>KIT - OXYGEN THERAPY, UNIT 5, FIRST AID STATION</t>
  </si>
  <si>
    <t xml:space="preserve">001728                                  </t>
  </si>
  <si>
    <t>KIT - MEDICAL SUPPORT</t>
  </si>
  <si>
    <t xml:space="preserve">001760                                  </t>
  </si>
  <si>
    <t>RAKE - FIRE (COUNCIL TOOL) W/SHEATH</t>
  </si>
  <si>
    <t xml:space="preserve">001807                                  </t>
  </si>
  <si>
    <t>HOSE - SUCTION, RUBBER, 1 1/2" NH X 8'</t>
  </si>
  <si>
    <t xml:space="preserve">001808                                  </t>
  </si>
  <si>
    <t>TEE - HOSELINE, W/CAP &amp; CHAIN, 1'' NPSH-F X 1'' NPSH-M X 3/4'' NH-M</t>
  </si>
  <si>
    <t xml:space="preserve">001809                                  </t>
  </si>
  <si>
    <t>COMPASS - SMOKE CHASER</t>
  </si>
  <si>
    <t xml:space="preserve">001814                                  </t>
  </si>
  <si>
    <t>FOOD - MEALS READY TO EAT (MRE'S)</t>
  </si>
  <si>
    <t xml:space="preserve">001842                                  </t>
  </si>
  <si>
    <t>HANDLE - PULASKI</t>
  </si>
  <si>
    <t xml:space="preserve">001857                                  </t>
  </si>
  <si>
    <t>HAMMER - SLEDGE, 8 LB (3.63KG)</t>
  </si>
  <si>
    <t xml:space="preserve">001858                                  </t>
  </si>
  <si>
    <t>FORM,OF289 - PROPERTY LOSS OR DAMAGE REPORT,(9/81)</t>
  </si>
  <si>
    <t xml:space="preserve">001864                                  </t>
  </si>
  <si>
    <t>OIL - BAR &amp; CHAIN, 1 QT (.9L)</t>
  </si>
  <si>
    <t>QT</t>
  </si>
  <si>
    <t xml:space="preserve">001869                                  </t>
  </si>
  <si>
    <t>OIL - BAR &amp; CHAIN, 1 GL</t>
  </si>
  <si>
    <t>GL</t>
  </si>
  <si>
    <t xml:space="preserve">001880                                  </t>
  </si>
  <si>
    <t>OIL - BAR &amp;  CHAIN, 1 GL</t>
  </si>
  <si>
    <t>GASKET - 5 GL (18.9L), FUEL CAN, JEEP, 1/8'' X 1/2'' X 3 3/8''</t>
  </si>
  <si>
    <t xml:space="preserve">001882                                  </t>
  </si>
  <si>
    <t>SEAL - CAR METAL, SELF-LOCKING</t>
  </si>
  <si>
    <t xml:space="preserve">001938                                  </t>
  </si>
  <si>
    <t>FORM,1276-A - I/A MOBILE FOOD SERVICE DAILY MEAL ORDER/INVOICE (1/2015)</t>
  </si>
  <si>
    <t xml:space="preserve">001960                                  </t>
  </si>
  <si>
    <t>FORM - INTERAGENCY MOBILE FOOD SERVICE DAILY MEAL ORDER/INVOICE, 1276-A</t>
  </si>
  <si>
    <t>FORM,1276-C - I/A DAILY SHOWER ORDER/INVOICE (1/2015)</t>
  </si>
  <si>
    <t xml:space="preserve">001961                                  </t>
  </si>
  <si>
    <t>FORM - INTERAGENCY DAILY SHOWER ORDER/INVOICE, 1276-C</t>
  </si>
  <si>
    <t>FORM,1276-F - I/A MOBILE SHOWER FACILITIES PERFORMANCE EVAL (1/2015)</t>
  </si>
  <si>
    <t xml:space="preserve">001974                                  </t>
  </si>
  <si>
    <t>FORM - INTERAGENCY MOBILE SHOWER FACILITIES PERFORMANCE EVAL, 1276-F</t>
  </si>
  <si>
    <t>FORM,1276-E - I/A MOBILE FOOD SERVICE PERFORMANCE EVAL (1/2015)</t>
  </si>
  <si>
    <t xml:space="preserve">001975                                  </t>
  </si>
  <si>
    <t>FORM - INTERAGENCY MOBILE FOOD SERVICE PERFORMANCE EVAL, 1276-E</t>
  </si>
  <si>
    <t>CARTON - FIBERBOARD, 23" X 19" X 10"</t>
  </si>
  <si>
    <t xml:space="preserve">002006                                  </t>
  </si>
  <si>
    <t>CARTON - FIBERBOARD, 24" X 16" X 16"</t>
  </si>
  <si>
    <t xml:space="preserve">002007                                  </t>
  </si>
  <si>
    <t>CHAIR - FOLDING, METAL</t>
  </si>
  <si>
    <t xml:space="preserve">002047                                  </t>
  </si>
  <si>
    <t>SHIRT - FIRE, LARGE, LONG</t>
  </si>
  <si>
    <t xml:space="preserve">002078                                  </t>
  </si>
  <si>
    <t>SHIRT - FIRE, X-LARGE, LONG</t>
  </si>
  <si>
    <t xml:space="preserve">002079                                  </t>
  </si>
  <si>
    <t>FORM,ICS-219-9 - RESOURCE STATUS CARD,ACCT PROP ASSIGN RECORD,WHITE</t>
  </si>
  <si>
    <t xml:space="preserve">002098                                  </t>
  </si>
  <si>
    <t>FORM - RESOURCE STATUS CARD, ACCT PROP ASSIGN RECORD, WHITE, ICS-219-9</t>
  </si>
  <si>
    <t>FORM,ICS-219-A-WF- TAG, ACCOUNTABLE PROP, TRANSFER,WHITE,(01/14)</t>
  </si>
  <si>
    <t xml:space="preserve">002099                                  </t>
  </si>
  <si>
    <t>FORM - ACCOUNTABLE PROPERTY ASSIGNMENT RECORD/TRANSFER TAG, WHITE, ICS-219-WF</t>
  </si>
  <si>
    <t>FILE - ROUND 3/16", CHAIN SAW</t>
  </si>
  <si>
    <t xml:space="preserve">002105                                  </t>
  </si>
  <si>
    <t>FORM - NWCG-IBC TEST, COMMERCIAL RENTAL/SERVICE ENVELOPE (1/2014)</t>
  </si>
  <si>
    <t xml:space="preserve">002113                                  </t>
  </si>
  <si>
    <t>FORM - COMMERCIAL RENTAL/SERVICE ENVELOPE</t>
  </si>
  <si>
    <t>FORM - NWCG-IBC TEST, BUYING TEAM INCIDENT WAYBILL (1/2014)</t>
  </si>
  <si>
    <t xml:space="preserve">002114                                  </t>
  </si>
  <si>
    <t>FORM - BUYING TEAM INCIDENT WAYBILL, PMS 902-1</t>
  </si>
  <si>
    <t>GUIDE - DOT,EMERGENCY RESPONSE (2016)</t>
  </si>
  <si>
    <t xml:space="preserve">002150                                  </t>
  </si>
  <si>
    <t>GUIDE - DOT, EMERGENCY RESPONSE</t>
  </si>
  <si>
    <t>HANDBOOK - APPENDIX B,FIRELINE HANDBOOK,FIRE BEHAVIOR(2005)</t>
  </si>
  <si>
    <t xml:space="preserve">002165                                  </t>
  </si>
  <si>
    <t>HANDBOOK - FIRELINE HANDBOOK APPENDIX B: FIRE BEHAVIOR, 410-2</t>
  </si>
  <si>
    <t>CAP - TEE, W/CHAIN, 1 1/2" NH-F</t>
  </si>
  <si>
    <t xml:space="preserve">002210                                  </t>
  </si>
  <si>
    <t>REDUCER - 2 1/2'' NPSH-F, 1 1/2'' NH-M</t>
  </si>
  <si>
    <t xml:space="preserve">002229                                  </t>
  </si>
  <si>
    <t>REDUCER - 2 1/2'' NH-F, 1 1/2'' NH-M</t>
  </si>
  <si>
    <t xml:space="preserve">002230                                  </t>
  </si>
  <si>
    <t>INCREASER - 3/4" NH TO 1" NPSH</t>
  </si>
  <si>
    <t xml:space="preserve">002235                                  </t>
  </si>
  <si>
    <t>TEE - HOSELINE, W/CAP &amp; CHAIN, 1'' NPSH-F X 1'' NPSH-M X 1'' NPSH-M</t>
  </si>
  <si>
    <t xml:space="preserve">002240                                  </t>
  </si>
  <si>
    <t>JEAN - BDU, KEVLAR/NOMEX, 32" -36" X 36" INSEAM</t>
  </si>
  <si>
    <t xml:space="preserve">002293                                  </t>
  </si>
  <si>
    <t>JEAN - BDU, KEVLAR/NOMEX, 34" -38" X 36" INSEAM</t>
  </si>
  <si>
    <t xml:space="preserve">002294                                  </t>
  </si>
  <si>
    <t>HELMET - FLIGHT, SPH-5C, REGULAR, W/BAG</t>
  </si>
  <si>
    <t xml:space="preserve">002314                                  </t>
  </si>
  <si>
    <t>HELMET - FLIGHT, SPH-5C STYLE, REGULAR, W/BAG (NFES 001269)</t>
  </si>
  <si>
    <t>HELMET - FLIGHT, SPH-5C, X-LARGE, W/BAG</t>
  </si>
  <si>
    <t xml:space="preserve">002315                                  </t>
  </si>
  <si>
    <t>HELMET - FLIGHT, SPH-5C STYLE, X-LARGE, W/BAG (NFES 001269)</t>
  </si>
  <si>
    <t>GASKET - 1'', RUBBER, HIGH PRESSURE HOSE</t>
  </si>
  <si>
    <t xml:space="preserve">002321                                  </t>
  </si>
  <si>
    <t>GASKET - HOSE, 2 1/2"</t>
  </si>
  <si>
    <t xml:space="preserve">002326                                  </t>
  </si>
  <si>
    <t>RACK - GARBAGE, WIRE, 32 GL (121.1L)</t>
  </si>
  <si>
    <t xml:space="preserve">002332                                  </t>
  </si>
  <si>
    <t>RIBBON - FLAGGING, CHARTREUSE FLUORESCENT, 1'' WIDE</t>
  </si>
  <si>
    <t xml:space="preserve">002396                                  </t>
  </si>
  <si>
    <t>RIBBON - FLAGGING, ORANGE FLUORESCENT, 1" WIDE</t>
  </si>
  <si>
    <t xml:space="preserve">002398                                  </t>
  </si>
  <si>
    <t>RIBBON - FLAGGING, DARK PINK, 1" WIDE</t>
  </si>
  <si>
    <t xml:space="preserve">002401                                  </t>
  </si>
  <si>
    <t>STAPLER - HEAVY DUTY</t>
  </si>
  <si>
    <t xml:space="preserve">002490                                  </t>
  </si>
  <si>
    <t>STAPLES - HEAVY DUTY,1/2"</t>
  </si>
  <si>
    <t xml:space="preserve">002491                                  </t>
  </si>
  <si>
    <t>LANTERN - CAMP, ELECTRIC, FLUORESCENT</t>
  </si>
  <si>
    <t xml:space="preserve">002501                                  </t>
  </si>
  <si>
    <t>MARKER - FELT TIP, BLACK</t>
  </si>
  <si>
    <t xml:space="preserve">002545                                  </t>
  </si>
  <si>
    <t>PUNCH - PAPER SINGLE HOLE</t>
  </si>
  <si>
    <t xml:space="preserve">002558                                  </t>
  </si>
  <si>
    <t>STAPLER - DESK</t>
  </si>
  <si>
    <t xml:space="preserve">002575                                  </t>
  </si>
  <si>
    <t>GAUGE - FEELER, SPARK PLUG &amp; POINTS</t>
  </si>
  <si>
    <t xml:space="preserve">002591                                  </t>
  </si>
  <si>
    <t>WRENCH - COMBINATION, BOX, OPEN END, 13MM</t>
  </si>
  <si>
    <t xml:space="preserve">002608                                  </t>
  </si>
  <si>
    <t>ROPE - MANILA, 1/4"</t>
  </si>
  <si>
    <t xml:space="preserve">002670                                  </t>
  </si>
  <si>
    <t>SHELTER,PRACTICE - COMPLETE,M-2002</t>
  </si>
  <si>
    <t xml:space="preserve">002678                                  </t>
  </si>
  <si>
    <t>STONE - SHARPENING AXE</t>
  </si>
  <si>
    <t xml:space="preserve">002695                                  </t>
  </si>
  <si>
    <t>TABLE - METAL, FOLDING, 6'</t>
  </si>
  <si>
    <t xml:space="preserve">002698                                  </t>
  </si>
  <si>
    <t>JEAN - FLAME RESISTANT,BDU,26"- 30"X34"INSEAM</t>
  </si>
  <si>
    <t xml:space="preserve">002700                                  </t>
  </si>
  <si>
    <t>JEAN - FLAME RESISTANT,BDU,26"-30"X34"INSEAM</t>
  </si>
  <si>
    <t>JEAN - FLAME RESISTANT,BDU,28"- 32"X34"INSEAM</t>
  </si>
  <si>
    <t xml:space="preserve">002701                                  </t>
  </si>
  <si>
    <t>JEAN - FLAME RESISTANT,BDU,28"-32"X34"INSEAM</t>
  </si>
  <si>
    <t>JEAN - FLAME RESISTANT,BDU,30"- 34"X34"INSEAM</t>
  </si>
  <si>
    <t xml:space="preserve">002702                                  </t>
  </si>
  <si>
    <t>JEAN - FLAME RESISTANT,BDU,30"-34"X34"INSEAM</t>
  </si>
  <si>
    <t>JEAN - FLAME RESISTANT,BDU,32"- 36"X34"INSEAM</t>
  </si>
  <si>
    <t xml:space="preserve">002703                                  </t>
  </si>
  <si>
    <t>JEAN - FLAME RESISTANT,BDU,32"-36"X34"INSEAM</t>
  </si>
  <si>
    <t>JEAN - FLAME RESISTANT,BDU,34"- 38"X34"INSEAM</t>
  </si>
  <si>
    <t xml:space="preserve">002704                                  </t>
  </si>
  <si>
    <t>JEAN - FLAME RESISTANT,BDU,34"-38"X34"INSEAM</t>
  </si>
  <si>
    <t>JEAN - FLAME RESISTANT,BDU,36"- 40"X34"INSEAM</t>
  </si>
  <si>
    <t xml:space="preserve">002705                                  </t>
  </si>
  <si>
    <t>JEAN - FLAME RESISTANT,BDU,36"-40"X34"INSEAM</t>
  </si>
  <si>
    <t>JEAN - FLAME RESISTANT,BDU,38"- 42"X34"INSEAM</t>
  </si>
  <si>
    <t xml:space="preserve">002706                                  </t>
  </si>
  <si>
    <t>JEAN - FLAME RESISTANT,BDU,38"-42"X34"INSEAM</t>
  </si>
  <si>
    <t>JEAN - FLAME RESISTANT,BDU,40"- 44"X34"INSEAM</t>
  </si>
  <si>
    <t xml:space="preserve">002707                                  </t>
  </si>
  <si>
    <t>JEAN - FLAME RESISTANT,BDU,40"-44"X34"INSEAM</t>
  </si>
  <si>
    <t>FORM, ICS-224 - CREW PERFORMANCE RATING, SINGLE PAGE (1/14)</t>
  </si>
  <si>
    <t xml:space="preserve">002718                                  </t>
  </si>
  <si>
    <t>FORM - CREW PERFORMANCE RATING, SINGLE PAGE, ICS 244</t>
  </si>
  <si>
    <t>GUIDE - I/A STANDARDS FOR FIRE &amp; FIRE AVIATION OPERATIONS (ANNUAL)</t>
  </si>
  <si>
    <t xml:space="preserve">002724                                  </t>
  </si>
  <si>
    <t>WEDGE - PLASTIC, FELLING, 12" X 1-1/8" X 3 1/4"</t>
  </si>
  <si>
    <t xml:space="preserve">002725                                  </t>
  </si>
  <si>
    <t>JEAN - FLAME RESISTANT,BDU,24"- 28"X30"INSEAM</t>
  </si>
  <si>
    <t xml:space="preserve">002737                                  </t>
  </si>
  <si>
    <t>JEAN - FLAME RESISTANT,BDU,24"-28"X30"INSEAM</t>
  </si>
  <si>
    <t>JEAN - FLAME RESISTANT,BDU,24"- 28"X33"INSEAM</t>
  </si>
  <si>
    <t xml:space="preserve">002738                                  </t>
  </si>
  <si>
    <t>JEAN - FLAME RESISTANT,BDU,24"-28"X33"INSEAM</t>
  </si>
  <si>
    <t>SIGN - FACILITIES UNIT, WHITE TAG, 14" X 11"</t>
  </si>
  <si>
    <t xml:space="preserve">002752                                  </t>
  </si>
  <si>
    <t>SIGN - CHECK-IN, WHITE TAG, 14" X 11"</t>
  </si>
  <si>
    <t xml:space="preserve">002754                                  </t>
  </si>
  <si>
    <t>SIGN - COMMUNICATIONS UNIT, WHITE TAG, 14" X 11"</t>
  </si>
  <si>
    <t xml:space="preserve">002756                                  </t>
  </si>
  <si>
    <t>SIGN - DOCUMENTATION UNIT, WHITE TAG, 14" X 11"</t>
  </si>
  <si>
    <t xml:space="preserve">002760                                  </t>
  </si>
  <si>
    <t>SIGN - FINANCE, WHITE TAG, 14" X 11"</t>
  </si>
  <si>
    <t xml:space="preserve">002762                                  </t>
  </si>
  <si>
    <t>SIGN - GROUND SUPPORT UNIT, WHITE TAG, 14" X 11"</t>
  </si>
  <si>
    <t xml:space="preserve">002764                                  </t>
  </si>
  <si>
    <t>SIGN - CAUTION HELIBASE, POLYVINYL, 14'' X 11''</t>
  </si>
  <si>
    <t xml:space="preserve">002765                                  </t>
  </si>
  <si>
    <t>SIGN - INFORMATION OFFICER, WHITE TAG, 14" X 11"</t>
  </si>
  <si>
    <t xml:space="preserve">002768                                  </t>
  </si>
  <si>
    <t>SIGN - LOGISTICS, WHITE TAG, 14" X 11"</t>
  </si>
  <si>
    <t xml:space="preserve">002770                                  </t>
  </si>
  <si>
    <t>SIGN - FIRST AID, POLYVINYL, 14" x 11"</t>
  </si>
  <si>
    <t xml:space="preserve">002771                                  </t>
  </si>
  <si>
    <t>SIGN - PLANNING, WHITE TAG, 14" X 11"</t>
  </si>
  <si>
    <t xml:space="preserve">002773                                  </t>
  </si>
  <si>
    <t>SIGN - RESOURCE UNIT, WHITE TAG, 14" X 11"</t>
  </si>
  <si>
    <t xml:space="preserve">002774                                  </t>
  </si>
  <si>
    <t>SIGN - SAFETY OFFICER, WHITE TAG, 14" X 11"</t>
  </si>
  <si>
    <t xml:space="preserve">002775                                  </t>
  </si>
  <si>
    <t>SIGN - SECURITY, WHITE TAG, 14" x 11"</t>
  </si>
  <si>
    <t xml:space="preserve">002776                                  </t>
  </si>
  <si>
    <t>SIGN - SITUATION UNIT, WHITE TAG, 14" X 11"</t>
  </si>
  <si>
    <t xml:space="preserve">002777                                  </t>
  </si>
  <si>
    <t>SIGN - SUPPLY UNIT, WHITE TAG, 14" X 11"</t>
  </si>
  <si>
    <t xml:space="preserve">002779                                  </t>
  </si>
  <si>
    <t>SIGN - TIME RECORDER, WHITE TAG, 14" X 11"</t>
  </si>
  <si>
    <t xml:space="preserve">002781                                  </t>
  </si>
  <si>
    <t>SHELTER - PRACTICE,LARGE,COMPLETE,M2002</t>
  </si>
  <si>
    <t xml:space="preserve">002799                                  </t>
  </si>
  <si>
    <t>JEAN - FLAME RESISTANT,BDU,26"- 30"X30"INSEAM</t>
  </si>
  <si>
    <t xml:space="preserve">002800                                  </t>
  </si>
  <si>
    <t>JEAN - FLAME RESISTANT,BDU,26"-30"X30"INSEAM</t>
  </si>
  <si>
    <t>JEAN - FLAME RESISTANT,BDU,28"- 32"X30"INSEAM</t>
  </si>
  <si>
    <t xml:space="preserve">002801                                  </t>
  </si>
  <si>
    <t>JEAN - FLAME RESISTANT,BDU,28"-32"X30"INSEAM</t>
  </si>
  <si>
    <t>JEAN - FLAME RESISTANT,BDU,30"- 34"X30"INSEAM</t>
  </si>
  <si>
    <t xml:space="preserve">002802                                  </t>
  </si>
  <si>
    <t>JEAN - FLAME RESISTANT,BDU,30"-34"X30"INSEAM</t>
  </si>
  <si>
    <t>JEAN - FLAME RESISTANT,BDU,32"- 36"X30"INSEAM</t>
  </si>
  <si>
    <t xml:space="preserve">002803                                  </t>
  </si>
  <si>
    <t>JEAN - FLAME RESISTANT,BDU,32"-36"X30"INSEAM</t>
  </si>
  <si>
    <t>JEAN - FLAME RESISTANT,BDU,34"- 38"X30"INSEAM</t>
  </si>
  <si>
    <t xml:space="preserve">002804                                  </t>
  </si>
  <si>
    <t>JEAN - FLAME RESISTANT,BDU,34"-38"X30"INSEAM</t>
  </si>
  <si>
    <t>JEAN - FLAME RESISTANT,BDU,36"- 40"X30"INSEAM</t>
  </si>
  <si>
    <t xml:space="preserve">002805                                  </t>
  </si>
  <si>
    <t>JEAN - FLAME RESISTANT,BDU,36"-40"X30"INSEAM</t>
  </si>
  <si>
    <t>JEAN - FLAME RESISTANT,BDU,38"- 42"X30"INSEAM</t>
  </si>
  <si>
    <t xml:space="preserve">002806                                  </t>
  </si>
  <si>
    <t>JEAN - FLAME RESISTANT,BDU,38"-42"X30"INSEAM</t>
  </si>
  <si>
    <t>JEAN - FLAME RESISTANT,BDU,40"- 44"X30"INSEAM</t>
  </si>
  <si>
    <t xml:space="preserve">002807                                  </t>
  </si>
  <si>
    <t>JEAN - FLAME RESISTANT,BDU,40"-44"X30"INSEAM</t>
  </si>
  <si>
    <t>JEAN - FLAME RESISTANT,BDU,26''- 30''X36''INSEAM</t>
  </si>
  <si>
    <t xml:space="preserve">002841                                  </t>
  </si>
  <si>
    <t>JEAN - FLAME RESISTANT,BDU,26''-30''X36''INSEAM</t>
  </si>
  <si>
    <t>JEAN - FLAME RESISTANT,BDU,44''- 48''X30''INSEAM</t>
  </si>
  <si>
    <t xml:space="preserve">002842                                  </t>
  </si>
  <si>
    <t>JEAN - FLAME RESISTANT,BDU,44''-48''X30''INSEAM</t>
  </si>
  <si>
    <t>JEAN - FLAME RESISTANT,BDU,28''- 32''X36''INSEAM</t>
  </si>
  <si>
    <t xml:space="preserve">002843                                  </t>
  </si>
  <si>
    <t>JEAN - FLAME RESISTANT,BDU,28''-32''X36''INSEAM</t>
  </si>
  <si>
    <t>JEAN - FLAME RESISTANT,BDU,30''- 34''X36''INSEAM</t>
  </si>
  <si>
    <t xml:space="preserve">002844                                  </t>
  </si>
  <si>
    <t>JEAN - FLAME RESISTANT,BDU,30''-34''X36''INSEAM</t>
  </si>
  <si>
    <t>JEAN - FLAME RESISTANT,BDU,32''- 36''X36''INSEAM</t>
  </si>
  <si>
    <t xml:space="preserve">002845                                  </t>
  </si>
  <si>
    <t>JEAN - FLAME RESISTANT,BDU,32''-36''X36''INSEAM</t>
  </si>
  <si>
    <t>JEAN - FLAME RESISTANT,BDU,44''- 48''X33''INSEAM</t>
  </si>
  <si>
    <t xml:space="preserve">002846                                  </t>
  </si>
  <si>
    <t>JEAN - FLAME RESISTANT,BDU,44''-48''X33''INSEAM</t>
  </si>
  <si>
    <t>JEAN - FLAME RESISTANT,BDU,34''- 38''X36''INSEAM</t>
  </si>
  <si>
    <t xml:space="preserve">002847                                  </t>
  </si>
  <si>
    <t>JEAN - FLAME RESISTANT,BDU,34''-38''X36''INSEAM</t>
  </si>
  <si>
    <t>JEAN - FLAME RESISTANT,BDU,36''- 40''X36''INSEAM</t>
  </si>
  <si>
    <t xml:space="preserve">002848                                  </t>
  </si>
  <si>
    <t>JEAN - FLAME RESISTANT,BDU,36''-40''X36''INSEAM</t>
  </si>
  <si>
    <t>JEAN - FLAME RESISTANT,BDU,38''- 42''X36''INSEAM</t>
  </si>
  <si>
    <t xml:space="preserve">002849                                  </t>
  </si>
  <si>
    <t>JEAN - FLAME RESISTANT,BDU,38''-42''X36''INSEAM</t>
  </si>
  <si>
    <t>JEAN - FLAME RESISTANT,BDU,40''- 44''X36''INSEAM</t>
  </si>
  <si>
    <t xml:space="preserve">002850                                  </t>
  </si>
  <si>
    <t>JEAN - FLAME RESISTANT,BDU,40''-44''X36''INSEAM</t>
  </si>
  <si>
    <t>JEAN - FLAME RESISTANT,BDU,44''- 48''X36''INSEAM</t>
  </si>
  <si>
    <t xml:space="preserve">002851                                  </t>
  </si>
  <si>
    <t>JEAN - FLAME RESISTANT,BDU,44''-48''X36''INSEAM</t>
  </si>
  <si>
    <t>GUIDE - LEADING IN THE WILDLAND FIRE SERVICE, PMS 494-2</t>
  </si>
  <si>
    <t xml:space="preserve">002889                                  </t>
  </si>
  <si>
    <t>SHIRT - FIRE, 3XL</t>
  </si>
  <si>
    <t xml:space="preserve">002910                                  </t>
  </si>
  <si>
    <t>SHIRT - FIRE, 3XL-L</t>
  </si>
  <si>
    <t xml:space="preserve">002911                                  </t>
  </si>
  <si>
    <t>JEAN - BDU, KEVLAR/NOMEX, 28" -32" X 34" INSEAM</t>
  </si>
  <si>
    <t xml:space="preserve">002944                                  </t>
  </si>
  <si>
    <t>JEAN - BDU, KEVLAR/NOMEX, 30" -34"X 34" INSEAM</t>
  </si>
  <si>
    <t xml:space="preserve">002945                                  </t>
  </si>
  <si>
    <t>JEAN - BDU, KEVLAR/NOMEX, 30" -34"X 34"  INSEAM</t>
  </si>
  <si>
    <t>JEAN - BDU, KEVLAR/NOMEX, 32" -36" X 34" INSEAM</t>
  </si>
  <si>
    <t xml:space="preserve">002946                                  </t>
  </si>
  <si>
    <t>JEAN - BDU, KEVLAR/NOMEX, 34" -38" X 34" INSEAM</t>
  </si>
  <si>
    <t xml:space="preserve">002947                                  </t>
  </si>
  <si>
    <t>JEAN - BDU, KEVLAR/NOMEX, 36" -40" X 34" INSEAM</t>
  </si>
  <si>
    <t xml:space="preserve">002948                                  </t>
  </si>
  <si>
    <t>JEAN - BDU, KEVLAR/NOMEX, 26" -30" X 30" INSEAM</t>
  </si>
  <si>
    <t xml:space="preserve">002954                                  </t>
  </si>
  <si>
    <t>JEAN - BDU, KEVLAR/NOMEX, 26" -30" X 33" INSEAM</t>
  </si>
  <si>
    <t>002955</t>
  </si>
  <si>
    <t>JEAN - BDU, KEVLAR/NOMEX, 28" -32" X 30" INSEAM</t>
  </si>
  <si>
    <t xml:space="preserve">002956                                  </t>
  </si>
  <si>
    <t>JEAN - BDU, KEVLAR/NOMEX, 30" -34" X 30" INSEAM</t>
  </si>
  <si>
    <t xml:space="preserve">002957                                  </t>
  </si>
  <si>
    <t>JEAN - BDU, KEVLAR/NOMEX, 32" -36" X 30" INSEAM</t>
  </si>
  <si>
    <t xml:space="preserve">002958                                  </t>
  </si>
  <si>
    <t>JEAN - BDU, KEVLAR/NOMEX, 34" -38" X 30" INSEAM</t>
  </si>
  <si>
    <t xml:space="preserve">002959                                  </t>
  </si>
  <si>
    <t>JEAN - BDU, KEVLAR/NOMEX, 36" -40" X 30" INSEAM</t>
  </si>
  <si>
    <t xml:space="preserve">002963                                  </t>
  </si>
  <si>
    <t>JEAN - BDU, KEVLAR/NOMEX, 38" -42" X 30" INSEAM</t>
  </si>
  <si>
    <t xml:space="preserve">002964                                  </t>
  </si>
  <si>
    <t>JEAN - BDU, KEVLAR/NOMEX, 38" -42" X 33" INSEAM</t>
  </si>
  <si>
    <t xml:space="preserve">002965                                  </t>
  </si>
  <si>
    <t>JEAN - BDU, KEVLAR/NOMEX, 40" -44" X 30" INSEAM</t>
  </si>
  <si>
    <t xml:space="preserve">002966                                  </t>
  </si>
  <si>
    <t>JEAN - BDU, KEVLAR/NOMEX, 40" -44" X 33" INSEAM</t>
  </si>
  <si>
    <t xml:space="preserve">002967                                  </t>
  </si>
  <si>
    <t>KIT - RECORD RETENTION</t>
  </si>
  <si>
    <t xml:space="preserve">002990                                  </t>
  </si>
  <si>
    <t>LIGHTSTICK - CHEMICAL, 12 HOUR, RED</t>
  </si>
  <si>
    <t xml:space="preserve">003007                                  </t>
  </si>
  <si>
    <t>LIGHTSTICK - CHEMICAL, 12 HOUR, GREEN</t>
  </si>
  <si>
    <t xml:space="preserve">003009                                  </t>
  </si>
  <si>
    <t>LIGHTSTICK - CHEMICAL, 12 HOUR, YELLOW</t>
  </si>
  <si>
    <t xml:space="preserve">003012                                  </t>
  </si>
  <si>
    <t>EASEL - DISPLAY, 27'' X 36'' W/FOLDING LEGS</t>
  </si>
  <si>
    <t xml:space="preserve">003161                                  </t>
  </si>
  <si>
    <t>SIGN - CAUTION ROAD CLOSED, POLYVINYL, 14'' X 10''</t>
  </si>
  <si>
    <t xml:space="preserve">003168                                  </t>
  </si>
  <si>
    <t>BAG - GARBAGE LINER, PLASTIC, 30 GL</t>
  </si>
  <si>
    <t xml:space="preserve">003300                                  </t>
  </si>
  <si>
    <t>CORD - NYLON, 1/8'' X 100'</t>
  </si>
  <si>
    <t xml:space="preserve">003305                                  </t>
  </si>
  <si>
    <t>RAG - WIPING (KIT ITEM)</t>
  </si>
  <si>
    <t xml:space="preserve">003309                                  </t>
  </si>
  <si>
    <t>PAPER - COPIER, 8 1/2'' X 11''</t>
  </si>
  <si>
    <t>RM</t>
  </si>
  <si>
    <t xml:space="preserve">003310                                  </t>
  </si>
  <si>
    <t>BAG - COTTON, LUNCH OR TOOL, 10'' X 24'' (KIT ITEM)</t>
  </si>
  <si>
    <t xml:space="preserve">003318                                  </t>
  </si>
  <si>
    <t>AERIAL IGNITION DEV - PING-PONG BALL</t>
  </si>
  <si>
    <t>CS</t>
  </si>
  <si>
    <t xml:space="preserve">003411                                  </t>
  </si>
  <si>
    <t>AERIAL IGNITION SPHERE - UAV, DRAGON EGG</t>
  </si>
  <si>
    <t xml:space="preserve">003412                                  </t>
  </si>
  <si>
    <t>OIL - 2 CYCLE, MIX SIZE FOR 1 GL (3.8L) OF FUEL MIX</t>
  </si>
  <si>
    <t xml:space="preserve">003444                                  </t>
  </si>
  <si>
    <t>KIT - ACCESSORY PACK, HELICOPTER SUPPORT (NFES 0520)</t>
  </si>
  <si>
    <t>KIT - FORMS PACK, HELICOPTER SUPPORT (NFES 0520)</t>
  </si>
  <si>
    <t>KIT - NET ASSEMBLY, HELICOPTER SUPPORT (NFES 0520)</t>
  </si>
  <si>
    <t>KIT - ACCESSORY, PUMP, PORTABLE, HIGH PRESSURE (000870)</t>
  </si>
  <si>
    <t xml:space="preserve">003870                                  </t>
  </si>
  <si>
    <t>PUMP - PORTABLE, LIGHTWEIGHT, 4 CYCLE</t>
  </si>
  <si>
    <t>TANK, COLLAPSIBLE - 4800-5000 GL,FREE STANDING</t>
  </si>
  <si>
    <t xml:space="preserve">006030                                  </t>
  </si>
  <si>
    <t>TANK, COLLAPSIBLE - 6000 GL (22,712.5L), FREE STANDING 64'' DEPTH, OPENING 215''</t>
  </si>
  <si>
    <t xml:space="preserve">006031                                  </t>
  </si>
  <si>
    <t>KIT - LIGHTING, FLOOD</t>
  </si>
  <si>
    <t xml:space="preserve">006050                                  </t>
  </si>
  <si>
    <t>KIT - LIGHTING, MULTI-LIGHT CORD</t>
  </si>
  <si>
    <t xml:space="preserve">006051                                  </t>
  </si>
  <si>
    <t>RIBBON - FLAGGING, ''KILLER TREE'', 1 1/2'' X 150', ORANGE</t>
  </si>
  <si>
    <t xml:space="preserve">006066                                  </t>
  </si>
  <si>
    <t>RIBBON - FLAGGING, ''SPOT FIRE'', 1 1/2'' X 150', ORANGE</t>
  </si>
  <si>
    <t xml:space="preserve">006067                                  </t>
  </si>
  <si>
    <t>FLY - SUNSCREEN, 20' X 20',W/GUY ROPES</t>
  </si>
  <si>
    <t xml:space="preserve">006131                                  </t>
  </si>
  <si>
    <t>HEATER, PROPANE - 20 LB TANK MOUNTED</t>
  </si>
  <si>
    <t xml:space="preserve">006139                                  </t>
  </si>
  <si>
    <t>GAUGE - FILING RAKER</t>
  </si>
  <si>
    <t xml:space="preserve">006160                                  </t>
  </si>
  <si>
    <t>HEATER - PROPANE, OUTDOOR, 360 DEG, RADIANT HEAT</t>
  </si>
  <si>
    <t xml:space="preserve">006187                                  </t>
  </si>
  <si>
    <t>CHAIN - SAW, 72 OR 84 DRIVER LOOP, MODEL SPECIFIC</t>
  </si>
  <si>
    <t xml:space="preserve">006500                                  </t>
  </si>
  <si>
    <t>BATTERY - AAA, INDIVIDUAL</t>
  </si>
  <si>
    <t xml:space="preserve">007000                                  </t>
  </si>
  <si>
    <t>CAP - VENT, CONTAINER, NFES 0741, WEDCO 84036,SET SCREW CAP/STOPPER/SCREEN</t>
  </si>
  <si>
    <t xml:space="preserve">007102                                  </t>
  </si>
  <si>
    <t>SCREEN - GAS CAN, NFES 0606</t>
  </si>
  <si>
    <t xml:space="preserve">007117                                  </t>
  </si>
  <si>
    <t>BLANKET - ALL WEATHER, SPACE/EMERGENCY</t>
  </si>
  <si>
    <t xml:space="preserve">007124                                  </t>
  </si>
  <si>
    <t>BUSHING -  3/4" X 1/2" (NFES 0435)</t>
  </si>
  <si>
    <t xml:space="preserve">007125                                  </t>
  </si>
  <si>
    <t>CAP - TANK, (NFES 0741)</t>
  </si>
  <si>
    <t xml:space="preserve">007126                                  </t>
  </si>
  <si>
    <t>PLUG - SPOUT, NFES 0741</t>
  </si>
  <si>
    <t xml:space="preserve">007138                                  </t>
  </si>
  <si>
    <t>RAGS - WIPING, DISPOSABLE TOWELS</t>
  </si>
  <si>
    <t xml:space="preserve">007139                                  </t>
  </si>
  <si>
    <t>SPOUT - PLASTIC, FOR NFES 0741</t>
  </si>
  <si>
    <t xml:space="preserve">007142                                  </t>
  </si>
  <si>
    <t>STAND - PROPANE TANK, 20 LB</t>
  </si>
  <si>
    <t xml:space="preserve">007143                                  </t>
  </si>
  <si>
    <t>PALLET JACK - TRUCK</t>
  </si>
  <si>
    <t xml:space="preserve">007233                                  </t>
  </si>
  <si>
    <t>BULB - LAMP, FLUORESCENT, 9 INCH, 6 WATT</t>
  </si>
  <si>
    <t xml:space="preserve">007238                                  </t>
  </si>
  <si>
    <t>RIBBON - FLAGGING, RED/WHITE, 1" WIDE</t>
  </si>
  <si>
    <t xml:space="preserve">007243                                  </t>
  </si>
  <si>
    <t>HELMET - CAP STYLE, WHITE, BULLARD 911C</t>
  </si>
  <si>
    <t xml:space="preserve">007286                                  </t>
  </si>
  <si>
    <t>HELMET - CAP STYLE, YELLOW, BULLARD 911C</t>
  </si>
  <si>
    <t xml:space="preserve">007287                                  </t>
  </si>
  <si>
    <t>SUSPENSION - HELMET, RATCHET TYPE, BULLARD 911-C</t>
  </si>
  <si>
    <t xml:space="preserve">007307                                  </t>
  </si>
  <si>
    <t>CONTAINER - 5 GL (18.9L), PLASTIC, COLLAPSIBLE, W/OVERPACK (EA)</t>
  </si>
  <si>
    <t xml:space="preserve">007443                                  </t>
  </si>
  <si>
    <t>EXPANSION STRIP - SHELTER KIT</t>
  </si>
  <si>
    <t xml:space="preserve">007448                                  </t>
  </si>
  <si>
    <t>ADAPTER - 3/4 TAP (NFES 0309 &amp; 0435)</t>
  </si>
  <si>
    <t xml:space="preserve">007668                                  </t>
  </si>
  <si>
    <t>ASSEMBLY - 4' HOSE W/COUPLING (NFES 0309)</t>
  </si>
  <si>
    <t xml:space="preserve">007669                                  </t>
  </si>
  <si>
    <t>CONNECTOR - 3/4" QUICK (NFES 0309 &amp; 0435)</t>
  </si>
  <si>
    <t xml:space="preserve">007674                                  </t>
  </si>
  <si>
    <t>ELBOW - 1/2", HOSE FITTING (NFES 0435)</t>
  </si>
  <si>
    <t xml:space="preserve">007678                                  </t>
  </si>
  <si>
    <t>GASKET - TAIL, 1 1/2" SINGLE-JACKET HOSE</t>
  </si>
  <si>
    <t xml:space="preserve">007683                                  </t>
  </si>
  <si>
    <t>GASKET - TAIL, 1" SINGLE-JACKET HOSE</t>
  </si>
  <si>
    <t xml:space="preserve">007684                                  </t>
  </si>
  <si>
    <t>NIPPLE - 3/4" DOUBLE MALE (NFES 0309 &amp; 0435)</t>
  </si>
  <si>
    <t xml:space="preserve">007692                                  </t>
  </si>
  <si>
    <t>OIL - 2 CYCLE, 5 GAL MIX SIZE,(12.8 OZ)</t>
  </si>
  <si>
    <t>BT</t>
  </si>
  <si>
    <t xml:space="preserve">007724                                  </t>
  </si>
  <si>
    <t>CARTON - FIBERBOARD, 43" X 7" X 4 3/4" (POLES)</t>
  </si>
  <si>
    <t xml:space="preserve">008004                                  </t>
  </si>
  <si>
    <t>CARTON - FIBERBOARD, 16 3/8" X 13 5/8" X 7",PREPRINTED W/000024</t>
  </si>
  <si>
    <t xml:space="preserve">008010                                  </t>
  </si>
  <si>
    <t>BAG - SNAP-TANK, 1000 GL</t>
  </si>
  <si>
    <t xml:space="preserve">008013                                  </t>
  </si>
  <si>
    <t>CARTON - FIBERBOARD, 18" X 12" X 10" GARDEN HOSE, LEADLINE</t>
  </si>
  <si>
    <t xml:space="preserve">008017                                  </t>
  </si>
  <si>
    <t>CARTON - FIBERBOARD, 12" X 12" X 6" , HEATER</t>
  </si>
  <si>
    <t xml:space="preserve">008018                                  </t>
  </si>
  <si>
    <t>CARTON -  FIBERBOARD, 8" X 8" X 16" DRIP TORCH</t>
  </si>
  <si>
    <t xml:space="preserve">008025                                  </t>
  </si>
  <si>
    <t>CARTON -  FIBERBOARD, 10" X 8" X 6"</t>
  </si>
  <si>
    <t xml:space="preserve">008064                                  </t>
  </si>
  <si>
    <t>CARTON - FIBERBOARD, 12" X 9" X 10"</t>
  </si>
  <si>
    <t xml:space="preserve">008066                                  </t>
  </si>
  <si>
    <t>CARTON - FIBERBOARD, 16 1/2" X 12" X 10"</t>
  </si>
  <si>
    <t xml:space="preserve">008067                                  </t>
  </si>
  <si>
    <t>CARTON - FIBERBOARD, 16" X 14" X 12"</t>
  </si>
  <si>
    <t xml:space="preserve">008068                                  </t>
  </si>
  <si>
    <t>CARTON - FIBERBOARD, 18" X 15" X 5 1/2"</t>
  </si>
  <si>
    <t xml:space="preserve">008070                                  </t>
  </si>
  <si>
    <t>CARTON - FIBERBOARD, 24" X 12" X 10"</t>
  </si>
  <si>
    <t xml:space="preserve">008072                                  </t>
  </si>
  <si>
    <t>CARTON - FIBERBOARD, 30" X 6" X 6"</t>
  </si>
  <si>
    <t xml:space="preserve">008073                                  </t>
  </si>
  <si>
    <t>CARTON - FIBERBOARD, 6" X 6" X 48"</t>
  </si>
  <si>
    <t xml:space="preserve">008075                                  </t>
  </si>
  <si>
    <t>CARTON - FIBERBOARD, 8" X 4" X 4", MAILER</t>
  </si>
  <si>
    <t xml:space="preserve">008076                                  </t>
  </si>
  <si>
    <t>CARTON -  FIBERBOARD, 8" X 8" X 36"</t>
  </si>
  <si>
    <t xml:space="preserve">008077                                  </t>
  </si>
  <si>
    <t>CARTON -  FIBERBOARD, 13" X 10" X 10"</t>
  </si>
  <si>
    <t xml:space="preserve">008079                                  </t>
  </si>
  <si>
    <t>CARTON - FIBERBOARD, 12" X 9" X 6"</t>
  </si>
  <si>
    <t xml:space="preserve">008099                                  </t>
  </si>
  <si>
    <t>CARTON - FIBERBOARD, 48" X 22" X 31"</t>
  </si>
  <si>
    <t xml:space="preserve">008158                                  </t>
  </si>
  <si>
    <t>TANK - HORSE TROUGH, 100-120 GL</t>
  </si>
  <si>
    <t xml:space="preserve">008169                                  </t>
  </si>
  <si>
    <t>CARTON - FIBERBOARD, 38 1/2" X 18 1/2" X 10 3/8", CHAIR</t>
  </si>
  <si>
    <t xml:space="preserve">008200                                  </t>
  </si>
  <si>
    <t>CARTON – FIBERBOARD 76" X 24 1/2" X 21 1/2" (SLEEPING PAD MILITARY)</t>
  </si>
  <si>
    <t xml:space="preserve">008213                                  </t>
  </si>
  <si>
    <t>CARTON - FIBERBOARD, 36" X 13" X 15", SMJ 2 P FIRE PAK</t>
  </si>
  <si>
    <t xml:space="preserve">008262                                  </t>
  </si>
  <si>
    <t>CONTAINER - 2 1/2 GL, CUBITAINER, PLASTIC, INDIVIDUAL</t>
  </si>
  <si>
    <t xml:space="preserve">008265                                  </t>
  </si>
  <si>
    <t>KIT, PUMP - PORTABLE, LIGHTWEIGHT, 4 CYCLE</t>
  </si>
  <si>
    <t xml:space="preserve">008606                                  </t>
  </si>
  <si>
    <t>KIT - PUMP, PORTABLE, LIGHTWEIGHT, 4 CYCLE</t>
  </si>
  <si>
    <t>KIT - ANTISEPTIC</t>
  </si>
  <si>
    <t xml:space="preserve">008607                                  </t>
  </si>
  <si>
    <t>KIT - EYE WASH</t>
  </si>
  <si>
    <t xml:space="preserve">008636                                  </t>
  </si>
  <si>
    <t>KIT - HELICOPTER SUPPORT (R5 SPECIFIC)</t>
  </si>
  <si>
    <t xml:space="preserve">008637                                  </t>
  </si>
  <si>
    <t>KIT - MOBILE CACHE SUPPORT VAN (NCK/LSK SPECIFIC)</t>
  </si>
  <si>
    <t xml:space="preserve">008646                                  </t>
  </si>
  <si>
    <t>KIT - MOBILE CACHE SUPPORT VAN (NCK SPECIFIC)</t>
  </si>
  <si>
    <t>KIT - MOBILE CACHE SUPPORT VAN (CAL FIRE SPECIFIC)</t>
  </si>
  <si>
    <t xml:space="preserve">008744                                  </t>
  </si>
  <si>
    <t>PRINTER/PLOTTER - HP1055CM, HEWLETT PACKARD</t>
  </si>
  <si>
    <t xml:space="preserve">009415                                  </t>
  </si>
  <si>
    <t>PRINTER/PLOTTER -  HP1055CM, HEWLETT PACKARD</t>
  </si>
  <si>
    <t>FLASHDRIVE - USB</t>
  </si>
  <si>
    <t xml:space="preserve">009498                                  </t>
  </si>
  <si>
    <t>FLASHDRIVE - USB, 64 - 128 GB</t>
  </si>
  <si>
    <t>KIT - TESTING, COVID-19</t>
  </si>
  <si>
    <t>COVID</t>
  </si>
  <si>
    <t xml:space="preserve">009968                                  </t>
  </si>
  <si>
    <t>PUMP - SIPHON, HAND, FOR 5 GAL CONTAINER</t>
  </si>
  <si>
    <t xml:space="preserve">009980                                  </t>
  </si>
  <si>
    <t>SPRAYER - HANDHELD, 1-4 GAL</t>
  </si>
  <si>
    <t xml:space="preserve">009981                                  </t>
  </si>
  <si>
    <t>SANITIZER - HAND, PUMP BOTTLE, 60-80 OZ</t>
  </si>
  <si>
    <t xml:space="preserve">009983                                  </t>
  </si>
  <si>
    <t>DISINFECTANT - CONCENTRATE, 5 GAL W/SPOUT</t>
  </si>
  <si>
    <t xml:space="preserve">009984                                  </t>
  </si>
  <si>
    <t>BOTTLE - SPRAY, PLASTIC, W/OZ MARKINGS, 12-32 OZ</t>
  </si>
  <si>
    <t xml:space="preserve">009985                                  </t>
  </si>
  <si>
    <t>DISINFECTANT - WIPES, WET, 65-80/CO</t>
  </si>
  <si>
    <t>CO</t>
  </si>
  <si>
    <t xml:space="preserve">009986                                  </t>
  </si>
  <si>
    <t>DISINFECTANT - WIPES, WET, 30-45/CO</t>
  </si>
  <si>
    <t xml:space="preserve">009987                                  </t>
  </si>
  <si>
    <t>DISINFECTANT - CONCENTRATE, 1 GAL</t>
  </si>
  <si>
    <t xml:space="preserve">009988                                  </t>
  </si>
  <si>
    <t>THERMOMETER - INFRARED, DIGITAL, NON-CONTACT</t>
  </si>
  <si>
    <t xml:space="preserve">009989                                  </t>
  </si>
  <si>
    <t>GLOVES - NITRILE, INDUSTRIAL, DISPOSABLE, SMALL</t>
  </si>
  <si>
    <t xml:space="preserve">009990                                  </t>
  </si>
  <si>
    <t>GLOVES - NITRILE, INDUSTRIAL, DISPOSABLE, MEDIUM</t>
  </si>
  <si>
    <t xml:space="preserve">009991                                  </t>
  </si>
  <si>
    <t>GLOVES - NITRILE, INDUSTRIAL, DISPOSABLE, LARGE</t>
  </si>
  <si>
    <t xml:space="preserve">009992                                  </t>
  </si>
  <si>
    <t>GLOVES - NITRILE, INDUSTRIAL, DISPOSABLE, X-LARGE</t>
  </si>
  <si>
    <t xml:space="preserve">009993                                  </t>
  </si>
  <si>
    <t>GLOVES - NITRILE, INDUSTRIAL, DISPOSABLE, XX-LARGE</t>
  </si>
  <si>
    <t xml:space="preserve">009994                                  </t>
  </si>
  <si>
    <t>SANITIZER - HAND, 1 GAL</t>
  </si>
  <si>
    <t xml:space="preserve">009995                                  </t>
  </si>
  <si>
    <t>SANITIZER - HAND, PUMP BOTTLE, 8-12 OZ</t>
  </si>
  <si>
    <t xml:space="preserve">009997                                  </t>
  </si>
  <si>
    <t>SANITIZER - HAND, INDIVIDUAL, 1-4 OZ</t>
  </si>
  <si>
    <t xml:space="preserve">009998                                  </t>
  </si>
  <si>
    <t>MASK - EARLOOP</t>
  </si>
  <si>
    <t xml:space="preserve">009999                                  </t>
  </si>
  <si>
    <t>Order Type (select one):</t>
  </si>
  <si>
    <t>XX/XX/2024</t>
  </si>
  <si>
    <t>2024 CACHE RESOURCE ORDER FORM</t>
  </si>
  <si>
    <r>
      <t>BATTERY - AAA, PACKAGE</t>
    </r>
    <r>
      <rPr>
        <i/>
        <sz val="10"/>
        <color theme="1"/>
        <rFont val="Arial"/>
        <family val="2"/>
      </rPr>
      <t xml:space="preserve"> -</t>
    </r>
    <r>
      <rPr>
        <b/>
        <i/>
        <sz val="10"/>
        <color theme="1"/>
        <rFont val="Arial"/>
        <family val="2"/>
      </rPr>
      <t xml:space="preserve"> (12 per package)</t>
    </r>
  </si>
  <si>
    <r>
      <t>BATTERY - AAA, INDIVIDUAL -</t>
    </r>
    <r>
      <rPr>
        <b/>
        <sz val="10"/>
        <color theme="1"/>
        <rFont val="Arial"/>
        <family val="2"/>
      </rPr>
      <t xml:space="preserve"> DISCONTINUED - USE ITEM 007471 </t>
    </r>
    <r>
      <rPr>
        <sz val="10"/>
        <color theme="1"/>
        <rFont val="Arial"/>
        <family val="2"/>
      </rPr>
      <t xml:space="preserve">- ORDER BY PKG </t>
    </r>
  </si>
  <si>
    <r>
      <t xml:space="preserve">GUIDE - I/A STANDARDS FOR FIRE &amp; FIRE AVIATION OP (ANNUAL) </t>
    </r>
    <r>
      <rPr>
        <b/>
        <sz val="10"/>
        <color theme="1"/>
        <rFont val="Arial"/>
        <family val="2"/>
      </rPr>
      <t>- DISCONTINUED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</si>
</sst>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0000#"/>
    <numFmt numFmtId="166" formatCode="[$$-409]#,##0.00;\([$$-409]#,##0.00\)"/>
    <numFmt numFmtId="167" formatCode="[$$-409]#,##0.00_);\([$$-409]#,##0.00\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2"/>
      <color rgb="FFFF0000"/>
      <name val="Tw Cen MT"/>
      <family val="2"/>
    </font>
    <font>
      <b/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4"/>
      <color rgb="FFC0000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ndale WT"/>
    </font>
    <font>
      <sz val="11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/>
      <top style="thick">
        <color rgb="FF990033"/>
      </top>
      <bottom style="thin">
        <color rgb="FF990033"/>
      </bottom>
      <diagonal/>
    </border>
    <border>
      <left/>
      <right/>
      <top style="thin">
        <color rgb="FF990033"/>
      </top>
      <bottom style="thin">
        <color rgb="FF990033"/>
      </bottom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50">
    <xf numFmtId="0" fontId="0" fillId="0" borderId="0" xfId="0"/>
    <xf numFmtId="0" fontId="6" fillId="0" borderId="0" xfId="0" applyFont="1"/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0" fontId="10" fillId="0" borderId="0" xfId="0" applyFont="1" applyAlignment="1">
      <alignment horizontal="left" vertical="center" wrapText="1" indent="1"/>
    </xf>
    <xf numFmtId="0" fontId="0" fillId="0" borderId="0" xfId="0" applyAlignment="1">
      <alignment vertical="center" wrapText="1"/>
    </xf>
    <xf numFmtId="0" fontId="11" fillId="0" borderId="0" xfId="0" applyFont="1"/>
    <xf numFmtId="0" fontId="5" fillId="0" borderId="0" xfId="3" applyAlignment="1">
      <alignment horizontal="left" indent="1"/>
    </xf>
    <xf numFmtId="0" fontId="12" fillId="0" borderId="0" xfId="0" applyFont="1" applyAlignment="1">
      <alignment horizontal="right" vertical="center" wrapText="1"/>
    </xf>
    <xf numFmtId="0" fontId="5" fillId="0" borderId="0" xfId="3" applyAlignment="1">
      <alignment vertical="center" wrapText="1"/>
    </xf>
    <xf numFmtId="0" fontId="12" fillId="0" borderId="0" xfId="0" applyFont="1" applyAlignment="1">
      <alignment vertical="center" wrapText="1"/>
    </xf>
    <xf numFmtId="0" fontId="0" fillId="0" borderId="0" xfId="0" applyProtection="1">
      <protection locked="0"/>
    </xf>
    <xf numFmtId="0" fontId="10" fillId="0" borderId="0" xfId="0" applyFont="1" applyAlignment="1">
      <alignment horizontal="left"/>
    </xf>
    <xf numFmtId="0" fontId="0" fillId="2" borderId="3" xfId="0" applyFill="1" applyBorder="1" applyAlignment="1">
      <alignment horizontal="right" vertical="center"/>
    </xf>
    <xf numFmtId="0" fontId="14" fillId="3" borderId="4" xfId="0" applyFont="1" applyFill="1" applyBorder="1" applyAlignment="1">
      <alignment horizontal="center" vertical="center"/>
    </xf>
    <xf numFmtId="0" fontId="6" fillId="0" borderId="8" xfId="0" applyFont="1" applyBorder="1" applyAlignment="1" applyProtection="1">
      <alignment horizontal="left" vertical="center" indent="2"/>
      <protection locked="0"/>
    </xf>
    <xf numFmtId="0" fontId="0" fillId="0" borderId="9" xfId="0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6" fillId="0" borderId="13" xfId="0" applyFont="1" applyBorder="1" applyAlignment="1" applyProtection="1">
      <alignment horizontal="left" vertical="center" indent="2"/>
      <protection locked="0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5" fillId="0" borderId="16" xfId="0" applyFont="1" applyBorder="1" applyAlignment="1" applyProtection="1">
      <alignment horizontal="center"/>
      <protection locked="0"/>
    </xf>
    <xf numFmtId="0" fontId="0" fillId="0" borderId="17" xfId="0" applyBorder="1"/>
    <xf numFmtId="0" fontId="0" fillId="0" borderId="10" xfId="0" applyBorder="1"/>
    <xf numFmtId="0" fontId="17" fillId="5" borderId="17" xfId="0" applyFont="1" applyFill="1" applyBorder="1"/>
    <xf numFmtId="0" fontId="2" fillId="5" borderId="0" xfId="0" applyFont="1" applyFill="1"/>
    <xf numFmtId="0" fontId="2" fillId="5" borderId="10" xfId="0" applyFont="1" applyFill="1" applyBorder="1"/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14" fillId="0" borderId="18" xfId="0" applyFon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15" fillId="0" borderId="19" xfId="0" applyFont="1" applyBorder="1" applyAlignment="1">
      <alignment horizontal="center"/>
    </xf>
    <xf numFmtId="0" fontId="14" fillId="0" borderId="14" xfId="0" applyFont="1" applyBorder="1" applyAlignment="1">
      <alignment horizontal="right" vertical="center"/>
    </xf>
    <xf numFmtId="0" fontId="14" fillId="0" borderId="20" xfId="0" applyFont="1" applyBorder="1" applyAlignment="1">
      <alignment horizontal="right" vertical="center"/>
    </xf>
    <xf numFmtId="0" fontId="6" fillId="0" borderId="21" xfId="0" applyFont="1" applyBorder="1" applyAlignment="1" applyProtection="1">
      <alignment horizontal="left" vertical="center" indent="1"/>
      <protection locked="0"/>
    </xf>
    <xf numFmtId="0" fontId="0" fillId="5" borderId="17" xfId="0" applyFill="1" applyBorder="1"/>
    <xf numFmtId="0" fontId="0" fillId="5" borderId="0" xfId="0" applyFill="1"/>
    <xf numFmtId="0" fontId="0" fillId="5" borderId="0" xfId="0" applyFill="1" applyProtection="1">
      <protection locked="0"/>
    </xf>
    <xf numFmtId="0" fontId="0" fillId="5" borderId="10" xfId="0" applyFill="1" applyBorder="1" applyProtection="1">
      <protection locked="0"/>
    </xf>
    <xf numFmtId="0" fontId="15" fillId="0" borderId="20" xfId="0" applyFont="1" applyBorder="1" applyAlignment="1" applyProtection="1">
      <alignment vertical="center"/>
      <protection locked="0"/>
    </xf>
    <xf numFmtId="0" fontId="4" fillId="0" borderId="13" xfId="0" applyFont="1" applyBorder="1" applyAlignment="1">
      <alignment horizontal="right" vertical="center"/>
    </xf>
    <xf numFmtId="164" fontId="18" fillId="0" borderId="22" xfId="0" applyNumberFormat="1" applyFont="1" applyBorder="1" applyAlignment="1">
      <alignment horizontal="center" vertical="center" wrapText="1"/>
    </xf>
    <xf numFmtId="164" fontId="18" fillId="0" borderId="0" xfId="0" applyNumberFormat="1" applyFont="1" applyAlignment="1" applyProtection="1">
      <alignment horizontal="center" vertical="center" wrapText="1"/>
      <protection locked="0"/>
    </xf>
    <xf numFmtId="0" fontId="2" fillId="5" borderId="23" xfId="0" applyFont="1" applyFill="1" applyBorder="1"/>
    <xf numFmtId="0" fontId="2" fillId="5" borderId="20" xfId="0" applyFont="1" applyFill="1" applyBorder="1" applyAlignment="1" applyProtection="1">
      <alignment horizontal="left" indent="1"/>
      <protection locked="0"/>
    </xf>
    <xf numFmtId="0" fontId="2" fillId="5" borderId="20" xfId="0" applyFont="1" applyFill="1" applyBorder="1" applyAlignment="1" applyProtection="1">
      <alignment horizontal="center"/>
      <protection locked="0"/>
    </xf>
    <xf numFmtId="0" fontId="2" fillId="5" borderId="20" xfId="0" applyFont="1" applyFill="1" applyBorder="1" applyAlignment="1">
      <alignment horizontal="center"/>
    </xf>
    <xf numFmtId="0" fontId="2" fillId="5" borderId="20" xfId="0" applyFont="1" applyFill="1" applyBorder="1"/>
    <xf numFmtId="0" fontId="2" fillId="5" borderId="20" xfId="0" applyFont="1" applyFill="1" applyBorder="1" applyAlignment="1">
      <alignment horizontal="right"/>
    </xf>
    <xf numFmtId="0" fontId="2" fillId="5" borderId="22" xfId="0" applyFont="1" applyFill="1" applyBorder="1" applyAlignment="1">
      <alignment horizontal="right"/>
    </xf>
    <xf numFmtId="0" fontId="0" fillId="6" borderId="23" xfId="0" applyFill="1" applyBorder="1" applyAlignment="1">
      <alignment horizontal="right"/>
    </xf>
    <xf numFmtId="0" fontId="7" fillId="6" borderId="20" xfId="0" applyFont="1" applyFill="1" applyBorder="1" applyProtection="1">
      <protection locked="0"/>
    </xf>
    <xf numFmtId="165" fontId="0" fillId="6" borderId="20" xfId="0" applyNumberFormat="1" applyFill="1" applyBorder="1" applyAlignment="1" applyProtection="1">
      <alignment horizontal="center"/>
      <protection locked="0"/>
    </xf>
    <xf numFmtId="0" fontId="0" fillId="6" borderId="20" xfId="0" applyFill="1" applyBorder="1" applyAlignment="1" applyProtection="1">
      <alignment horizontal="center"/>
      <protection locked="0"/>
    </xf>
    <xf numFmtId="0" fontId="0" fillId="6" borderId="20" xfId="0" applyFill="1" applyBorder="1" applyAlignment="1">
      <alignment horizontal="center"/>
    </xf>
    <xf numFmtId="0" fontId="0" fillId="6" borderId="20" xfId="0" applyFill="1" applyBorder="1"/>
    <xf numFmtId="7" fontId="0" fillId="6" borderId="20" xfId="1" applyNumberFormat="1" applyFont="1" applyFill="1" applyBorder="1" applyProtection="1"/>
    <xf numFmtId="7" fontId="0" fillId="6" borderId="22" xfId="1" applyNumberFormat="1" applyFont="1" applyFill="1" applyBorder="1" applyProtection="1"/>
    <xf numFmtId="0" fontId="20" fillId="0" borderId="23" xfId="0" applyFont="1" applyBorder="1" applyAlignment="1">
      <alignment horizontal="right"/>
    </xf>
    <xf numFmtId="0" fontId="20" fillId="0" borderId="20" xfId="0" applyFont="1" applyBorder="1" applyProtection="1">
      <protection locked="0"/>
    </xf>
    <xf numFmtId="165" fontId="20" fillId="0" borderId="20" xfId="0" applyNumberFormat="1" applyFont="1" applyBorder="1" applyAlignment="1" applyProtection="1">
      <alignment horizontal="center"/>
      <protection locked="0"/>
    </xf>
    <xf numFmtId="0" fontId="20" fillId="0" borderId="20" xfId="0" applyFont="1" applyBorder="1" applyAlignment="1" applyProtection="1">
      <alignment horizontal="center"/>
      <protection locked="0"/>
    </xf>
    <xf numFmtId="0" fontId="20" fillId="0" borderId="20" xfId="0" applyFont="1" applyBorder="1" applyAlignment="1">
      <alignment horizontal="center"/>
    </xf>
    <xf numFmtId="0" fontId="20" fillId="0" borderId="20" xfId="0" applyFont="1" applyBorder="1"/>
    <xf numFmtId="7" fontId="20" fillId="0" borderId="20" xfId="1" applyNumberFormat="1" applyFont="1" applyBorder="1" applyProtection="1"/>
    <xf numFmtId="7" fontId="20" fillId="0" borderId="22" xfId="1" applyNumberFormat="1" applyFont="1" applyBorder="1" applyProtection="1"/>
    <xf numFmtId="0" fontId="20" fillId="0" borderId="24" xfId="0" applyFont="1" applyBorder="1" applyAlignment="1">
      <alignment horizontal="right"/>
    </xf>
    <xf numFmtId="0" fontId="20" fillId="0" borderId="25" xfId="0" applyFont="1" applyBorder="1" applyProtection="1">
      <protection locked="0"/>
    </xf>
    <xf numFmtId="165" fontId="20" fillId="0" borderId="25" xfId="0" applyNumberFormat="1" applyFont="1" applyBorder="1" applyAlignment="1" applyProtection="1">
      <alignment horizontal="center"/>
      <protection locked="0"/>
    </xf>
    <xf numFmtId="0" fontId="20" fillId="0" borderId="25" xfId="0" applyFont="1" applyBorder="1" applyAlignment="1" applyProtection="1">
      <alignment horizontal="center"/>
      <protection locked="0"/>
    </xf>
    <xf numFmtId="0" fontId="20" fillId="0" borderId="25" xfId="0" applyFont="1" applyBorder="1" applyAlignment="1">
      <alignment horizontal="center"/>
    </xf>
    <xf numFmtId="0" fontId="20" fillId="0" borderId="25" xfId="0" applyFont="1" applyBorder="1"/>
    <xf numFmtId="7" fontId="20" fillId="0" borderId="25" xfId="1" applyNumberFormat="1" applyFont="1" applyBorder="1" applyProtection="1"/>
    <xf numFmtId="7" fontId="20" fillId="0" borderId="26" xfId="1" applyNumberFormat="1" applyFont="1" applyBorder="1" applyProtection="1"/>
    <xf numFmtId="0" fontId="15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165" fontId="22" fillId="0" borderId="0" xfId="0" applyNumberFormat="1" applyFont="1" applyAlignment="1">
      <alignment horizontal="center" vertical="top" wrapText="1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/>
    </xf>
    <xf numFmtId="0" fontId="20" fillId="0" borderId="0" xfId="0" applyFont="1" applyAlignment="1">
      <alignment vertical="top"/>
    </xf>
    <xf numFmtId="165" fontId="23" fillId="0" borderId="20" xfId="0" applyNumberFormat="1" applyFont="1" applyBorder="1" applyAlignment="1">
      <alignment horizontal="center" wrapText="1"/>
    </xf>
    <xf numFmtId="0" fontId="24" fillId="0" borderId="20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24" fillId="0" borderId="27" xfId="0" applyFont="1" applyBorder="1" applyAlignment="1">
      <alignment horizontal="left"/>
    </xf>
    <xf numFmtId="3" fontId="24" fillId="0" borderId="27" xfId="0" applyNumberFormat="1" applyFont="1" applyBorder="1" applyAlignment="1">
      <alignment horizontal="left"/>
    </xf>
    <xf numFmtId="166" fontId="24" fillId="0" borderId="27" xfId="0" applyNumberFormat="1" applyFont="1" applyBorder="1" applyAlignment="1">
      <alignment horizontal="right"/>
    </xf>
    <xf numFmtId="44" fontId="24" fillId="0" borderId="28" xfId="0" applyNumberFormat="1" applyFont="1" applyBorder="1" applyAlignment="1">
      <alignment horizontal="right" wrapText="1"/>
    </xf>
    <xf numFmtId="167" fontId="0" fillId="0" borderId="0" xfId="0" applyNumberFormat="1"/>
    <xf numFmtId="44" fontId="24" fillId="0" borderId="29" xfId="0" applyNumberFormat="1" applyFont="1" applyBorder="1" applyAlignment="1">
      <alignment horizontal="right" wrapText="1"/>
    </xf>
    <xf numFmtId="0" fontId="24" fillId="0" borderId="29" xfId="0" applyFont="1" applyBorder="1" applyAlignment="1">
      <alignment horizontal="left" wrapText="1"/>
    </xf>
    <xf numFmtId="0" fontId="24" fillId="0" borderId="20" xfId="0" applyFont="1" applyBorder="1" applyAlignment="1">
      <alignment horizontal="left"/>
    </xf>
    <xf numFmtId="165" fontId="25" fillId="4" borderId="20" xfId="0" applyNumberFormat="1" applyFont="1" applyFill="1" applyBorder="1" applyAlignment="1">
      <alignment horizontal="center" wrapText="1"/>
    </xf>
    <xf numFmtId="0" fontId="26" fillId="4" borderId="20" xfId="0" applyFont="1" applyFill="1" applyBorder="1" applyAlignment="1">
      <alignment horizontal="left"/>
    </xf>
    <xf numFmtId="44" fontId="26" fillId="4" borderId="20" xfId="2" applyFont="1" applyFill="1" applyBorder="1" applyAlignment="1">
      <alignment horizontal="right"/>
    </xf>
    <xf numFmtId="0" fontId="27" fillId="4" borderId="30" xfId="0" applyFont="1" applyFill="1" applyBorder="1" applyAlignment="1">
      <alignment horizontal="center"/>
    </xf>
    <xf numFmtId="0" fontId="27" fillId="0" borderId="31" xfId="0" applyFont="1" applyBorder="1" applyAlignment="1">
      <alignment horizontal="left"/>
    </xf>
    <xf numFmtId="0" fontId="28" fillId="0" borderId="27" xfId="0" applyFont="1" applyBorder="1"/>
    <xf numFmtId="166" fontId="26" fillId="4" borderId="27" xfId="0" applyNumberFormat="1" applyFont="1" applyFill="1" applyBorder="1" applyAlignment="1">
      <alignment horizontal="right"/>
    </xf>
    <xf numFmtId="44" fontId="26" fillId="4" borderId="29" xfId="0" applyNumberFormat="1" applyFont="1" applyFill="1" applyBorder="1" applyAlignment="1">
      <alignment horizontal="right" wrapText="1"/>
    </xf>
    <xf numFmtId="0" fontId="24" fillId="0" borderId="27" xfId="0" applyFont="1" applyBorder="1" applyAlignment="1">
      <alignment horizontal="left" vertical="top"/>
    </xf>
    <xf numFmtId="3" fontId="24" fillId="0" borderId="27" xfId="0" applyNumberFormat="1" applyFont="1" applyBorder="1" applyAlignment="1">
      <alignment horizontal="left" vertical="top"/>
    </xf>
    <xf numFmtId="166" fontId="24" fillId="0" borderId="27" xfId="0" applyNumberFormat="1" applyFont="1" applyBorder="1" applyAlignment="1">
      <alignment horizontal="right" vertical="top"/>
    </xf>
    <xf numFmtId="44" fontId="24" fillId="0" borderId="29" xfId="0" applyNumberFormat="1" applyFont="1" applyBorder="1" applyAlignment="1">
      <alignment horizontal="right" vertical="center" wrapText="1"/>
    </xf>
    <xf numFmtId="44" fontId="24" fillId="4" borderId="29" xfId="0" applyNumberFormat="1" applyFont="1" applyFill="1" applyBorder="1" applyAlignment="1">
      <alignment horizontal="right" vertical="center" wrapText="1"/>
    </xf>
    <xf numFmtId="0" fontId="27" fillId="0" borderId="30" xfId="0" applyFont="1" applyBorder="1" applyAlignment="1">
      <alignment horizontal="center"/>
    </xf>
    <xf numFmtId="0" fontId="26" fillId="4" borderId="20" xfId="0" applyFont="1" applyFill="1" applyBorder="1" applyAlignment="1">
      <alignment horizontal="left" wrapText="1"/>
    </xf>
    <xf numFmtId="165" fontId="23" fillId="7" borderId="20" xfId="0" applyNumberFormat="1" applyFont="1" applyFill="1" applyBorder="1" applyAlignment="1">
      <alignment horizontal="center" wrapText="1"/>
    </xf>
    <xf numFmtId="0" fontId="26" fillId="7" borderId="20" xfId="0" applyFont="1" applyFill="1" applyBorder="1" applyAlignment="1">
      <alignment horizontal="left"/>
    </xf>
    <xf numFmtId="44" fontId="26" fillId="7" borderId="20" xfId="2" applyFont="1" applyFill="1" applyBorder="1" applyAlignment="1">
      <alignment horizontal="right"/>
    </xf>
    <xf numFmtId="0" fontId="4" fillId="7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/>
    <xf numFmtId="0" fontId="14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right" vertical="center"/>
    </xf>
    <xf numFmtId="0" fontId="14" fillId="0" borderId="6" xfId="0" applyFont="1" applyBorder="1"/>
    <xf numFmtId="0" fontId="14" fillId="0" borderId="7" xfId="0" applyFont="1" applyBorder="1"/>
    <xf numFmtId="0" fontId="14" fillId="0" borderId="7" xfId="0" applyFont="1" applyBorder="1" applyAlignment="1">
      <alignment horizontal="right" vertical="center"/>
    </xf>
    <xf numFmtId="0" fontId="14" fillId="0" borderId="11" xfId="0" applyFont="1" applyBorder="1"/>
    <xf numFmtId="0" fontId="14" fillId="0" borderId="12" xfId="0" applyFont="1" applyBorder="1"/>
    <xf numFmtId="0" fontId="14" fillId="0" borderId="12" xfId="0" applyFont="1" applyBorder="1" applyAlignment="1">
      <alignment horizontal="right" vertical="center"/>
    </xf>
    <xf numFmtId="14" fontId="29" fillId="8" borderId="5" xfId="0" applyNumberFormat="1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left"/>
    </xf>
    <xf numFmtId="0" fontId="0" fillId="0" borderId="0" xfId="0" applyAlignment="1">
      <alignment horizontal="centerContinuous"/>
    </xf>
    <xf numFmtId="0" fontId="0" fillId="0" borderId="0" xfId="0" applyAlignment="1" applyProtection="1">
      <alignment horizontal="centerContinuous"/>
      <protection locked="0"/>
    </xf>
    <xf numFmtId="0" fontId="26" fillId="0" borderId="20" xfId="0" applyFont="1" applyBorder="1" applyAlignment="1">
      <alignment horizontal="left"/>
    </xf>
    <xf numFmtId="0" fontId="24" fillId="0" borderId="13" xfId="0" applyFont="1" applyBorder="1" applyAlignment="1">
      <alignment horizontal="center" wrapText="1"/>
    </xf>
    <xf numFmtId="0" fontId="24" fillId="0" borderId="13" xfId="0" applyFont="1" applyBorder="1" applyAlignment="1">
      <alignment horizontal="center"/>
    </xf>
    <xf numFmtId="0" fontId="26" fillId="4" borderId="13" xfId="0" applyFont="1" applyFill="1" applyBorder="1" applyAlignment="1">
      <alignment horizontal="center"/>
    </xf>
    <xf numFmtId="0" fontId="26" fillId="4" borderId="13" xfId="0" applyFont="1" applyFill="1" applyBorder="1" applyAlignment="1">
      <alignment horizontal="center" wrapText="1"/>
    </xf>
    <xf numFmtId="0" fontId="26" fillId="0" borderId="13" xfId="0" applyFont="1" applyBorder="1" applyAlignment="1">
      <alignment horizontal="center"/>
    </xf>
    <xf numFmtId="0" fontId="26" fillId="7" borderId="13" xfId="0" applyFont="1" applyFill="1" applyBorder="1" applyAlignment="1">
      <alignment horizontal="center"/>
    </xf>
    <xf numFmtId="44" fontId="26" fillId="0" borderId="20" xfId="2" applyFont="1" applyBorder="1" applyAlignment="1">
      <alignment horizontal="right"/>
    </xf>
    <xf numFmtId="44" fontId="26" fillId="9" borderId="20" xfId="2" applyFont="1" applyFill="1" applyBorder="1" applyAlignment="1">
      <alignment horizontal="right"/>
    </xf>
    <xf numFmtId="44" fontId="23" fillId="0" borderId="20" xfId="2" applyFont="1" applyBorder="1" applyAlignment="1">
      <alignment horizontal="right" wrapText="1"/>
    </xf>
    <xf numFmtId="44" fontId="26" fillId="0" borderId="20" xfId="2" applyFont="1" applyFill="1" applyBorder="1" applyAlignment="1">
      <alignment horizontal="right"/>
    </xf>
    <xf numFmtId="44" fontId="28" fillId="0" borderId="0" xfId="2" applyFont="1" applyAlignment="1"/>
    <xf numFmtId="165" fontId="23" fillId="9" borderId="20" xfId="0" applyNumberFormat="1" applyFont="1" applyFill="1" applyBorder="1" applyAlignment="1">
      <alignment horizontal="center" wrapText="1"/>
    </xf>
    <xf numFmtId="0" fontId="24" fillId="9" borderId="20" xfId="0" applyFont="1" applyFill="1" applyBorder="1" applyAlignment="1">
      <alignment horizontal="left" wrapText="1"/>
    </xf>
    <xf numFmtId="0" fontId="24" fillId="9" borderId="13" xfId="0" applyFont="1" applyFill="1" applyBorder="1" applyAlignment="1">
      <alignment horizontal="center" wrapText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31</xdr:row>
      <xdr:rowOff>95251</xdr:rowOff>
    </xdr:from>
    <xdr:to>
      <xdr:col>1</xdr:col>
      <xdr:colOff>4314825</xdr:colOff>
      <xdr:row>35</xdr:row>
      <xdr:rowOff>161925</xdr:rowOff>
    </xdr:to>
    <xdr:grpSp>
      <xdr:nvGrpSpPr>
        <xdr:cNvPr id="2" name="Group 1" descr="HOW TO ADD A ROW TO ORDER FOR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42876" y="5162551"/>
          <a:ext cx="5867399" cy="828674"/>
          <a:chOff x="1457325" y="1781175"/>
          <a:chExt cx="5320533" cy="1405894"/>
        </a:xfrm>
      </xdr:grpSpPr>
      <xdr:sp macro="" textlink="">
        <xdr:nvSpPr>
          <xdr:cNvPr id="3" name="Up Arrow 1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 rot="16200000" flipH="1">
            <a:off x="6503359" y="2912569"/>
            <a:ext cx="198120" cy="350879"/>
          </a:xfrm>
          <a:prstGeom prst="upArrow">
            <a:avLst/>
          </a:prstGeom>
          <a:solidFill>
            <a:srgbClr val="FFFF00"/>
          </a:solidFill>
          <a:ln>
            <a:solidFill>
              <a:srgbClr val="FFC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81" t="56126" r="63245" b="26241"/>
          <a:stretch/>
        </xdr:blipFill>
        <xdr:spPr>
          <a:xfrm>
            <a:off x="1457325" y="1781175"/>
            <a:ext cx="4955971" cy="1350645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4</xdr:row>
          <xdr:rowOff>47625</xdr:rowOff>
        </xdr:from>
        <xdr:to>
          <xdr:col>7</xdr:col>
          <xdr:colOff>895350</xdr:colOff>
          <xdr:row>4</xdr:row>
          <xdr:rowOff>266700</xdr:rowOff>
        </xdr:to>
        <xdr:sp macro="" textlink="">
          <xdr:nvSpPr>
            <xdr:cNvPr id="2049" name="Check Box 1" descr="Presuppression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Presuppression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5</xdr:row>
          <xdr:rowOff>47625</xdr:rowOff>
        </xdr:from>
        <xdr:to>
          <xdr:col>7</xdr:col>
          <xdr:colOff>895350</xdr:colOff>
          <xdr:row>5</xdr:row>
          <xdr:rowOff>266700</xdr:rowOff>
        </xdr:to>
        <xdr:sp macro="" textlink="">
          <xdr:nvSpPr>
            <xdr:cNvPr id="2050" name="Check Box 2" descr="Replacement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Replacement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6</xdr:row>
          <xdr:rowOff>47625</xdr:rowOff>
        </xdr:from>
        <xdr:to>
          <xdr:col>7</xdr:col>
          <xdr:colOff>895350</xdr:colOff>
          <xdr:row>6</xdr:row>
          <xdr:rowOff>266700</xdr:rowOff>
        </xdr:to>
        <xdr:sp macro="" textlink="">
          <xdr:nvSpPr>
            <xdr:cNvPr id="2051" name="Check Box 3" descr="Project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Project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9</xdr:row>
          <xdr:rowOff>47625</xdr:rowOff>
        </xdr:from>
        <xdr:to>
          <xdr:col>7</xdr:col>
          <xdr:colOff>895350</xdr:colOff>
          <xdr:row>9</xdr:row>
          <xdr:rowOff>276225</xdr:rowOff>
        </xdr:to>
        <xdr:sp macro="" textlink="">
          <xdr:nvSpPr>
            <xdr:cNvPr id="2052" name="Check Box 4" descr="Deliver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Deliver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10</xdr:row>
          <xdr:rowOff>47625</xdr:rowOff>
        </xdr:from>
        <xdr:to>
          <xdr:col>7</xdr:col>
          <xdr:colOff>1200150</xdr:colOff>
          <xdr:row>10</xdr:row>
          <xdr:rowOff>276225</xdr:rowOff>
        </xdr:to>
        <xdr:sp macro="" textlink="">
          <xdr:nvSpPr>
            <xdr:cNvPr id="2053" name="Check Box 5" descr="Pick-Up / Will-Call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Pick-Up / Will-Call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11</xdr:row>
          <xdr:rowOff>47625</xdr:rowOff>
        </xdr:from>
        <xdr:to>
          <xdr:col>7</xdr:col>
          <xdr:colOff>895350</xdr:colOff>
          <xdr:row>11</xdr:row>
          <xdr:rowOff>266700</xdr:rowOff>
        </xdr:to>
        <xdr:sp macro="" textlink="">
          <xdr:nvSpPr>
            <xdr:cNvPr id="2054" name="Check Box 6" descr="UPS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UPS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wcg.gov/catalogs-ordering-quicklinks" TargetMode="External"/><Relationship Id="rId2" Type="http://schemas.openxmlformats.org/officeDocument/2006/relationships/hyperlink" Target="https://www.nifc.gov/nicc/mobguide/Mobilization_Guide.pdf" TargetMode="External"/><Relationship Id="rId1" Type="http://schemas.openxmlformats.org/officeDocument/2006/relationships/hyperlink" Target="https://gacc.nifc.gov/oncc/mob_guide/index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M.FS.CANCKORDERS@USDA.GOV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5D448-F18E-428A-ACEF-529AA84E6882}">
  <dimension ref="A1:M52"/>
  <sheetViews>
    <sheetView workbookViewId="0">
      <selection activeCell="B633" sqref="B633"/>
    </sheetView>
  </sheetViews>
  <sheetFormatPr defaultRowHeight="15" x14ac:dyDescent="0.25"/>
  <cols>
    <col min="1" max="1" width="25.42578125" customWidth="1"/>
    <col min="2" max="2" width="66.85546875" customWidth="1"/>
  </cols>
  <sheetData>
    <row r="1" spans="1:1" ht="21" x14ac:dyDescent="0.35">
      <c r="A1" s="1" t="s">
        <v>0</v>
      </c>
    </row>
    <row r="3" spans="1:1" x14ac:dyDescent="0.25">
      <c r="A3" t="s">
        <v>1</v>
      </c>
    </row>
    <row r="4" spans="1:1" ht="9" customHeight="1" x14ac:dyDescent="0.25"/>
    <row r="5" spans="1:1" ht="15" customHeight="1" x14ac:dyDescent="0.25">
      <c r="A5" t="s">
        <v>2</v>
      </c>
    </row>
    <row r="6" spans="1:1" ht="9" customHeight="1" x14ac:dyDescent="0.25"/>
    <row r="7" spans="1:1" ht="15" customHeight="1" x14ac:dyDescent="0.25">
      <c r="A7" t="s">
        <v>3</v>
      </c>
    </row>
    <row r="8" spans="1:1" ht="9" customHeight="1" x14ac:dyDescent="0.25"/>
    <row r="9" spans="1:1" x14ac:dyDescent="0.25">
      <c r="A9" t="s">
        <v>4</v>
      </c>
    </row>
    <row r="10" spans="1:1" ht="9" customHeight="1" x14ac:dyDescent="0.25"/>
    <row r="11" spans="1:1" x14ac:dyDescent="0.25">
      <c r="A11" t="s">
        <v>5</v>
      </c>
    </row>
    <row r="12" spans="1:1" ht="9" customHeight="1" x14ac:dyDescent="0.25"/>
    <row r="13" spans="1:1" x14ac:dyDescent="0.25">
      <c r="A13" t="s">
        <v>6</v>
      </c>
    </row>
    <row r="14" spans="1:1" ht="9" customHeight="1" x14ac:dyDescent="0.25"/>
    <row r="15" spans="1:1" x14ac:dyDescent="0.25">
      <c r="A15" t="s">
        <v>7</v>
      </c>
    </row>
    <row r="16" spans="1:1" ht="9" customHeight="1" x14ac:dyDescent="0.25"/>
    <row r="17" spans="1:13" x14ac:dyDescent="0.25">
      <c r="A17" t="s">
        <v>8</v>
      </c>
    </row>
    <row r="18" spans="1:13" ht="9" customHeight="1" x14ac:dyDescent="0.25"/>
    <row r="19" spans="1:13" ht="15" customHeight="1" x14ac:dyDescent="0.25">
      <c r="A19" t="s">
        <v>9</v>
      </c>
    </row>
    <row r="20" spans="1:13" ht="9" customHeight="1" x14ac:dyDescent="0.25"/>
    <row r="21" spans="1:13" x14ac:dyDescent="0.25">
      <c r="A21" s="2" t="s">
        <v>10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4" t="s">
        <v>11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ht="9" customHeight="1" x14ac:dyDescent="0.25"/>
    <row r="24" spans="1:13" x14ac:dyDescent="0.25">
      <c r="A24" s="2" t="s">
        <v>12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s="5" customFormat="1" x14ac:dyDescent="0.25">
      <c r="A25" s="4" t="s">
        <v>13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9" customHeight="1" x14ac:dyDescent="0.25">
      <c r="A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A27" t="s">
        <v>14</v>
      </c>
    </row>
    <row r="28" spans="1:13" ht="9" customHeight="1" x14ac:dyDescent="0.25"/>
    <row r="29" spans="1:13" x14ac:dyDescent="0.25">
      <c r="A29" s="2" t="s">
        <v>15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3" x14ac:dyDescent="0.25">
      <c r="A30" s="2" t="s">
        <v>16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 x14ac:dyDescent="0.25">
      <c r="A31" s="2" t="s">
        <v>17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7" spans="1:13" x14ac:dyDescent="0.25">
      <c r="A37" t="s">
        <v>18</v>
      </c>
    </row>
    <row r="39" spans="1:13" ht="15.75" customHeight="1" x14ac:dyDescent="0.25">
      <c r="A39" s="8" t="s">
        <v>19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 ht="15.75" customHeight="1" x14ac:dyDescent="0.25">
      <c r="A40" s="10" t="s">
        <v>20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3" ht="15.75" customHeight="1" x14ac:dyDescent="0.25">
      <c r="A41" s="10" t="s">
        <v>21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3" ht="15.75" customHeight="1" x14ac:dyDescent="0.25">
      <c r="A42" s="11" t="s">
        <v>22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3" ht="15.75" customHeight="1" x14ac:dyDescent="0.25">
      <c r="A43" s="12" t="s">
        <v>23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13" ht="15" customHeight="1" x14ac:dyDescent="0.25">
      <c r="A44" s="11" t="s">
        <v>24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ht="15" customHeight="1" x14ac:dyDescent="0.25">
      <c r="A45" s="11" t="s">
        <v>25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7" spans="1:13" ht="23.25" x14ac:dyDescent="0.35">
      <c r="A47" s="14" t="s">
        <v>26</v>
      </c>
    </row>
    <row r="48" spans="1:13" x14ac:dyDescent="0.25">
      <c r="A48" s="15" t="s">
        <v>27</v>
      </c>
    </row>
    <row r="49" spans="1:5" x14ac:dyDescent="0.25">
      <c r="A49" s="15"/>
    </row>
    <row r="50" spans="1:5" x14ac:dyDescent="0.25">
      <c r="A50" s="16" t="s">
        <v>28</v>
      </c>
      <c r="B50" s="17" t="s">
        <v>29</v>
      </c>
      <c r="C50" s="18"/>
      <c r="D50" s="18"/>
      <c r="E50" s="18"/>
    </row>
    <row r="51" spans="1:5" x14ac:dyDescent="0.25">
      <c r="A51" s="16" t="s">
        <v>30</v>
      </c>
      <c r="B51" s="17" t="s">
        <v>31</v>
      </c>
      <c r="C51" s="18"/>
      <c r="D51" s="18"/>
      <c r="E51" s="18"/>
    </row>
    <row r="52" spans="1:5" x14ac:dyDescent="0.25">
      <c r="A52" s="16" t="s">
        <v>32</v>
      </c>
      <c r="B52" s="17" t="s">
        <v>33</v>
      </c>
      <c r="C52" s="18"/>
      <c r="D52" s="18"/>
      <c r="E52" s="18"/>
    </row>
  </sheetData>
  <sheetProtection algorithmName="SHA-512" hashValue="tq6JCq1Y2Q+FZ+ZZrWyRDlN/RkGEDoENpRXTGj+c7/m/7jKOZVaRgn0saDx76y4sq31CaxfUOfmOhPtG73WK3g==" saltValue="QHlNoK+se2TkWbMh0eThFg==" spinCount="100000" sheet="1"/>
  <hyperlinks>
    <hyperlink ref="B52" r:id="rId1" xr:uid="{A4B1645E-D994-4EDC-9836-C5A575F10682}"/>
    <hyperlink ref="B51" r:id="rId2" xr:uid="{1062EACA-226A-4186-B216-72950EF79728}"/>
    <hyperlink ref="B50" r:id="rId3" xr:uid="{ABBE00EB-2B98-4352-8C48-58EE851102A3}"/>
    <hyperlink ref="A48" r:id="rId4" xr:uid="{39FA2FF9-A153-4CC9-8039-FB0C2D15E82B}"/>
  </hyperlinks>
  <pageMargins left="0.5" right="0.5" top="0.5" bottom="0.5" header="0.3" footer="0.3"/>
  <pageSetup orientation="portrait" r:id="rId5"/>
  <headerFooter>
    <oddFooter>&amp;Rrev 2022.03.25.v1</oddFooter>
  </headerFooter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4982D-CCE0-4E23-9266-FE9EAED99E24}">
  <sheetPr>
    <pageSetUpPr fitToPage="1"/>
  </sheetPr>
  <dimension ref="A1:M54"/>
  <sheetViews>
    <sheetView tabSelected="1" zoomScale="70" zoomScaleNormal="70" workbookViewId="0">
      <selection activeCell="F1" sqref="F1"/>
    </sheetView>
  </sheetViews>
  <sheetFormatPr defaultRowHeight="15" x14ac:dyDescent="0.25"/>
  <cols>
    <col min="1" max="1" width="10.5703125" style="19" customWidth="1"/>
    <col min="2" max="2" width="18.28515625" style="19" customWidth="1"/>
    <col min="3" max="3" width="18.85546875" style="19" customWidth="1"/>
    <col min="4" max="4" width="12.140625" style="19" customWidth="1"/>
    <col min="5" max="5" width="9.5703125" style="19" customWidth="1"/>
    <col min="6" max="6" width="84.5703125" style="19" customWidth="1"/>
    <col min="7" max="7" width="29.42578125" style="19" customWidth="1"/>
    <col min="8" max="8" width="32.28515625" style="19" customWidth="1"/>
    <col min="9" max="9" width="2" style="19" bestFit="1" customWidth="1"/>
    <col min="10" max="12" width="9.140625" style="19"/>
    <col min="13" max="13" width="8.5703125" style="19" customWidth="1"/>
    <col min="14" max="14" width="31" style="19" customWidth="1"/>
    <col min="15" max="15" width="12.42578125" style="19" customWidth="1"/>
    <col min="16" max="16" width="13" style="19" customWidth="1"/>
    <col min="17" max="16384" width="9.140625" style="19"/>
  </cols>
  <sheetData>
    <row r="1" spans="1:9" ht="28.5" x14ac:dyDescent="0.45">
      <c r="A1" s="133"/>
      <c r="B1" s="133"/>
      <c r="C1" s="133"/>
      <c r="D1" s="133"/>
      <c r="F1" s="132" t="s">
        <v>1850</v>
      </c>
      <c r="G1" s="133"/>
      <c r="H1" s="133"/>
      <c r="I1" s="134"/>
    </row>
    <row r="2" spans="1:9" ht="15.75" x14ac:dyDescent="0.25">
      <c r="A2"/>
      <c r="B2"/>
      <c r="C2"/>
      <c r="D2"/>
      <c r="E2"/>
      <c r="F2" s="20" t="s">
        <v>34</v>
      </c>
      <c r="G2"/>
      <c r="H2"/>
    </row>
    <row r="3" spans="1:9" ht="9" customHeight="1" thickBot="1" x14ac:dyDescent="0.3">
      <c r="A3"/>
      <c r="B3"/>
      <c r="C3"/>
      <c r="D3"/>
      <c r="E3"/>
      <c r="F3"/>
      <c r="G3"/>
      <c r="H3"/>
    </row>
    <row r="4" spans="1:9" ht="24.95" customHeight="1" thickBot="1" x14ac:dyDescent="0.3">
      <c r="A4" s="122"/>
      <c r="B4" s="123"/>
      <c r="C4" s="123"/>
      <c r="D4" s="123"/>
      <c r="E4" s="124" t="s">
        <v>35</v>
      </c>
      <c r="F4" s="21"/>
      <c r="G4" s="22" t="s">
        <v>36</v>
      </c>
      <c r="H4" s="131" t="s">
        <v>1849</v>
      </c>
    </row>
    <row r="5" spans="1:9" ht="24.95" customHeight="1" x14ac:dyDescent="0.3">
      <c r="A5" s="125"/>
      <c r="B5" s="126"/>
      <c r="C5" s="126"/>
      <c r="D5" s="126"/>
      <c r="E5" s="127" t="s">
        <v>37</v>
      </c>
      <c r="F5" s="23"/>
      <c r="G5" s="24"/>
      <c r="H5" s="25"/>
    </row>
    <row r="6" spans="1:9" ht="24.95" customHeight="1" x14ac:dyDescent="0.3">
      <c r="A6" s="128"/>
      <c r="B6" s="129"/>
      <c r="C6" s="129"/>
      <c r="D6" s="129"/>
      <c r="E6" s="130" t="s">
        <v>38</v>
      </c>
      <c r="F6" s="26"/>
      <c r="G6" s="27" t="s">
        <v>1848</v>
      </c>
      <c r="H6" s="25"/>
    </row>
    <row r="7" spans="1:9" ht="24.95" customHeight="1" thickBot="1" x14ac:dyDescent="0.35">
      <c r="A7" s="128"/>
      <c r="B7" s="129"/>
      <c r="C7" s="129"/>
      <c r="D7" s="129"/>
      <c r="E7" s="130" t="s">
        <v>39</v>
      </c>
      <c r="F7" s="26"/>
      <c r="G7" s="28"/>
      <c r="H7" s="29"/>
    </row>
    <row r="8" spans="1:9" ht="9" customHeight="1" x14ac:dyDescent="0.25">
      <c r="A8" s="30"/>
      <c r="B8"/>
      <c r="C8"/>
      <c r="D8"/>
      <c r="E8"/>
      <c r="F8"/>
      <c r="G8"/>
      <c r="H8" s="31"/>
    </row>
    <row r="9" spans="1:9" ht="19.5" thickBot="1" x14ac:dyDescent="0.35">
      <c r="A9" s="32"/>
      <c r="B9" s="33"/>
      <c r="C9" s="33"/>
      <c r="D9" s="33"/>
      <c r="E9" s="33"/>
      <c r="F9" s="32" t="s">
        <v>40</v>
      </c>
      <c r="G9" s="33"/>
      <c r="H9" s="34"/>
    </row>
    <row r="10" spans="1:9" ht="24.95" customHeight="1" x14ac:dyDescent="0.3">
      <c r="A10" s="35"/>
      <c r="B10" s="36"/>
      <c r="C10" s="36"/>
      <c r="D10" s="37"/>
      <c r="E10" s="38" t="s">
        <v>41</v>
      </c>
      <c r="F10" s="26"/>
      <c r="G10" s="39"/>
      <c r="H10" s="40"/>
    </row>
    <row r="11" spans="1:9" ht="24.95" customHeight="1" x14ac:dyDescent="0.3">
      <c r="A11" s="35"/>
      <c r="B11" s="36"/>
      <c r="C11" s="36"/>
      <c r="D11" s="37"/>
      <c r="E11" s="38" t="s">
        <v>42</v>
      </c>
      <c r="F11" s="26"/>
      <c r="G11" s="41" t="s">
        <v>43</v>
      </c>
      <c r="H11" s="25"/>
    </row>
    <row r="12" spans="1:9" ht="24.95" customHeight="1" thickBot="1" x14ac:dyDescent="0.35">
      <c r="A12" s="35"/>
      <c r="B12" s="36"/>
      <c r="C12" s="36"/>
      <c r="D12" s="37"/>
      <c r="E12" s="38" t="s">
        <v>44</v>
      </c>
      <c r="F12" s="26"/>
      <c r="G12" s="28"/>
      <c r="H12" s="29"/>
    </row>
    <row r="13" spans="1:9" ht="9" customHeight="1" x14ac:dyDescent="0.25">
      <c r="A13" s="30"/>
      <c r="B13"/>
      <c r="C13"/>
      <c r="D13"/>
      <c r="E13"/>
      <c r="F13"/>
      <c r="G13"/>
      <c r="H13" s="31"/>
    </row>
    <row r="14" spans="1:9" ht="18.75" x14ac:dyDescent="0.3">
      <c r="A14" s="32"/>
      <c r="B14" s="33"/>
      <c r="C14" s="33"/>
      <c r="D14" s="33"/>
      <c r="E14" s="33"/>
      <c r="F14" s="32" t="s">
        <v>45</v>
      </c>
      <c r="G14" s="33"/>
      <c r="H14" s="34"/>
    </row>
    <row r="15" spans="1:9" ht="24.95" customHeight="1" x14ac:dyDescent="0.25">
      <c r="A15" s="35"/>
      <c r="B15" s="37"/>
      <c r="C15" s="37"/>
      <c r="D15" s="37"/>
      <c r="E15" s="38" t="s">
        <v>46</v>
      </c>
      <c r="F15" s="26"/>
      <c r="G15" s="42" t="s">
        <v>47</v>
      </c>
      <c r="H15" s="43"/>
    </row>
    <row r="16" spans="1:9" ht="24.95" customHeight="1" x14ac:dyDescent="0.25">
      <c r="A16" s="35"/>
      <c r="B16" s="37"/>
      <c r="C16" s="37"/>
      <c r="D16" s="37"/>
      <c r="E16" s="38" t="s">
        <v>48</v>
      </c>
      <c r="F16" s="26"/>
      <c r="G16" s="42" t="s">
        <v>49</v>
      </c>
      <c r="H16" s="43"/>
    </row>
    <row r="17" spans="1:13" ht="24.95" customHeight="1" x14ac:dyDescent="0.25">
      <c r="A17" s="35"/>
      <c r="B17" s="37"/>
      <c r="C17" s="37"/>
      <c r="D17" s="37"/>
      <c r="E17" s="38" t="s">
        <v>50</v>
      </c>
      <c r="F17" s="26"/>
      <c r="G17" s="42" t="s">
        <v>51</v>
      </c>
      <c r="H17" s="43"/>
    </row>
    <row r="18" spans="1:13" ht="3.75" customHeight="1" x14ac:dyDescent="0.25">
      <c r="A18" s="44"/>
      <c r="B18" s="45"/>
      <c r="C18" s="45"/>
      <c r="D18" s="45"/>
      <c r="E18" s="45"/>
      <c r="F18" s="46"/>
      <c r="G18" s="45"/>
      <c r="H18" s="47"/>
    </row>
    <row r="19" spans="1:13" ht="24.95" customHeight="1" x14ac:dyDescent="0.25">
      <c r="A19" s="35"/>
      <c r="B19" s="37"/>
      <c r="C19" s="37"/>
      <c r="D19" s="37"/>
      <c r="E19" s="38" t="s">
        <v>52</v>
      </c>
      <c r="F19" s="48"/>
      <c r="G19" s="49" t="s">
        <v>53</v>
      </c>
      <c r="H19" s="50">
        <f>SUMIF(H23:H48,"&gt;0")</f>
        <v>0</v>
      </c>
      <c r="I19" s="51"/>
      <c r="J19" s="51"/>
      <c r="K19" s="51"/>
      <c r="L19" s="51"/>
      <c r="M19" s="51"/>
    </row>
    <row r="20" spans="1:13" ht="6" customHeight="1" x14ac:dyDescent="0.25">
      <c r="A20" s="30"/>
      <c r="B20"/>
      <c r="C20"/>
      <c r="D20"/>
      <c r="E20"/>
      <c r="F20"/>
      <c r="G20"/>
      <c r="H20" s="31"/>
    </row>
    <row r="21" spans="1:13" ht="19.5" customHeight="1" x14ac:dyDescent="0.25">
      <c r="A21" s="52"/>
      <c r="B21" s="53" t="s">
        <v>54</v>
      </c>
      <c r="C21" s="54" t="s">
        <v>55</v>
      </c>
      <c r="D21" s="54" t="s">
        <v>56</v>
      </c>
      <c r="E21" s="55" t="s">
        <v>57</v>
      </c>
      <c r="F21" s="56" t="s">
        <v>58</v>
      </c>
      <c r="G21" s="57" t="s">
        <v>59</v>
      </c>
      <c r="H21" s="58" t="s">
        <v>60</v>
      </c>
    </row>
    <row r="22" spans="1:13" ht="19.5" customHeight="1" x14ac:dyDescent="0.25">
      <c r="A22" s="59" t="s">
        <v>61</v>
      </c>
      <c r="B22" s="60" t="s">
        <v>62</v>
      </c>
      <c r="C22" s="61" t="s">
        <v>63</v>
      </c>
      <c r="D22" s="62">
        <v>2</v>
      </c>
      <c r="E22" s="63" t="s">
        <v>64</v>
      </c>
      <c r="F22" s="64" t="s">
        <v>65</v>
      </c>
      <c r="G22" s="65">
        <v>0.87</v>
      </c>
      <c r="H22" s="66">
        <v>1.74</v>
      </c>
    </row>
    <row r="23" spans="1:13" ht="21" customHeight="1" x14ac:dyDescent="0.3">
      <c r="A23" s="67" t="s">
        <v>61</v>
      </c>
      <c r="B23" s="68"/>
      <c r="C23" s="69"/>
      <c r="D23" s="70"/>
      <c r="E23" s="71" t="str">
        <f>IF(ISNA(VLOOKUP(C23,PRODUCTS!$1:$1048576,3,FALSE)),"",VLOOKUP(C23,PRODUCTS!$1:$1048576,3,FALSE))</f>
        <v/>
      </c>
      <c r="F23" s="72" t="str">
        <f>IF(ISNA(VLOOKUP(C23,PRODUCTS!$1:$1048576,2,FALSE)),"",VLOOKUP(C23,PRODUCTS!$1:$1048576,2,FALSE))</f>
        <v/>
      </c>
      <c r="G23" s="73" t="str">
        <f>IF(ISNA(VLOOKUP(C23,PRODUCTS!$1:$1048576,4,FALSE)),"",VLOOKUP(C23,PRODUCTS!$1:$1048576,4,FALSE))</f>
        <v/>
      </c>
      <c r="H23" s="74" t="str">
        <f t="shared" ref="H23:H47" si="0">IFERROR(D23*G23,"")</f>
        <v/>
      </c>
    </row>
    <row r="24" spans="1:13" ht="21" customHeight="1" x14ac:dyDescent="0.3">
      <c r="A24" s="67" t="s">
        <v>61</v>
      </c>
      <c r="B24" s="68"/>
      <c r="C24" s="69"/>
      <c r="D24" s="70"/>
      <c r="E24" s="71" t="str">
        <f>IF(ISNA(VLOOKUP(C24,PRODUCTS!$1:$1048576,3,FALSE)),"",VLOOKUP(C24,PRODUCTS!$1:$1048576,3,FALSE))</f>
        <v/>
      </c>
      <c r="F24" s="72" t="str">
        <f>IF(ISNA(VLOOKUP(C24,PRODUCTS!$1:$1048576,2,FALSE)),"",VLOOKUP(C24,PRODUCTS!$1:$1048576,2,FALSE))</f>
        <v/>
      </c>
      <c r="G24" s="73" t="str">
        <f>IF(ISNA(VLOOKUP(C24,PRODUCTS!$1:$1048576,4,FALSE)),"",VLOOKUP(C24,PRODUCTS!$1:$1048576,4,FALSE))</f>
        <v/>
      </c>
      <c r="H24" s="74" t="str">
        <f t="shared" si="0"/>
        <v/>
      </c>
    </row>
    <row r="25" spans="1:13" ht="21" customHeight="1" x14ac:dyDescent="0.3">
      <c r="A25" s="67" t="s">
        <v>61</v>
      </c>
      <c r="B25" s="68"/>
      <c r="C25" s="69"/>
      <c r="D25" s="70"/>
      <c r="E25" s="71" t="str">
        <f>IF(ISNA(VLOOKUP(C25,PRODUCTS!$1:$1048576,3,FALSE)),"",VLOOKUP(C25,PRODUCTS!$1:$1048576,3,FALSE))</f>
        <v/>
      </c>
      <c r="F25" s="72" t="str">
        <f>IF(ISNA(VLOOKUP(C25,PRODUCTS!$1:$1048576,2,FALSE)),"",VLOOKUP(C25,PRODUCTS!$1:$1048576,2,FALSE))</f>
        <v/>
      </c>
      <c r="G25" s="73" t="str">
        <f>IF(ISNA(VLOOKUP(C25,PRODUCTS!$1:$1048576,4,FALSE)),"",VLOOKUP(C25,PRODUCTS!$1:$1048576,4,FALSE))</f>
        <v/>
      </c>
      <c r="H25" s="74" t="str">
        <f t="shared" si="0"/>
        <v/>
      </c>
    </row>
    <row r="26" spans="1:13" ht="21" customHeight="1" x14ac:dyDescent="0.3">
      <c r="A26" s="67" t="s">
        <v>61</v>
      </c>
      <c r="B26" s="68"/>
      <c r="C26" s="69"/>
      <c r="D26" s="70"/>
      <c r="E26" s="71" t="str">
        <f>IF(ISNA(VLOOKUP(C26,PRODUCTS!$1:$1048576,3,FALSE)),"",VLOOKUP(C26,PRODUCTS!$1:$1048576,3,FALSE))</f>
        <v/>
      </c>
      <c r="F26" s="72" t="str">
        <f>IF(ISNA(VLOOKUP(C26,PRODUCTS!$1:$1048576,2,FALSE)),"",VLOOKUP(C26,PRODUCTS!$1:$1048576,2,FALSE))</f>
        <v/>
      </c>
      <c r="G26" s="73" t="str">
        <f>IF(ISNA(VLOOKUP(C26,PRODUCTS!$1:$1048576,4,FALSE)),"",VLOOKUP(C26,PRODUCTS!$1:$1048576,4,FALSE))</f>
        <v/>
      </c>
      <c r="H26" s="74" t="str">
        <f t="shared" si="0"/>
        <v/>
      </c>
    </row>
    <row r="27" spans="1:13" ht="21" customHeight="1" x14ac:dyDescent="0.3">
      <c r="A27" s="67" t="s">
        <v>61</v>
      </c>
      <c r="B27" s="68"/>
      <c r="C27" s="69"/>
      <c r="D27" s="70"/>
      <c r="E27" s="71" t="str">
        <f>IF(ISNA(VLOOKUP(C27,PRODUCTS!$1:$1048576,3,FALSE)),"",VLOOKUP(C27,PRODUCTS!$1:$1048576,3,FALSE))</f>
        <v/>
      </c>
      <c r="F27" s="72" t="str">
        <f>IF(ISNA(VLOOKUP(C27,PRODUCTS!$1:$1048576,2,FALSE)),"",VLOOKUP(C27,PRODUCTS!$1:$1048576,2,FALSE))</f>
        <v/>
      </c>
      <c r="G27" s="73" t="str">
        <f>IF(ISNA(VLOOKUP(C27,PRODUCTS!$1:$1048576,4,FALSE)),"",VLOOKUP(C27,PRODUCTS!$1:$1048576,4,FALSE))</f>
        <v/>
      </c>
      <c r="H27" s="74" t="str">
        <f t="shared" si="0"/>
        <v/>
      </c>
    </row>
    <row r="28" spans="1:13" ht="21" customHeight="1" x14ac:dyDescent="0.3">
      <c r="A28" s="67" t="s">
        <v>61</v>
      </c>
      <c r="B28" s="68"/>
      <c r="C28" s="69"/>
      <c r="D28" s="70"/>
      <c r="E28" s="71" t="str">
        <f>IF(ISNA(VLOOKUP(C28,PRODUCTS!$1:$1048576,3,FALSE)),"",VLOOKUP(C28,PRODUCTS!$1:$1048576,3,FALSE))</f>
        <v/>
      </c>
      <c r="F28" s="72" t="str">
        <f>IF(ISNA(VLOOKUP(C28,PRODUCTS!$1:$1048576,2,FALSE)),"",VLOOKUP(C28,PRODUCTS!$1:$1048576,2,FALSE))</f>
        <v/>
      </c>
      <c r="G28" s="73" t="str">
        <f>IF(ISNA(VLOOKUP(C28,PRODUCTS!$1:$1048576,4,FALSE)),"",VLOOKUP(C28,PRODUCTS!$1:$1048576,4,FALSE))</f>
        <v/>
      </c>
      <c r="H28" s="74" t="str">
        <f t="shared" si="0"/>
        <v/>
      </c>
    </row>
    <row r="29" spans="1:13" ht="21" customHeight="1" x14ac:dyDescent="0.3">
      <c r="A29" s="67" t="s">
        <v>61</v>
      </c>
      <c r="B29" s="68"/>
      <c r="C29" s="69"/>
      <c r="D29" s="70"/>
      <c r="E29" s="71" t="str">
        <f>IF(ISNA(VLOOKUP(C29,PRODUCTS!$1:$1048576,3,FALSE)),"",VLOOKUP(C29,PRODUCTS!$1:$1048576,3,FALSE))</f>
        <v/>
      </c>
      <c r="F29" s="72" t="str">
        <f>IF(ISNA(VLOOKUP(C29,PRODUCTS!$1:$1048576,2,FALSE)),"",VLOOKUP(C29,PRODUCTS!$1:$1048576,2,FALSE))</f>
        <v/>
      </c>
      <c r="G29" s="73" t="str">
        <f>IF(ISNA(VLOOKUP(C29,PRODUCTS!$1:$1048576,4,FALSE)),"",VLOOKUP(C29,PRODUCTS!$1:$1048576,4,FALSE))</f>
        <v/>
      </c>
      <c r="H29" s="74" t="str">
        <f t="shared" si="0"/>
        <v/>
      </c>
    </row>
    <row r="30" spans="1:13" ht="21" customHeight="1" x14ac:dyDescent="0.3">
      <c r="A30" s="67" t="s">
        <v>61</v>
      </c>
      <c r="B30" s="68"/>
      <c r="C30" s="69"/>
      <c r="D30" s="70"/>
      <c r="E30" s="71" t="str">
        <f>IF(ISNA(VLOOKUP(C30,PRODUCTS!$1:$1048576,3,FALSE)),"",VLOOKUP(C30,PRODUCTS!$1:$1048576,3,FALSE))</f>
        <v/>
      </c>
      <c r="F30" s="72" t="str">
        <f>IF(ISNA(VLOOKUP(C30,PRODUCTS!$1:$1048576,2,FALSE)),"",VLOOKUP(C30,PRODUCTS!$1:$1048576,2,FALSE))</f>
        <v/>
      </c>
      <c r="G30" s="73" t="str">
        <f>IF(ISNA(VLOOKUP(C30,PRODUCTS!$1:$1048576,4,FALSE)),"",VLOOKUP(C30,PRODUCTS!$1:$1048576,4,FALSE))</f>
        <v/>
      </c>
      <c r="H30" s="74" t="str">
        <f t="shared" si="0"/>
        <v/>
      </c>
    </row>
    <row r="31" spans="1:13" ht="21" customHeight="1" x14ac:dyDescent="0.3">
      <c r="A31" s="67" t="s">
        <v>61</v>
      </c>
      <c r="B31" s="68"/>
      <c r="C31" s="69"/>
      <c r="D31" s="70"/>
      <c r="E31" s="71" t="str">
        <f>IF(ISNA(VLOOKUP(C31,PRODUCTS!$1:$1048576,3,FALSE)),"",VLOOKUP(C31,PRODUCTS!$1:$1048576,3,FALSE))</f>
        <v/>
      </c>
      <c r="F31" s="72" t="str">
        <f>IF(ISNA(VLOOKUP(C31,PRODUCTS!$1:$1048576,2,FALSE)),"",VLOOKUP(C31,PRODUCTS!$1:$1048576,2,FALSE))</f>
        <v/>
      </c>
      <c r="G31" s="73" t="str">
        <f>IF(ISNA(VLOOKUP(C31,PRODUCTS!$1:$1048576,4,FALSE)),"",VLOOKUP(C31,PRODUCTS!$1:$1048576,4,FALSE))</f>
        <v/>
      </c>
      <c r="H31" s="74" t="str">
        <f t="shared" si="0"/>
        <v/>
      </c>
    </row>
    <row r="32" spans="1:13" ht="21" customHeight="1" x14ac:dyDescent="0.3">
      <c r="A32" s="67" t="s">
        <v>61</v>
      </c>
      <c r="B32" s="68"/>
      <c r="C32" s="69"/>
      <c r="D32" s="70"/>
      <c r="E32" s="71" t="str">
        <f>IF(ISNA(VLOOKUP(C32,PRODUCTS!$1:$1048576,3,FALSE)),"",VLOOKUP(C32,PRODUCTS!$1:$1048576,3,FALSE))</f>
        <v/>
      </c>
      <c r="F32" s="72" t="str">
        <f>IF(ISNA(VLOOKUP(C32,PRODUCTS!$1:$1048576,2,FALSE)),"",VLOOKUP(C32,PRODUCTS!$1:$1048576,2,FALSE))</f>
        <v/>
      </c>
      <c r="G32" s="73" t="str">
        <f>IF(ISNA(VLOOKUP(C32,PRODUCTS!$1:$1048576,4,FALSE)),"",VLOOKUP(C32,PRODUCTS!$1:$1048576,4,FALSE))</f>
        <v/>
      </c>
      <c r="H32" s="74" t="str">
        <f t="shared" si="0"/>
        <v/>
      </c>
    </row>
    <row r="33" spans="1:8" ht="21" customHeight="1" x14ac:dyDescent="0.3">
      <c r="A33" s="67" t="s">
        <v>61</v>
      </c>
      <c r="B33" s="68"/>
      <c r="C33" s="69"/>
      <c r="D33" s="70"/>
      <c r="E33" s="71" t="str">
        <f>IF(ISNA(VLOOKUP(C33,PRODUCTS!$1:$1048576,3,FALSE)),"",VLOOKUP(C33,PRODUCTS!$1:$1048576,3,FALSE))</f>
        <v/>
      </c>
      <c r="F33" s="72" t="str">
        <f>IF(ISNA(VLOOKUP(C33,PRODUCTS!$1:$1048576,2,FALSE)),"",VLOOKUP(C33,PRODUCTS!$1:$1048576,2,FALSE))</f>
        <v/>
      </c>
      <c r="G33" s="73" t="str">
        <f>IF(ISNA(VLOOKUP(C33,PRODUCTS!$1:$1048576,4,FALSE)),"",VLOOKUP(C33,PRODUCTS!$1:$1048576,4,FALSE))</f>
        <v/>
      </c>
      <c r="H33" s="74" t="str">
        <f t="shared" si="0"/>
        <v/>
      </c>
    </row>
    <row r="34" spans="1:8" ht="21" customHeight="1" x14ac:dyDescent="0.3">
      <c r="A34" s="67" t="s">
        <v>61</v>
      </c>
      <c r="B34" s="68"/>
      <c r="C34" s="69"/>
      <c r="D34" s="70"/>
      <c r="E34" s="71" t="str">
        <f>IF(ISNA(VLOOKUP(C34,PRODUCTS!$1:$1048576,3,FALSE)),"",VLOOKUP(C34,PRODUCTS!$1:$1048576,3,FALSE))</f>
        <v/>
      </c>
      <c r="F34" s="72" t="str">
        <f>IF(ISNA(VLOOKUP(C34,PRODUCTS!$1:$1048576,2,FALSE)),"",VLOOKUP(C34,PRODUCTS!$1:$1048576,2,FALSE))</f>
        <v/>
      </c>
      <c r="G34" s="73" t="str">
        <f>IF(ISNA(VLOOKUP(C34,PRODUCTS!$1:$1048576,4,FALSE)),"",VLOOKUP(C34,PRODUCTS!$1:$1048576,4,FALSE))</f>
        <v/>
      </c>
      <c r="H34" s="74" t="str">
        <f t="shared" si="0"/>
        <v/>
      </c>
    </row>
    <row r="35" spans="1:8" ht="21" customHeight="1" x14ac:dyDescent="0.3">
      <c r="A35" s="67" t="s">
        <v>61</v>
      </c>
      <c r="B35" s="68"/>
      <c r="C35" s="69"/>
      <c r="D35" s="70"/>
      <c r="E35" s="71" t="str">
        <f>IF(ISNA(VLOOKUP(C35,PRODUCTS!$1:$1048576,3,FALSE)),"",VLOOKUP(C35,PRODUCTS!$1:$1048576,3,FALSE))</f>
        <v/>
      </c>
      <c r="F35" s="72" t="str">
        <f>IF(ISNA(VLOOKUP(C35,PRODUCTS!$1:$1048576,2,FALSE)),"",VLOOKUP(C35,PRODUCTS!$1:$1048576,2,FALSE))</f>
        <v/>
      </c>
      <c r="G35" s="73" t="str">
        <f>IF(ISNA(VLOOKUP(C35,PRODUCTS!$1:$1048576,4,FALSE)),"",VLOOKUP(C35,PRODUCTS!$1:$1048576,4,FALSE))</f>
        <v/>
      </c>
      <c r="H35" s="74" t="str">
        <f t="shared" si="0"/>
        <v/>
      </c>
    </row>
    <row r="36" spans="1:8" ht="21" customHeight="1" x14ac:dyDescent="0.3">
      <c r="A36" s="67" t="s">
        <v>61</v>
      </c>
      <c r="B36" s="68"/>
      <c r="C36" s="69"/>
      <c r="D36" s="70"/>
      <c r="E36" s="71" t="str">
        <f>IF(ISNA(VLOOKUP(C36,PRODUCTS!$1:$1048576,3,FALSE)),"",VLOOKUP(C36,PRODUCTS!$1:$1048576,3,FALSE))</f>
        <v/>
      </c>
      <c r="F36" s="72" t="str">
        <f>IF(ISNA(VLOOKUP(C36,PRODUCTS!$1:$1048576,2,FALSE)),"",VLOOKUP(C36,PRODUCTS!$1:$1048576,2,FALSE))</f>
        <v/>
      </c>
      <c r="G36" s="73" t="str">
        <f>IF(ISNA(VLOOKUP(C36,PRODUCTS!$1:$1048576,4,FALSE)),"",VLOOKUP(C36,PRODUCTS!$1:$1048576,4,FALSE))</f>
        <v/>
      </c>
      <c r="H36" s="74" t="str">
        <f t="shared" si="0"/>
        <v/>
      </c>
    </row>
    <row r="37" spans="1:8" ht="21" customHeight="1" x14ac:dyDescent="0.3">
      <c r="A37" s="67" t="s">
        <v>61</v>
      </c>
      <c r="B37" s="68"/>
      <c r="C37" s="69"/>
      <c r="D37" s="70"/>
      <c r="E37" s="71" t="str">
        <f>IF(ISNA(VLOOKUP(C37,PRODUCTS!$1:$1048576,3,FALSE)),"",VLOOKUP(C37,PRODUCTS!$1:$1048576,3,FALSE))</f>
        <v/>
      </c>
      <c r="F37" s="72" t="str">
        <f>IF(ISNA(VLOOKUP(C37,PRODUCTS!$1:$1048576,2,FALSE)),"",VLOOKUP(C37,PRODUCTS!$1:$1048576,2,FALSE))</f>
        <v/>
      </c>
      <c r="G37" s="73" t="str">
        <f>IF(ISNA(VLOOKUP(C37,PRODUCTS!$1:$1048576,4,FALSE)),"",VLOOKUP(C37,PRODUCTS!$1:$1048576,4,FALSE))</f>
        <v/>
      </c>
      <c r="H37" s="74" t="str">
        <f t="shared" si="0"/>
        <v/>
      </c>
    </row>
    <row r="38" spans="1:8" ht="21" customHeight="1" x14ac:dyDescent="0.3">
      <c r="A38" s="67" t="s">
        <v>61</v>
      </c>
      <c r="B38" s="68"/>
      <c r="C38" s="69"/>
      <c r="D38" s="70"/>
      <c r="E38" s="71" t="str">
        <f>IF(ISNA(VLOOKUP(C38,PRODUCTS!$1:$1048576,3,FALSE)),"",VLOOKUP(C38,PRODUCTS!$1:$1048576,3,FALSE))</f>
        <v/>
      </c>
      <c r="F38" s="72" t="str">
        <f>IF(ISNA(VLOOKUP(C38,PRODUCTS!$1:$1048576,2,FALSE)),"",VLOOKUP(C38,PRODUCTS!$1:$1048576,2,FALSE))</f>
        <v/>
      </c>
      <c r="G38" s="73" t="str">
        <f>IF(ISNA(VLOOKUP(C38,PRODUCTS!$1:$1048576,4,FALSE)),"",VLOOKUP(C38,PRODUCTS!$1:$1048576,4,FALSE))</f>
        <v/>
      </c>
      <c r="H38" s="74" t="str">
        <f t="shared" si="0"/>
        <v/>
      </c>
    </row>
    <row r="39" spans="1:8" ht="21" customHeight="1" x14ac:dyDescent="0.3">
      <c r="A39" s="67" t="s">
        <v>61</v>
      </c>
      <c r="B39" s="68"/>
      <c r="C39" s="69"/>
      <c r="D39" s="70"/>
      <c r="E39" s="71" t="str">
        <f>IF(ISNA(VLOOKUP(C39,PRODUCTS!$1:$1048576,3,FALSE)),"",VLOOKUP(C39,PRODUCTS!$1:$1048576,3,FALSE))</f>
        <v/>
      </c>
      <c r="F39" s="72" t="str">
        <f>IF(ISNA(VLOOKUP(C39,PRODUCTS!$1:$1048576,2,FALSE)),"",VLOOKUP(C39,PRODUCTS!$1:$1048576,2,FALSE))</f>
        <v/>
      </c>
      <c r="G39" s="73" t="str">
        <f>IF(ISNA(VLOOKUP(C39,PRODUCTS!$1:$1048576,4,FALSE)),"",VLOOKUP(C39,PRODUCTS!$1:$1048576,4,FALSE))</f>
        <v/>
      </c>
      <c r="H39" s="74" t="str">
        <f t="shared" si="0"/>
        <v/>
      </c>
    </row>
    <row r="40" spans="1:8" ht="21" customHeight="1" x14ac:dyDescent="0.3">
      <c r="A40" s="67" t="s">
        <v>61</v>
      </c>
      <c r="B40" s="68"/>
      <c r="C40" s="69"/>
      <c r="D40" s="70"/>
      <c r="E40" s="71" t="str">
        <f>IF(ISNA(VLOOKUP(C40,PRODUCTS!$1:$1048576,3,FALSE)),"",VLOOKUP(C40,PRODUCTS!$1:$1048576,3,FALSE))</f>
        <v/>
      </c>
      <c r="F40" s="72" t="str">
        <f>IF(ISNA(VLOOKUP(C40,PRODUCTS!$1:$1048576,2,FALSE)),"",VLOOKUP(C40,PRODUCTS!$1:$1048576,2,FALSE))</f>
        <v/>
      </c>
      <c r="G40" s="73" t="str">
        <f>IF(ISNA(VLOOKUP(C40,PRODUCTS!$1:$1048576,4,FALSE)),"",VLOOKUP(C40,PRODUCTS!$1:$1048576,4,FALSE))</f>
        <v/>
      </c>
      <c r="H40" s="74" t="str">
        <f t="shared" si="0"/>
        <v/>
      </c>
    </row>
    <row r="41" spans="1:8" ht="21" customHeight="1" x14ac:dyDescent="0.3">
      <c r="A41" s="67" t="s">
        <v>61</v>
      </c>
      <c r="B41" s="68"/>
      <c r="C41" s="69"/>
      <c r="D41" s="70"/>
      <c r="E41" s="71" t="str">
        <f>IF(ISNA(VLOOKUP(C41,PRODUCTS!$1:$1048576,3,FALSE)),"",VLOOKUP(C41,PRODUCTS!$1:$1048576,3,FALSE))</f>
        <v/>
      </c>
      <c r="F41" s="72" t="str">
        <f>IF(ISNA(VLOOKUP(C41,PRODUCTS!$1:$1048576,2,FALSE)),"",VLOOKUP(C41,PRODUCTS!$1:$1048576,2,FALSE))</f>
        <v/>
      </c>
      <c r="G41" s="73" t="str">
        <f>IF(ISNA(VLOOKUP(C41,PRODUCTS!$1:$1048576,4,FALSE)),"",VLOOKUP(C41,PRODUCTS!$1:$1048576,4,FALSE))</f>
        <v/>
      </c>
      <c r="H41" s="74" t="str">
        <f t="shared" si="0"/>
        <v/>
      </c>
    </row>
    <row r="42" spans="1:8" ht="21" customHeight="1" x14ac:dyDescent="0.3">
      <c r="A42" s="67" t="s">
        <v>61</v>
      </c>
      <c r="B42" s="68"/>
      <c r="C42" s="69"/>
      <c r="D42" s="70"/>
      <c r="E42" s="71" t="str">
        <f>IF(ISNA(VLOOKUP(C42,PRODUCTS!$1:$1048576,3,FALSE)),"",VLOOKUP(C42,PRODUCTS!$1:$1048576,3,FALSE))</f>
        <v/>
      </c>
      <c r="F42" s="72" t="str">
        <f>IF(ISNA(VLOOKUP(C42,PRODUCTS!$1:$1048576,2,FALSE)),"",VLOOKUP(C42,PRODUCTS!$1:$1048576,2,FALSE))</f>
        <v/>
      </c>
      <c r="G42" s="73" t="str">
        <f>IF(ISNA(VLOOKUP(C42,PRODUCTS!$1:$1048576,4,FALSE)),"",VLOOKUP(C42,PRODUCTS!$1:$1048576,4,FALSE))</f>
        <v/>
      </c>
      <c r="H42" s="74" t="str">
        <f t="shared" si="0"/>
        <v/>
      </c>
    </row>
    <row r="43" spans="1:8" ht="21" customHeight="1" x14ac:dyDescent="0.3">
      <c r="A43" s="67" t="s">
        <v>61</v>
      </c>
      <c r="B43" s="68"/>
      <c r="C43" s="69"/>
      <c r="D43" s="70"/>
      <c r="E43" s="71" t="str">
        <f>IF(ISNA(VLOOKUP(C43,PRODUCTS!$1:$1048576,3,FALSE)),"",VLOOKUP(C43,PRODUCTS!$1:$1048576,3,FALSE))</f>
        <v/>
      </c>
      <c r="F43" s="72" t="str">
        <f>IF(ISNA(VLOOKUP(C43,PRODUCTS!$1:$1048576,2,FALSE)),"",VLOOKUP(C43,PRODUCTS!$1:$1048576,2,FALSE))</f>
        <v/>
      </c>
      <c r="G43" s="73" t="str">
        <f>IF(ISNA(VLOOKUP(C43,PRODUCTS!$1:$1048576,4,FALSE)),"",VLOOKUP(C43,PRODUCTS!$1:$1048576,4,FALSE))</f>
        <v/>
      </c>
      <c r="H43" s="74" t="str">
        <f t="shared" si="0"/>
        <v/>
      </c>
    </row>
    <row r="44" spans="1:8" ht="21" customHeight="1" x14ac:dyDescent="0.3">
      <c r="A44" s="67" t="s">
        <v>61</v>
      </c>
      <c r="B44" s="68"/>
      <c r="C44" s="69"/>
      <c r="D44" s="70"/>
      <c r="E44" s="71" t="str">
        <f>IF(ISNA(VLOOKUP(C44,PRODUCTS!$1:$1048576,3,FALSE)),"",VLOOKUP(C44,PRODUCTS!$1:$1048576,3,FALSE))</f>
        <v/>
      </c>
      <c r="F44" s="72" t="str">
        <f>IF(ISNA(VLOOKUP(C44,PRODUCTS!$1:$1048576,2,FALSE)),"",VLOOKUP(C44,PRODUCTS!$1:$1048576,2,FALSE))</f>
        <v/>
      </c>
      <c r="G44" s="73" t="str">
        <f>IF(ISNA(VLOOKUP(C44,PRODUCTS!$1:$1048576,4,FALSE)),"",VLOOKUP(C44,PRODUCTS!$1:$1048576,4,FALSE))</f>
        <v/>
      </c>
      <c r="H44" s="74" t="str">
        <f t="shared" si="0"/>
        <v/>
      </c>
    </row>
    <row r="45" spans="1:8" ht="21" customHeight="1" x14ac:dyDescent="0.3">
      <c r="A45" s="67" t="s">
        <v>61</v>
      </c>
      <c r="B45" s="68"/>
      <c r="C45" s="69"/>
      <c r="D45" s="70"/>
      <c r="E45" s="71" t="str">
        <f>IF(ISNA(VLOOKUP(C45,PRODUCTS!$1:$1048576,3,FALSE)),"",VLOOKUP(C45,PRODUCTS!$1:$1048576,3,FALSE))</f>
        <v/>
      </c>
      <c r="F45" s="72" t="str">
        <f>IF(ISNA(VLOOKUP(C45,PRODUCTS!$1:$1048576,2,FALSE)),"",VLOOKUP(C45,PRODUCTS!$1:$1048576,2,FALSE))</f>
        <v/>
      </c>
      <c r="G45" s="73" t="str">
        <f>IF(ISNA(VLOOKUP(C45,PRODUCTS!$1:$1048576,4,FALSE)),"",VLOOKUP(C45,PRODUCTS!$1:$1048576,4,FALSE))</f>
        <v/>
      </c>
      <c r="H45" s="74" t="str">
        <f t="shared" si="0"/>
        <v/>
      </c>
    </row>
    <row r="46" spans="1:8" ht="21" customHeight="1" x14ac:dyDescent="0.3">
      <c r="A46" s="67" t="s">
        <v>61</v>
      </c>
      <c r="B46" s="68"/>
      <c r="C46" s="69"/>
      <c r="D46" s="70"/>
      <c r="E46" s="71" t="str">
        <f>IF(ISNA(VLOOKUP(C46,PRODUCTS!$1:$1048576,3,FALSE)),"",VLOOKUP(C46,PRODUCTS!$1:$1048576,3,FALSE))</f>
        <v/>
      </c>
      <c r="F46" s="72" t="str">
        <f>IF(ISNA(VLOOKUP(C46,PRODUCTS!$1:$1048576,2,FALSE)),"",VLOOKUP(C46,PRODUCTS!$1:$1048576,2,FALSE))</f>
        <v/>
      </c>
      <c r="G46" s="73" t="str">
        <f>IF(ISNA(VLOOKUP(C46,PRODUCTS!$1:$1048576,4,FALSE)),"",VLOOKUP(C46,PRODUCTS!$1:$1048576,4,FALSE))</f>
        <v/>
      </c>
      <c r="H46" s="74" t="str">
        <f t="shared" si="0"/>
        <v/>
      </c>
    </row>
    <row r="47" spans="1:8" ht="21" customHeight="1" x14ac:dyDescent="0.3">
      <c r="A47" s="67" t="s">
        <v>61</v>
      </c>
      <c r="B47" s="68"/>
      <c r="C47" s="69"/>
      <c r="D47" s="70"/>
      <c r="E47" s="71" t="str">
        <f>IF(ISNA(VLOOKUP(C47,PRODUCTS!$1:$1048576,3,FALSE)),"",VLOOKUP(C47,PRODUCTS!$1:$1048576,3,FALSE))</f>
        <v/>
      </c>
      <c r="F47" s="72" t="str">
        <f>IF(ISNA(VLOOKUP(C47,PRODUCTS!$1:$1048576,2,FALSE)),"",VLOOKUP(C47,PRODUCTS!$1:$1048576,2,FALSE))</f>
        <v/>
      </c>
      <c r="G47" s="73" t="str">
        <f>IF(ISNA(VLOOKUP(C47,PRODUCTS!$1:$1048576,4,FALSE)),"",VLOOKUP(C47,PRODUCTS!$1:$1048576,4,FALSE))</f>
        <v/>
      </c>
      <c r="H47" s="74" t="str">
        <f t="shared" si="0"/>
        <v/>
      </c>
    </row>
    <row r="48" spans="1:8" ht="21" customHeight="1" thickBot="1" x14ac:dyDescent="0.35">
      <c r="A48" s="75" t="s">
        <v>61</v>
      </c>
      <c r="B48" s="76"/>
      <c r="C48" s="77"/>
      <c r="D48" s="78"/>
      <c r="E48" s="79" t="str">
        <f>IF(ISNA(VLOOKUP(C48,PRODUCTS!$1:$1048576,3,FALSE)),"",VLOOKUP(C48,PRODUCTS!$1:$1048576,3,FALSE))</f>
        <v/>
      </c>
      <c r="F48" s="80" t="str">
        <f>IF(ISNA(VLOOKUP(C48,PRODUCTS!$1:$1048576,2,FALSE)),"",VLOOKUP(C48,PRODUCTS!$1:$1048576,2,FALSE))</f>
        <v/>
      </c>
      <c r="G48" s="81" t="str">
        <f>IF(ISNA(VLOOKUP(C48,PRODUCTS!$1:$1048576,4,FALSE)),"",VLOOKUP(C48,PRODUCTS!$1:$1048576,4,FALSE))</f>
        <v/>
      </c>
      <c r="H48" s="82" t="str">
        <f>IFERROR(D48*G48,"")</f>
        <v/>
      </c>
    </row>
    <row r="49" spans="1:6" ht="7.5" customHeight="1" x14ac:dyDescent="0.25"/>
    <row r="50" spans="1:6" ht="18.75" x14ac:dyDescent="0.3">
      <c r="A50" s="83"/>
      <c r="F50" s="83"/>
    </row>
    <row r="51" spans="1:6" x14ac:dyDescent="0.25">
      <c r="A51" s="84"/>
      <c r="F51" s="84"/>
    </row>
    <row r="52" spans="1:6" x14ac:dyDescent="0.25">
      <c r="A52" s="84"/>
    </row>
    <row r="53" spans="1:6" x14ac:dyDescent="0.25">
      <c r="A53" s="84"/>
      <c r="F53" s="84"/>
    </row>
    <row r="54" spans="1:6" x14ac:dyDescent="0.25">
      <c r="A54" s="84"/>
    </row>
  </sheetData>
  <sheetProtection algorithmName="SHA-512" hashValue="3FNvHjHFc0TCLSzp7jpPZuSenUqvOfx2+uHrBRdChxXPCSUvi5EQCR2/0cU0ETKmB3KMKljPg4Oh6HZWLCkbUw==" saltValue="w+/xnicfUFsY5VS2m0AjNg==" spinCount="100000" sheet="1" insertRows="0" autoFilter="0" pivotTables="0"/>
  <printOptions horizontalCentered="1"/>
  <pageMargins left="0.5" right="0.5" top="0.3" bottom="0.4" header="0.3" footer="0.05"/>
  <pageSetup scale="58" orientation="landscape" r:id="rId1"/>
  <headerFooter>
    <oddHeader>&amp;L&amp;"-,Bold"NORTH ZONE FIRE CACHE &amp;"-,Regular"
6101 Airport Road
Redding, CA  96002&amp;R
o: 530-226-2850
f:  530-226-2854</oddHeader>
    <oddFooter>&amp;C&amp;"-,Bold"&amp;18EMAIL THIS COMPLETED FORM TO:&amp;12
sm.fs.CANCKorders@USDA.GOV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locked="0" defaultSize="0" autoFill="0" autoLine="0" autoPict="0" altText="Presuppression">
                <anchor moveWithCells="1">
                  <from>
                    <xdr:col>7</xdr:col>
                    <xdr:colOff>57150</xdr:colOff>
                    <xdr:row>4</xdr:row>
                    <xdr:rowOff>47625</xdr:rowOff>
                  </from>
                  <to>
                    <xdr:col>7</xdr:col>
                    <xdr:colOff>895350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locked="0" defaultSize="0" autoFill="0" autoLine="0" autoPict="0" altText="Replacement">
                <anchor moveWithCells="1">
                  <from>
                    <xdr:col>7</xdr:col>
                    <xdr:colOff>57150</xdr:colOff>
                    <xdr:row>5</xdr:row>
                    <xdr:rowOff>47625</xdr:rowOff>
                  </from>
                  <to>
                    <xdr:col>7</xdr:col>
                    <xdr:colOff>895350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locked="0" defaultSize="0" autoFill="0" autoLine="0" autoPict="0" altText="Project">
                <anchor moveWithCells="1">
                  <from>
                    <xdr:col>7</xdr:col>
                    <xdr:colOff>57150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locked="0" defaultSize="0" autoFill="0" autoLine="0" autoPict="0" altText="Deliver">
                <anchor moveWithCells="1">
                  <from>
                    <xdr:col>7</xdr:col>
                    <xdr:colOff>57150</xdr:colOff>
                    <xdr:row>9</xdr:row>
                    <xdr:rowOff>47625</xdr:rowOff>
                  </from>
                  <to>
                    <xdr:col>7</xdr:col>
                    <xdr:colOff>895350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locked="0" defaultSize="0" autoFill="0" autoLine="0" autoPict="0" altText="Pick-Up / Will-Call">
                <anchor moveWithCells="1">
                  <from>
                    <xdr:col>7</xdr:col>
                    <xdr:colOff>57150</xdr:colOff>
                    <xdr:row>10</xdr:row>
                    <xdr:rowOff>47625</xdr:rowOff>
                  </from>
                  <to>
                    <xdr:col>7</xdr:col>
                    <xdr:colOff>1200150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locked="0" defaultSize="0" autoFill="0" autoLine="0" autoPict="0" altText="UPS">
                <anchor moveWithCells="1">
                  <from>
                    <xdr:col>7</xdr:col>
                    <xdr:colOff>57150</xdr:colOff>
                    <xdr:row>11</xdr:row>
                    <xdr:rowOff>47625</xdr:rowOff>
                  </from>
                  <to>
                    <xdr:col>7</xdr:col>
                    <xdr:colOff>895350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03026-33E5-44FB-88A6-B49654F6A4BD}">
  <sheetPr>
    <pageSetUpPr fitToPage="1"/>
  </sheetPr>
  <dimension ref="A1:N828"/>
  <sheetViews>
    <sheetView topLeftCell="A714" zoomScale="70" zoomScaleNormal="70" workbookViewId="0">
      <selection activeCell="A745" sqref="A745"/>
    </sheetView>
  </sheetViews>
  <sheetFormatPr defaultRowHeight="15" x14ac:dyDescent="0.25"/>
  <cols>
    <col min="1" max="1" width="21.42578125" style="120" customWidth="1"/>
    <col min="2" max="2" width="83.5703125" style="121" customWidth="1"/>
    <col min="3" max="3" width="6" style="120" customWidth="1"/>
    <col min="4" max="4" width="15.5703125" style="146" customWidth="1"/>
    <col min="5" max="5" width="10.7109375" style="92" customWidth="1"/>
    <col min="6" max="7" width="9.140625" hidden="1" customWidth="1"/>
    <col min="8" max="8" width="72.42578125" hidden="1" customWidth="1"/>
    <col min="9" max="10" width="9.140625" hidden="1" customWidth="1"/>
    <col min="11" max="11" width="12.42578125" hidden="1" customWidth="1"/>
    <col min="12" max="12" width="12.85546875" hidden="1" customWidth="1"/>
    <col min="13" max="13" width="11.7109375" hidden="1" customWidth="1"/>
    <col min="14" max="14" width="9.140625" hidden="1" customWidth="1"/>
    <col min="15" max="15" width="0" hidden="1" customWidth="1"/>
  </cols>
  <sheetData>
    <row r="1" spans="1:13" s="89" customFormat="1" ht="32.25" customHeight="1" thickBot="1" x14ac:dyDescent="0.3">
      <c r="A1" s="85" t="s">
        <v>66</v>
      </c>
      <c r="B1" s="86" t="s">
        <v>58</v>
      </c>
      <c r="C1" s="87" t="s">
        <v>57</v>
      </c>
      <c r="D1" s="144" t="s">
        <v>67</v>
      </c>
      <c r="E1" s="88"/>
      <c r="G1" s="89" t="s">
        <v>68</v>
      </c>
      <c r="H1" s="89" t="s">
        <v>69</v>
      </c>
      <c r="I1" s="89" t="s">
        <v>70</v>
      </c>
      <c r="K1" s="89">
        <v>2023</v>
      </c>
      <c r="L1" s="89">
        <v>2022</v>
      </c>
      <c r="M1" s="89" t="s">
        <v>71</v>
      </c>
    </row>
    <row r="2" spans="1:13" ht="21" customHeight="1" thickTop="1" thickBot="1" x14ac:dyDescent="0.3">
      <c r="A2" s="90">
        <v>2</v>
      </c>
      <c r="B2" s="91" t="s">
        <v>72</v>
      </c>
      <c r="C2" s="136" t="s">
        <v>64</v>
      </c>
      <c r="D2" s="142">
        <v>4.32</v>
      </c>
      <c r="G2" s="93" t="s">
        <v>73</v>
      </c>
      <c r="H2" s="93" t="s">
        <v>74</v>
      </c>
      <c r="I2" s="93" t="s">
        <v>64</v>
      </c>
      <c r="J2" s="94">
        <v>20</v>
      </c>
      <c r="K2" s="95">
        <v>4.32</v>
      </c>
      <c r="L2" s="96">
        <v>2.94</v>
      </c>
      <c r="M2" s="97">
        <f t="shared" ref="M2:M65" si="0">K2-L2</f>
        <v>1.3800000000000003</v>
      </c>
    </row>
    <row r="3" spans="1:13" ht="21" customHeight="1" thickBot="1" x14ac:dyDescent="0.3">
      <c r="A3" s="90">
        <v>3</v>
      </c>
      <c r="B3" s="91" t="s">
        <v>75</v>
      </c>
      <c r="C3" s="136" t="s">
        <v>64</v>
      </c>
      <c r="D3" s="142">
        <v>4.95</v>
      </c>
      <c r="G3" s="93" t="s">
        <v>76</v>
      </c>
      <c r="H3" s="93" t="s">
        <v>77</v>
      </c>
      <c r="I3" s="93" t="s">
        <v>64</v>
      </c>
      <c r="J3" s="94">
        <v>115</v>
      </c>
      <c r="K3" s="95">
        <v>4.95</v>
      </c>
      <c r="L3" s="98">
        <v>4.95</v>
      </c>
      <c r="M3" s="97">
        <f t="shared" si="0"/>
        <v>0</v>
      </c>
    </row>
    <row r="4" spans="1:13" ht="21" customHeight="1" thickBot="1" x14ac:dyDescent="0.3">
      <c r="A4" s="90">
        <v>4</v>
      </c>
      <c r="B4" s="91" t="s">
        <v>78</v>
      </c>
      <c r="C4" s="136" t="s">
        <v>64</v>
      </c>
      <c r="D4" s="142">
        <v>5.01</v>
      </c>
      <c r="G4" s="93" t="s">
        <v>79</v>
      </c>
      <c r="H4" s="93" t="s">
        <v>78</v>
      </c>
      <c r="I4" s="93" t="s">
        <v>64</v>
      </c>
      <c r="J4" s="94">
        <v>57</v>
      </c>
      <c r="K4" s="95">
        <v>5.01</v>
      </c>
      <c r="L4" s="98">
        <v>5.01</v>
      </c>
      <c r="M4" s="97">
        <f t="shared" si="0"/>
        <v>0</v>
      </c>
    </row>
    <row r="5" spans="1:13" ht="21" customHeight="1" thickBot="1" x14ac:dyDescent="0.3">
      <c r="A5" s="90">
        <v>6</v>
      </c>
      <c r="B5" s="91" t="s">
        <v>80</v>
      </c>
      <c r="C5" s="136" t="s">
        <v>64</v>
      </c>
      <c r="D5" s="142">
        <v>16.05</v>
      </c>
      <c r="G5" s="93" t="s">
        <v>81</v>
      </c>
      <c r="H5" s="93" t="s">
        <v>82</v>
      </c>
      <c r="I5" s="93" t="s">
        <v>64</v>
      </c>
      <c r="J5" s="94">
        <v>499</v>
      </c>
      <c r="K5" s="95">
        <v>13.44</v>
      </c>
      <c r="L5" s="98">
        <v>12.9</v>
      </c>
      <c r="M5" s="97">
        <f t="shared" si="0"/>
        <v>0.53999999999999915</v>
      </c>
    </row>
    <row r="6" spans="1:13" ht="21" customHeight="1" thickBot="1" x14ac:dyDescent="0.3">
      <c r="A6" s="90">
        <v>7</v>
      </c>
      <c r="B6" s="91" t="s">
        <v>83</v>
      </c>
      <c r="C6" s="136" t="s">
        <v>64</v>
      </c>
      <c r="D6" s="142">
        <v>16.05</v>
      </c>
      <c r="G6" s="93" t="s">
        <v>84</v>
      </c>
      <c r="H6" s="93" t="s">
        <v>83</v>
      </c>
      <c r="I6" s="93" t="s">
        <v>64</v>
      </c>
      <c r="J6" s="94">
        <v>574</v>
      </c>
      <c r="K6" s="95">
        <v>13.6</v>
      </c>
      <c r="L6" s="98">
        <v>12.9</v>
      </c>
      <c r="M6" s="97">
        <f t="shared" si="0"/>
        <v>0.69999999999999929</v>
      </c>
    </row>
    <row r="7" spans="1:13" ht="21" customHeight="1" thickBot="1" x14ac:dyDescent="0.3">
      <c r="A7" s="90">
        <v>9</v>
      </c>
      <c r="B7" s="91" t="s">
        <v>85</v>
      </c>
      <c r="C7" s="136" t="s">
        <v>64</v>
      </c>
      <c r="D7" s="142">
        <v>17.88</v>
      </c>
      <c r="G7" s="93" t="s">
        <v>86</v>
      </c>
      <c r="H7" s="93" t="s">
        <v>85</v>
      </c>
      <c r="I7" s="93" t="s">
        <v>64</v>
      </c>
      <c r="J7" s="94">
        <v>137</v>
      </c>
      <c r="K7" s="95">
        <v>17.88</v>
      </c>
      <c r="L7" s="98">
        <v>8.19</v>
      </c>
      <c r="M7" s="97">
        <f t="shared" si="0"/>
        <v>9.69</v>
      </c>
    </row>
    <row r="8" spans="1:13" ht="21" customHeight="1" thickBot="1" x14ac:dyDescent="0.3">
      <c r="A8" s="90">
        <v>10</v>
      </c>
      <c r="B8" s="91" t="s">
        <v>87</v>
      </c>
      <c r="C8" s="136" t="s">
        <v>64</v>
      </c>
      <c r="D8" s="142">
        <v>13.52</v>
      </c>
      <c r="G8" s="93" t="s">
        <v>88</v>
      </c>
      <c r="H8" s="93" t="s">
        <v>87</v>
      </c>
      <c r="I8" s="93" t="s">
        <v>64</v>
      </c>
      <c r="J8" s="94">
        <v>12210</v>
      </c>
      <c r="K8" s="95">
        <v>11.5</v>
      </c>
      <c r="L8" s="98">
        <v>10.86</v>
      </c>
      <c r="M8" s="97">
        <f t="shared" si="0"/>
        <v>0.64000000000000057</v>
      </c>
    </row>
    <row r="9" spans="1:13" ht="21" customHeight="1" thickBot="1" x14ac:dyDescent="0.3">
      <c r="A9" s="90">
        <v>11</v>
      </c>
      <c r="B9" s="91" t="s">
        <v>89</v>
      </c>
      <c r="C9" s="136" t="s">
        <v>64</v>
      </c>
      <c r="D9" s="142">
        <v>66.3</v>
      </c>
      <c r="G9" s="93" t="s">
        <v>90</v>
      </c>
      <c r="H9" s="93" t="s">
        <v>89</v>
      </c>
      <c r="I9" s="93" t="s">
        <v>64</v>
      </c>
      <c r="J9" s="94">
        <v>21</v>
      </c>
      <c r="K9" s="95">
        <v>66.3</v>
      </c>
      <c r="L9" s="98">
        <v>65.680000000000007</v>
      </c>
      <c r="M9" s="97">
        <f t="shared" si="0"/>
        <v>0.61999999999999034</v>
      </c>
    </row>
    <row r="10" spans="1:13" ht="21" customHeight="1" thickBot="1" x14ac:dyDescent="0.3">
      <c r="A10" s="90">
        <v>12</v>
      </c>
      <c r="B10" s="91" t="s">
        <v>91</v>
      </c>
      <c r="C10" s="136" t="s">
        <v>92</v>
      </c>
      <c r="D10" s="142">
        <v>22.42</v>
      </c>
      <c r="G10" s="93" t="s">
        <v>93</v>
      </c>
      <c r="H10" s="99" t="s">
        <v>91</v>
      </c>
      <c r="I10" s="93" t="s">
        <v>64</v>
      </c>
      <c r="J10" s="94">
        <v>10</v>
      </c>
      <c r="K10" s="95">
        <v>22.42</v>
      </c>
      <c r="L10" s="98">
        <v>19.34</v>
      </c>
      <c r="M10" s="97">
        <f t="shared" si="0"/>
        <v>3.0800000000000018</v>
      </c>
    </row>
    <row r="11" spans="1:13" ht="21" customHeight="1" thickBot="1" x14ac:dyDescent="0.3">
      <c r="A11" s="90">
        <v>14</v>
      </c>
      <c r="B11" s="91" t="s">
        <v>94</v>
      </c>
      <c r="C11" s="136" t="s">
        <v>64</v>
      </c>
      <c r="D11" s="142">
        <v>8.65</v>
      </c>
      <c r="G11" s="93" t="s">
        <v>95</v>
      </c>
      <c r="H11" s="93" t="s">
        <v>94</v>
      </c>
      <c r="I11" s="93" t="s">
        <v>64</v>
      </c>
      <c r="J11" s="94">
        <v>11</v>
      </c>
      <c r="K11" s="95">
        <v>8</v>
      </c>
      <c r="L11" s="98">
        <v>6.5</v>
      </c>
      <c r="M11" s="97">
        <f t="shared" si="0"/>
        <v>1.5</v>
      </c>
    </row>
    <row r="12" spans="1:13" ht="21" customHeight="1" thickBot="1" x14ac:dyDescent="0.3">
      <c r="A12" s="90">
        <v>16</v>
      </c>
      <c r="B12" s="91" t="s">
        <v>96</v>
      </c>
      <c r="C12" s="136" t="s">
        <v>64</v>
      </c>
      <c r="D12" s="142">
        <v>37.409999999999997</v>
      </c>
      <c r="G12" s="93" t="s">
        <v>97</v>
      </c>
      <c r="H12" s="93" t="s">
        <v>96</v>
      </c>
      <c r="I12" s="93" t="s">
        <v>64</v>
      </c>
      <c r="J12" s="94">
        <v>18</v>
      </c>
      <c r="K12" s="95">
        <v>33.11</v>
      </c>
      <c r="L12" s="98">
        <v>26.15</v>
      </c>
      <c r="M12" s="97">
        <f t="shared" si="0"/>
        <v>6.9600000000000009</v>
      </c>
    </row>
    <row r="13" spans="1:13" ht="21" customHeight="1" thickBot="1" x14ac:dyDescent="0.3">
      <c r="A13" s="90">
        <v>17</v>
      </c>
      <c r="B13" s="91" t="s">
        <v>98</v>
      </c>
      <c r="C13" s="136" t="s">
        <v>64</v>
      </c>
      <c r="D13" s="142">
        <v>0.85</v>
      </c>
      <c r="G13" s="93" t="s">
        <v>99</v>
      </c>
      <c r="H13" s="93" t="s">
        <v>98</v>
      </c>
      <c r="I13" s="93" t="s">
        <v>64</v>
      </c>
      <c r="J13" s="94">
        <v>813</v>
      </c>
      <c r="K13" s="95">
        <v>0.85</v>
      </c>
      <c r="L13" s="98">
        <v>0.85</v>
      </c>
      <c r="M13" s="97">
        <f t="shared" si="0"/>
        <v>0</v>
      </c>
    </row>
    <row r="14" spans="1:13" ht="21" customHeight="1" thickBot="1" x14ac:dyDescent="0.3">
      <c r="A14" s="90">
        <v>21</v>
      </c>
      <c r="B14" s="91" t="s">
        <v>100</v>
      </c>
      <c r="C14" s="136" t="s">
        <v>101</v>
      </c>
      <c r="D14" s="142">
        <v>30.12</v>
      </c>
      <c r="G14" s="93" t="s">
        <v>102</v>
      </c>
      <c r="H14" s="93" t="s">
        <v>100</v>
      </c>
      <c r="I14" s="93" t="s">
        <v>101</v>
      </c>
      <c r="J14" s="94">
        <v>120</v>
      </c>
      <c r="K14" s="95">
        <v>28.89</v>
      </c>
      <c r="L14" s="98">
        <v>28.59</v>
      </c>
      <c r="M14" s="97">
        <f t="shared" si="0"/>
        <v>0.30000000000000071</v>
      </c>
    </row>
    <row r="15" spans="1:13" ht="21" customHeight="1" thickBot="1" x14ac:dyDescent="0.3">
      <c r="A15" s="90">
        <v>22</v>
      </c>
      <c r="B15" s="91" t="s">
        <v>103</v>
      </c>
      <c r="C15" s="136" t="s">
        <v>64</v>
      </c>
      <c r="D15" s="142">
        <v>62.66</v>
      </c>
      <c r="G15" s="93" t="s">
        <v>104</v>
      </c>
      <c r="H15" s="93" t="s">
        <v>103</v>
      </c>
      <c r="I15" s="93" t="s">
        <v>64</v>
      </c>
      <c r="J15" s="94">
        <v>564</v>
      </c>
      <c r="K15" s="95">
        <v>62.66</v>
      </c>
      <c r="L15" s="98">
        <v>62.66</v>
      </c>
      <c r="M15" s="97">
        <f t="shared" si="0"/>
        <v>0</v>
      </c>
    </row>
    <row r="16" spans="1:13" ht="21" customHeight="1" thickBot="1" x14ac:dyDescent="0.3">
      <c r="A16" s="90">
        <v>24</v>
      </c>
      <c r="B16" s="91" t="s">
        <v>105</v>
      </c>
      <c r="C16" s="136" t="s">
        <v>64</v>
      </c>
      <c r="D16" s="142">
        <v>151.16</v>
      </c>
      <c r="G16" s="93" t="s">
        <v>106</v>
      </c>
      <c r="H16" s="93" t="s">
        <v>105</v>
      </c>
      <c r="I16" s="93" t="s">
        <v>64</v>
      </c>
      <c r="J16" s="94">
        <v>1808</v>
      </c>
      <c r="K16" s="95">
        <v>134.81</v>
      </c>
      <c r="L16" s="98">
        <v>129.08000000000001</v>
      </c>
      <c r="M16" s="97">
        <f t="shared" si="0"/>
        <v>5.7299999999999898</v>
      </c>
    </row>
    <row r="17" spans="1:13" ht="21" customHeight="1" thickBot="1" x14ac:dyDescent="0.3">
      <c r="A17" s="90">
        <v>27</v>
      </c>
      <c r="B17" s="91" t="s">
        <v>107</v>
      </c>
      <c r="C17" s="136" t="s">
        <v>64</v>
      </c>
      <c r="D17" s="142">
        <v>2.54</v>
      </c>
      <c r="G17" s="93" t="s">
        <v>108</v>
      </c>
      <c r="H17" s="93" t="s">
        <v>107</v>
      </c>
      <c r="I17" s="93" t="s">
        <v>64</v>
      </c>
      <c r="J17" s="94">
        <v>464</v>
      </c>
      <c r="K17" s="95">
        <v>2.54</v>
      </c>
      <c r="L17" s="98">
        <v>2.54</v>
      </c>
      <c r="M17" s="97">
        <f t="shared" si="0"/>
        <v>0</v>
      </c>
    </row>
    <row r="18" spans="1:13" ht="21" customHeight="1" thickBot="1" x14ac:dyDescent="0.3">
      <c r="A18" s="90">
        <v>30</v>
      </c>
      <c r="B18" s="91" t="s">
        <v>109</v>
      </c>
      <c r="C18" s="136" t="s">
        <v>110</v>
      </c>
      <c r="D18" s="142">
        <v>7.01</v>
      </c>
      <c r="G18" s="93" t="s">
        <v>111</v>
      </c>
      <c r="H18" s="93" t="s">
        <v>109</v>
      </c>
      <c r="I18" s="93" t="s">
        <v>110</v>
      </c>
      <c r="J18" s="94">
        <v>14854</v>
      </c>
      <c r="K18" s="95">
        <v>6.83</v>
      </c>
      <c r="L18" s="98">
        <v>5.73</v>
      </c>
      <c r="M18" s="97">
        <f t="shared" si="0"/>
        <v>1.0999999999999996</v>
      </c>
    </row>
    <row r="19" spans="1:13" ht="21" customHeight="1" thickBot="1" x14ac:dyDescent="0.3">
      <c r="A19" s="90">
        <v>33</v>
      </c>
      <c r="B19" s="91" t="s">
        <v>112</v>
      </c>
      <c r="C19" s="136" t="s">
        <v>110</v>
      </c>
      <c r="D19" s="142">
        <v>14.81</v>
      </c>
      <c r="G19" s="93" t="s">
        <v>113</v>
      </c>
      <c r="H19" s="93" t="s">
        <v>112</v>
      </c>
      <c r="I19" s="93" t="s">
        <v>110</v>
      </c>
      <c r="J19" s="94">
        <v>602</v>
      </c>
      <c r="K19" s="95">
        <v>13.93</v>
      </c>
      <c r="L19" s="98">
        <v>11.74</v>
      </c>
      <c r="M19" s="97">
        <f t="shared" si="0"/>
        <v>2.1899999999999995</v>
      </c>
    </row>
    <row r="20" spans="1:13" ht="21" customHeight="1" thickBot="1" x14ac:dyDescent="0.3">
      <c r="A20" s="90">
        <v>35</v>
      </c>
      <c r="B20" s="91" t="s">
        <v>114</v>
      </c>
      <c r="C20" s="136" t="s">
        <v>64</v>
      </c>
      <c r="D20" s="142">
        <v>10.67</v>
      </c>
      <c r="G20" s="93" t="s">
        <v>115</v>
      </c>
      <c r="H20" s="93" t="s">
        <v>114</v>
      </c>
      <c r="I20" s="93" t="s">
        <v>64</v>
      </c>
      <c r="J20" s="94">
        <v>255</v>
      </c>
      <c r="K20" s="95">
        <v>10.33</v>
      </c>
      <c r="L20" s="98">
        <v>9.09</v>
      </c>
      <c r="M20" s="97">
        <f t="shared" si="0"/>
        <v>1.2400000000000002</v>
      </c>
    </row>
    <row r="21" spans="1:13" ht="21" customHeight="1" thickBot="1" x14ac:dyDescent="0.3">
      <c r="A21" s="90">
        <v>37</v>
      </c>
      <c r="B21" s="91" t="s">
        <v>116</v>
      </c>
      <c r="C21" s="136" t="s">
        <v>64</v>
      </c>
      <c r="D21" s="142">
        <v>2.14</v>
      </c>
      <c r="G21" s="93" t="s">
        <v>117</v>
      </c>
      <c r="H21" s="93" t="s">
        <v>116</v>
      </c>
      <c r="I21" s="93" t="s">
        <v>64</v>
      </c>
      <c r="J21" s="94">
        <v>1200</v>
      </c>
      <c r="K21" s="95">
        <v>2.09</v>
      </c>
      <c r="L21" s="98">
        <v>0.87</v>
      </c>
      <c r="M21" s="97">
        <f t="shared" si="0"/>
        <v>1.2199999999999998</v>
      </c>
    </row>
    <row r="22" spans="1:13" ht="21" customHeight="1" thickBot="1" x14ac:dyDescent="0.3">
      <c r="A22" s="90">
        <v>45</v>
      </c>
      <c r="B22" s="91" t="s">
        <v>118</v>
      </c>
      <c r="C22" s="136" t="s">
        <v>119</v>
      </c>
      <c r="D22" s="142">
        <v>149.63</v>
      </c>
      <c r="G22" s="93" t="s">
        <v>120</v>
      </c>
      <c r="H22" s="93" t="s">
        <v>118</v>
      </c>
      <c r="I22" s="93" t="s">
        <v>119</v>
      </c>
      <c r="J22" s="94">
        <v>90</v>
      </c>
      <c r="K22" s="95">
        <v>145.51</v>
      </c>
      <c r="L22" s="98">
        <v>107.95</v>
      </c>
      <c r="M22" s="97">
        <f t="shared" si="0"/>
        <v>37.559999999999988</v>
      </c>
    </row>
    <row r="23" spans="1:13" ht="21" customHeight="1" thickBot="1" x14ac:dyDescent="0.3">
      <c r="A23" s="90">
        <v>46</v>
      </c>
      <c r="B23" s="91" t="s">
        <v>121</v>
      </c>
      <c r="C23" s="136" t="s">
        <v>64</v>
      </c>
      <c r="D23" s="142">
        <v>53.71</v>
      </c>
      <c r="G23" s="93" t="s">
        <v>122</v>
      </c>
      <c r="H23" s="93" t="s">
        <v>121</v>
      </c>
      <c r="I23" s="93" t="s">
        <v>64</v>
      </c>
      <c r="J23" s="94">
        <v>620</v>
      </c>
      <c r="K23" s="95">
        <v>47.08</v>
      </c>
      <c r="L23" s="98">
        <v>43.15</v>
      </c>
      <c r="M23" s="97">
        <f t="shared" si="0"/>
        <v>3.9299999999999997</v>
      </c>
    </row>
    <row r="24" spans="1:13" ht="21" customHeight="1" thickBot="1" x14ac:dyDescent="0.3">
      <c r="A24" s="90">
        <v>47</v>
      </c>
      <c r="B24" s="91" t="s">
        <v>123</v>
      </c>
      <c r="C24" s="136" t="s">
        <v>64</v>
      </c>
      <c r="D24" s="142">
        <v>43.49</v>
      </c>
      <c r="G24" s="93" t="s">
        <v>124</v>
      </c>
      <c r="H24" s="93" t="s">
        <v>123</v>
      </c>
      <c r="I24" s="93" t="s">
        <v>64</v>
      </c>
      <c r="J24" s="94">
        <v>33</v>
      </c>
      <c r="K24" s="95">
        <v>38.659999999999997</v>
      </c>
      <c r="L24" s="98">
        <v>39.380000000000003</v>
      </c>
      <c r="M24" s="97">
        <f t="shared" si="0"/>
        <v>-0.72000000000000597</v>
      </c>
    </row>
    <row r="25" spans="1:13" ht="21" customHeight="1" thickBot="1" x14ac:dyDescent="0.3">
      <c r="A25" s="90">
        <v>48</v>
      </c>
      <c r="B25" s="91" t="s">
        <v>125</v>
      </c>
      <c r="C25" s="136" t="s">
        <v>101</v>
      </c>
      <c r="D25" s="142">
        <v>181.17</v>
      </c>
      <c r="G25" s="93" t="s">
        <v>126</v>
      </c>
      <c r="H25" s="93" t="s">
        <v>125</v>
      </c>
      <c r="I25" s="93" t="s">
        <v>101</v>
      </c>
      <c r="J25" s="94">
        <v>49</v>
      </c>
      <c r="K25" s="95">
        <v>194.28</v>
      </c>
      <c r="L25" s="98">
        <v>149.03</v>
      </c>
      <c r="M25" s="97">
        <f t="shared" si="0"/>
        <v>45.25</v>
      </c>
    </row>
    <row r="26" spans="1:13" ht="21" customHeight="1" thickBot="1" x14ac:dyDescent="0.3">
      <c r="A26" s="90">
        <v>49</v>
      </c>
      <c r="B26" s="91" t="s">
        <v>127</v>
      </c>
      <c r="C26" s="136" t="s">
        <v>64</v>
      </c>
      <c r="D26" s="142">
        <v>14.05</v>
      </c>
      <c r="G26" s="93" t="s">
        <v>128</v>
      </c>
      <c r="H26" s="93" t="s">
        <v>127</v>
      </c>
      <c r="I26" s="93" t="s">
        <v>64</v>
      </c>
      <c r="J26" s="94">
        <v>18</v>
      </c>
      <c r="K26" s="95">
        <v>13.5</v>
      </c>
      <c r="L26" s="98">
        <v>12.77</v>
      </c>
      <c r="M26" s="97">
        <f t="shared" si="0"/>
        <v>0.73000000000000043</v>
      </c>
    </row>
    <row r="27" spans="1:13" ht="21" customHeight="1" thickBot="1" x14ac:dyDescent="0.3">
      <c r="A27" s="90">
        <v>52</v>
      </c>
      <c r="B27" s="91" t="s">
        <v>129</v>
      </c>
      <c r="C27" s="136" t="s">
        <v>130</v>
      </c>
      <c r="D27" s="142">
        <v>5.01</v>
      </c>
      <c r="G27" s="93" t="s">
        <v>131</v>
      </c>
      <c r="H27" s="93" t="s">
        <v>129</v>
      </c>
      <c r="I27" s="93" t="s">
        <v>130</v>
      </c>
      <c r="J27" s="94">
        <v>195</v>
      </c>
      <c r="K27" s="95">
        <v>5.01</v>
      </c>
      <c r="L27" s="98">
        <v>5.72</v>
      </c>
      <c r="M27" s="97">
        <f t="shared" si="0"/>
        <v>-0.71</v>
      </c>
    </row>
    <row r="28" spans="1:13" ht="21" customHeight="1" thickBot="1" x14ac:dyDescent="0.3">
      <c r="A28" s="90">
        <v>53</v>
      </c>
      <c r="B28" s="91" t="s">
        <v>132</v>
      </c>
      <c r="C28" s="136" t="s">
        <v>64</v>
      </c>
      <c r="D28" s="142">
        <v>97.21</v>
      </c>
      <c r="G28" s="93" t="s">
        <v>133</v>
      </c>
      <c r="H28" s="93" t="s">
        <v>132</v>
      </c>
      <c r="I28" s="93" t="s">
        <v>64</v>
      </c>
      <c r="J28" s="94">
        <v>133</v>
      </c>
      <c r="K28" s="95">
        <v>97.21</v>
      </c>
      <c r="L28" s="98">
        <v>97.21</v>
      </c>
      <c r="M28" s="97">
        <f t="shared" si="0"/>
        <v>0</v>
      </c>
    </row>
    <row r="29" spans="1:13" ht="21" customHeight="1" thickBot="1" x14ac:dyDescent="0.3">
      <c r="A29" s="90">
        <v>54</v>
      </c>
      <c r="B29" s="91" t="s">
        <v>134</v>
      </c>
      <c r="C29" s="136" t="s">
        <v>64</v>
      </c>
      <c r="D29" s="142">
        <v>3.19</v>
      </c>
      <c r="G29" s="93" t="s">
        <v>135</v>
      </c>
      <c r="H29" s="93" t="s">
        <v>134</v>
      </c>
      <c r="I29" s="93" t="s">
        <v>64</v>
      </c>
      <c r="J29" s="94">
        <v>331</v>
      </c>
      <c r="K29" s="95">
        <v>3.19</v>
      </c>
      <c r="L29" s="98">
        <v>3.19</v>
      </c>
      <c r="M29" s="97">
        <f t="shared" si="0"/>
        <v>0</v>
      </c>
    </row>
    <row r="30" spans="1:13" ht="21" customHeight="1" thickBot="1" x14ac:dyDescent="0.3">
      <c r="A30" s="90">
        <v>59</v>
      </c>
      <c r="B30" s="91" t="s">
        <v>136</v>
      </c>
      <c r="C30" s="136" t="s">
        <v>64</v>
      </c>
      <c r="D30" s="142">
        <v>11.18</v>
      </c>
      <c r="G30" s="93" t="s">
        <v>137</v>
      </c>
      <c r="H30" s="93" t="s">
        <v>136</v>
      </c>
      <c r="I30" s="93" t="s">
        <v>64</v>
      </c>
      <c r="J30" s="94">
        <v>213</v>
      </c>
      <c r="K30" s="95">
        <v>8.6999999999999993</v>
      </c>
      <c r="L30" s="98">
        <v>8.24</v>
      </c>
      <c r="M30" s="97">
        <f t="shared" si="0"/>
        <v>0.45999999999999908</v>
      </c>
    </row>
    <row r="31" spans="1:13" ht="21" customHeight="1" thickBot="1" x14ac:dyDescent="0.3">
      <c r="A31" s="90">
        <v>60</v>
      </c>
      <c r="B31" s="91" t="s">
        <v>138</v>
      </c>
      <c r="C31" s="136" t="s">
        <v>64</v>
      </c>
      <c r="D31" s="142">
        <v>3.26</v>
      </c>
      <c r="G31" s="93" t="s">
        <v>139</v>
      </c>
      <c r="H31" s="93" t="s">
        <v>138</v>
      </c>
      <c r="I31" s="93" t="s">
        <v>64</v>
      </c>
      <c r="J31" s="94">
        <v>2599</v>
      </c>
      <c r="K31" s="95">
        <v>1.78</v>
      </c>
      <c r="L31" s="98">
        <v>1.78</v>
      </c>
      <c r="M31" s="97">
        <f t="shared" si="0"/>
        <v>0</v>
      </c>
    </row>
    <row r="32" spans="1:13" ht="21" customHeight="1" thickBot="1" x14ac:dyDescent="0.3">
      <c r="A32" s="90">
        <v>61</v>
      </c>
      <c r="B32" s="91" t="s">
        <v>140</v>
      </c>
      <c r="C32" s="136" t="s">
        <v>141</v>
      </c>
      <c r="D32" s="142">
        <v>7.2</v>
      </c>
      <c r="G32" s="93" t="s">
        <v>142</v>
      </c>
      <c r="H32" s="93" t="s">
        <v>140</v>
      </c>
      <c r="I32" s="93" t="s">
        <v>141</v>
      </c>
      <c r="J32" s="94">
        <v>88</v>
      </c>
      <c r="K32" s="95">
        <v>7.2</v>
      </c>
      <c r="L32" s="98">
        <v>8.52</v>
      </c>
      <c r="M32" s="97">
        <f t="shared" si="0"/>
        <v>-1.3199999999999994</v>
      </c>
    </row>
    <row r="33" spans="1:13" ht="21" customHeight="1" thickBot="1" x14ac:dyDescent="0.3">
      <c r="A33" s="90">
        <v>63</v>
      </c>
      <c r="B33" s="91" t="s">
        <v>143</v>
      </c>
      <c r="C33" s="136" t="s">
        <v>64</v>
      </c>
      <c r="D33" s="142">
        <v>2.46</v>
      </c>
      <c r="G33" s="93" t="s">
        <v>144</v>
      </c>
      <c r="H33" s="93" t="s">
        <v>143</v>
      </c>
      <c r="I33" s="93" t="s">
        <v>64</v>
      </c>
      <c r="J33" s="94">
        <v>876</v>
      </c>
      <c r="K33" s="95">
        <v>2.46</v>
      </c>
      <c r="L33" s="98">
        <v>2.68</v>
      </c>
      <c r="M33" s="97">
        <f t="shared" si="0"/>
        <v>-0.2200000000000002</v>
      </c>
    </row>
    <row r="34" spans="1:13" ht="21" customHeight="1" thickBot="1" x14ac:dyDescent="0.3">
      <c r="A34" s="90">
        <v>67</v>
      </c>
      <c r="B34" s="91" t="s">
        <v>145</v>
      </c>
      <c r="C34" s="136" t="s">
        <v>146</v>
      </c>
      <c r="D34" s="142">
        <v>28.19</v>
      </c>
      <c r="G34" s="93" t="s">
        <v>147</v>
      </c>
      <c r="H34" s="93" t="s">
        <v>145</v>
      </c>
      <c r="I34" s="93" t="s">
        <v>146</v>
      </c>
      <c r="J34" s="94">
        <v>850</v>
      </c>
      <c r="K34" s="95">
        <v>27.79</v>
      </c>
      <c r="L34" s="98">
        <v>25.46</v>
      </c>
      <c r="M34" s="97">
        <f t="shared" si="0"/>
        <v>2.3299999999999983</v>
      </c>
    </row>
    <row r="35" spans="1:13" ht="21" customHeight="1" thickBot="1" x14ac:dyDescent="0.3">
      <c r="A35" s="90">
        <v>69</v>
      </c>
      <c r="B35" s="91" t="s">
        <v>148</v>
      </c>
      <c r="C35" s="136" t="s">
        <v>64</v>
      </c>
      <c r="D35" s="142">
        <v>11.58</v>
      </c>
      <c r="G35" s="93" t="s">
        <v>149</v>
      </c>
      <c r="H35" s="93" t="s">
        <v>148</v>
      </c>
      <c r="I35" s="93" t="s">
        <v>64</v>
      </c>
      <c r="J35" s="94">
        <v>198</v>
      </c>
      <c r="K35" s="95">
        <v>11.58</v>
      </c>
      <c r="L35" s="98">
        <v>11.58</v>
      </c>
      <c r="M35" s="97">
        <f t="shared" si="0"/>
        <v>0</v>
      </c>
    </row>
    <row r="36" spans="1:13" ht="21" customHeight="1" thickBot="1" x14ac:dyDescent="0.3">
      <c r="A36" s="90">
        <v>70</v>
      </c>
      <c r="B36" s="91" t="s">
        <v>150</v>
      </c>
      <c r="C36" s="136" t="s">
        <v>64</v>
      </c>
      <c r="D36" s="142">
        <v>327.05</v>
      </c>
      <c r="G36" s="93" t="s">
        <v>151</v>
      </c>
      <c r="H36" s="93" t="s">
        <v>150</v>
      </c>
      <c r="I36" s="93" t="s">
        <v>64</v>
      </c>
      <c r="J36" s="94">
        <v>52</v>
      </c>
      <c r="K36" s="95">
        <v>318.05</v>
      </c>
      <c r="L36" s="98">
        <v>318.05</v>
      </c>
      <c r="M36" s="97">
        <f t="shared" si="0"/>
        <v>0</v>
      </c>
    </row>
    <row r="37" spans="1:13" ht="21" customHeight="1" thickBot="1" x14ac:dyDescent="0.3">
      <c r="A37" s="90">
        <v>71</v>
      </c>
      <c r="B37" s="91" t="s">
        <v>152</v>
      </c>
      <c r="C37" s="136" t="s">
        <v>92</v>
      </c>
      <c r="D37" s="142">
        <v>8.2100000000000009</v>
      </c>
      <c r="G37" s="93" t="s">
        <v>153</v>
      </c>
      <c r="H37" s="93" t="s">
        <v>152</v>
      </c>
      <c r="I37" s="93" t="s">
        <v>92</v>
      </c>
      <c r="J37" s="94">
        <v>509</v>
      </c>
      <c r="K37" s="95">
        <v>7.17</v>
      </c>
      <c r="L37" s="98">
        <v>8.32</v>
      </c>
      <c r="M37" s="97">
        <f t="shared" si="0"/>
        <v>-1.1500000000000004</v>
      </c>
    </row>
    <row r="38" spans="1:13" ht="21" customHeight="1" thickBot="1" x14ac:dyDescent="0.3">
      <c r="A38" s="90">
        <v>75</v>
      </c>
      <c r="B38" s="100" t="s">
        <v>154</v>
      </c>
      <c r="C38" s="137" t="s">
        <v>64</v>
      </c>
      <c r="D38" s="142">
        <v>4.13</v>
      </c>
      <c r="G38" s="93" t="s">
        <v>155</v>
      </c>
      <c r="H38" s="93" t="s">
        <v>154</v>
      </c>
      <c r="I38" s="93" t="s">
        <v>64</v>
      </c>
      <c r="J38" s="94">
        <v>58</v>
      </c>
      <c r="K38" s="95">
        <v>4.13</v>
      </c>
      <c r="L38" s="95">
        <v>4.13</v>
      </c>
      <c r="M38" s="97">
        <f t="shared" si="0"/>
        <v>0</v>
      </c>
    </row>
    <row r="39" spans="1:13" ht="21" customHeight="1" thickBot="1" x14ac:dyDescent="0.3">
      <c r="A39" s="90">
        <v>77</v>
      </c>
      <c r="B39" s="91" t="s">
        <v>156</v>
      </c>
      <c r="C39" s="136" t="s">
        <v>64</v>
      </c>
      <c r="D39" s="142">
        <v>204.13</v>
      </c>
      <c r="G39" s="93" t="s">
        <v>157</v>
      </c>
      <c r="H39" s="93" t="s">
        <v>156</v>
      </c>
      <c r="I39" s="93" t="s">
        <v>64</v>
      </c>
      <c r="J39" s="94">
        <v>230</v>
      </c>
      <c r="K39" s="95">
        <v>204.13</v>
      </c>
      <c r="L39" s="98">
        <v>176.67</v>
      </c>
      <c r="M39" s="97">
        <f t="shared" si="0"/>
        <v>27.460000000000008</v>
      </c>
    </row>
    <row r="40" spans="1:13" ht="21" customHeight="1" thickBot="1" x14ac:dyDescent="0.3">
      <c r="A40" s="90">
        <v>78</v>
      </c>
      <c r="B40" s="91" t="s">
        <v>158</v>
      </c>
      <c r="C40" s="136" t="s">
        <v>119</v>
      </c>
      <c r="D40" s="142">
        <v>149.63</v>
      </c>
      <c r="G40" s="93" t="s">
        <v>159</v>
      </c>
      <c r="H40" s="93" t="s">
        <v>158</v>
      </c>
      <c r="I40" s="93" t="s">
        <v>119</v>
      </c>
      <c r="J40" s="94">
        <v>82</v>
      </c>
      <c r="K40" s="95">
        <v>145.51</v>
      </c>
      <c r="L40" s="98">
        <v>107.95</v>
      </c>
      <c r="M40" s="97">
        <f t="shared" si="0"/>
        <v>37.559999999999988</v>
      </c>
    </row>
    <row r="41" spans="1:13" ht="21" customHeight="1" thickBot="1" x14ac:dyDescent="0.3">
      <c r="A41" s="90">
        <v>83</v>
      </c>
      <c r="B41" s="91" t="s">
        <v>160</v>
      </c>
      <c r="C41" s="136" t="s">
        <v>64</v>
      </c>
      <c r="D41" s="142">
        <v>64.400000000000006</v>
      </c>
      <c r="G41" s="93" t="s">
        <v>161</v>
      </c>
      <c r="H41" s="93" t="s">
        <v>160</v>
      </c>
      <c r="I41" s="93" t="s">
        <v>64</v>
      </c>
      <c r="J41" s="94">
        <v>587</v>
      </c>
      <c r="K41" s="95">
        <v>62.63</v>
      </c>
      <c r="L41" s="98">
        <v>62.63</v>
      </c>
      <c r="M41" s="97">
        <f t="shared" si="0"/>
        <v>0</v>
      </c>
    </row>
    <row r="42" spans="1:13" ht="21" customHeight="1" thickBot="1" x14ac:dyDescent="0.3">
      <c r="A42" s="90">
        <v>86</v>
      </c>
      <c r="B42" s="91" t="s">
        <v>162</v>
      </c>
      <c r="C42" s="136" t="s">
        <v>163</v>
      </c>
      <c r="D42" s="142">
        <v>6.99</v>
      </c>
      <c r="G42" s="93" t="s">
        <v>164</v>
      </c>
      <c r="H42" s="93" t="s">
        <v>165</v>
      </c>
      <c r="I42" s="93" t="s">
        <v>163</v>
      </c>
      <c r="J42" s="94">
        <v>332</v>
      </c>
      <c r="K42" s="95">
        <v>6.99</v>
      </c>
      <c r="L42" s="98">
        <v>5.92</v>
      </c>
      <c r="M42" s="97">
        <f t="shared" si="0"/>
        <v>1.0700000000000003</v>
      </c>
    </row>
    <row r="43" spans="1:13" ht="21" customHeight="1" thickBot="1" x14ac:dyDescent="0.3">
      <c r="A43" s="90">
        <v>89</v>
      </c>
      <c r="B43" s="91" t="s">
        <v>166</v>
      </c>
      <c r="C43" s="136" t="s">
        <v>64</v>
      </c>
      <c r="D43" s="142">
        <v>194.73</v>
      </c>
      <c r="G43" s="93" t="s">
        <v>167</v>
      </c>
      <c r="H43" s="93" t="s">
        <v>166</v>
      </c>
      <c r="I43" s="93" t="s">
        <v>64</v>
      </c>
      <c r="J43" s="94">
        <v>121</v>
      </c>
      <c r="K43" s="95">
        <v>110.51</v>
      </c>
      <c r="L43" s="98">
        <v>110.51</v>
      </c>
      <c r="M43" s="97">
        <f t="shared" si="0"/>
        <v>0</v>
      </c>
    </row>
    <row r="44" spans="1:13" ht="21" customHeight="1" thickBot="1" x14ac:dyDescent="0.3">
      <c r="A44" s="90">
        <v>90</v>
      </c>
      <c r="B44" s="91" t="s">
        <v>168</v>
      </c>
      <c r="C44" s="136" t="s">
        <v>64</v>
      </c>
      <c r="D44" s="142">
        <v>788.11</v>
      </c>
      <c r="G44" s="93" t="s">
        <v>169</v>
      </c>
      <c r="H44" s="93" t="s">
        <v>170</v>
      </c>
      <c r="I44" s="93" t="s">
        <v>64</v>
      </c>
      <c r="J44" s="94">
        <v>7</v>
      </c>
      <c r="K44" s="95">
        <v>646.22</v>
      </c>
      <c r="L44" s="98">
        <v>646.22</v>
      </c>
      <c r="M44" s="97">
        <f t="shared" si="0"/>
        <v>0</v>
      </c>
    </row>
    <row r="45" spans="1:13" ht="21" customHeight="1" thickBot="1" x14ac:dyDescent="0.3">
      <c r="A45" s="101">
        <v>92</v>
      </c>
      <c r="B45" s="102" t="s">
        <v>171</v>
      </c>
      <c r="C45" s="138" t="s">
        <v>64</v>
      </c>
      <c r="D45" s="103">
        <v>179.3</v>
      </c>
      <c r="E45" s="104" t="s">
        <v>172</v>
      </c>
      <c r="F45" s="105"/>
      <c r="G45" s="93" t="s">
        <v>173</v>
      </c>
      <c r="H45" s="93" t="s">
        <v>171</v>
      </c>
      <c r="I45" s="93" t="s">
        <v>64</v>
      </c>
      <c r="J45" s="106"/>
      <c r="K45" s="95">
        <v>179.3</v>
      </c>
      <c r="L45" s="107">
        <v>179.3</v>
      </c>
      <c r="M45" s="97">
        <f t="shared" si="0"/>
        <v>0</v>
      </c>
    </row>
    <row r="46" spans="1:13" ht="21" customHeight="1" thickBot="1" x14ac:dyDescent="0.3">
      <c r="A46" s="101">
        <v>96</v>
      </c>
      <c r="B46" s="102" t="s">
        <v>174</v>
      </c>
      <c r="C46" s="138" t="s">
        <v>64</v>
      </c>
      <c r="D46" s="103">
        <v>34.83</v>
      </c>
      <c r="E46" s="104" t="s">
        <v>172</v>
      </c>
      <c r="F46" s="105"/>
      <c r="G46" s="93" t="s">
        <v>175</v>
      </c>
      <c r="H46" s="93" t="s">
        <v>174</v>
      </c>
      <c r="I46" s="93" t="s">
        <v>64</v>
      </c>
      <c r="J46" s="94">
        <v>8</v>
      </c>
      <c r="K46" s="95">
        <v>34.83</v>
      </c>
      <c r="L46" s="107">
        <v>34.83</v>
      </c>
      <c r="M46" s="97">
        <f t="shared" si="0"/>
        <v>0</v>
      </c>
    </row>
    <row r="47" spans="1:13" ht="21" customHeight="1" thickBot="1" x14ac:dyDescent="0.3">
      <c r="A47" s="101">
        <v>97</v>
      </c>
      <c r="B47" s="102" t="s">
        <v>176</v>
      </c>
      <c r="C47" s="138" t="s">
        <v>64</v>
      </c>
      <c r="D47" s="103">
        <v>49.54</v>
      </c>
      <c r="E47" s="104" t="s">
        <v>172</v>
      </c>
      <c r="F47" s="105"/>
      <c r="G47" s="93" t="s">
        <v>177</v>
      </c>
      <c r="H47" s="93" t="s">
        <v>176</v>
      </c>
      <c r="I47" s="93" t="s">
        <v>64</v>
      </c>
      <c r="J47" s="94">
        <v>43</v>
      </c>
      <c r="K47" s="95">
        <v>49.54</v>
      </c>
      <c r="L47" s="107">
        <v>49.54</v>
      </c>
      <c r="M47" s="97">
        <f t="shared" si="0"/>
        <v>0</v>
      </c>
    </row>
    <row r="48" spans="1:13" ht="21" customHeight="1" thickBot="1" x14ac:dyDescent="0.3">
      <c r="A48" s="101">
        <v>103</v>
      </c>
      <c r="B48" s="102" t="s">
        <v>178</v>
      </c>
      <c r="C48" s="138" t="s">
        <v>64</v>
      </c>
      <c r="D48" s="103">
        <v>300.11</v>
      </c>
      <c r="E48" s="104" t="s">
        <v>172</v>
      </c>
      <c r="F48" s="105"/>
      <c r="G48" s="93" t="s">
        <v>179</v>
      </c>
      <c r="H48" s="93" t="s">
        <v>178</v>
      </c>
      <c r="I48" s="93" t="s">
        <v>64</v>
      </c>
      <c r="J48" s="94">
        <v>7</v>
      </c>
      <c r="K48" s="95">
        <v>300.11</v>
      </c>
      <c r="L48" s="107">
        <v>300.11</v>
      </c>
      <c r="M48" s="97">
        <f t="shared" si="0"/>
        <v>0</v>
      </c>
    </row>
    <row r="49" spans="1:13" ht="21" customHeight="1" thickBot="1" x14ac:dyDescent="0.3">
      <c r="A49" s="101">
        <v>104</v>
      </c>
      <c r="B49" s="102" t="s">
        <v>180</v>
      </c>
      <c r="C49" s="138" t="s">
        <v>64</v>
      </c>
      <c r="D49" s="103">
        <v>1381.56</v>
      </c>
      <c r="E49" s="104" t="s">
        <v>172</v>
      </c>
      <c r="F49" s="105"/>
      <c r="G49" s="93" t="s">
        <v>181</v>
      </c>
      <c r="H49" s="93" t="s">
        <v>180</v>
      </c>
      <c r="I49" s="93" t="s">
        <v>64</v>
      </c>
      <c r="J49" s="94">
        <v>1</v>
      </c>
      <c r="K49" s="95">
        <v>1381.56</v>
      </c>
      <c r="L49" s="107">
        <v>1381.56</v>
      </c>
      <c r="M49" s="97">
        <f t="shared" si="0"/>
        <v>0</v>
      </c>
    </row>
    <row r="50" spans="1:13" ht="21" customHeight="1" thickBot="1" x14ac:dyDescent="0.3">
      <c r="A50" s="90">
        <v>105</v>
      </c>
      <c r="B50" s="91" t="s">
        <v>182</v>
      </c>
      <c r="C50" s="136" t="s">
        <v>101</v>
      </c>
      <c r="D50" s="142">
        <v>143.16999999999999</v>
      </c>
      <c r="G50" s="93" t="s">
        <v>183</v>
      </c>
      <c r="H50" s="93" t="s">
        <v>182</v>
      </c>
      <c r="I50" s="93" t="s">
        <v>101</v>
      </c>
      <c r="J50" s="94">
        <v>108</v>
      </c>
      <c r="K50" s="95">
        <v>143.16999999999999</v>
      </c>
      <c r="L50" s="98">
        <v>142.75</v>
      </c>
      <c r="M50" s="97">
        <f t="shared" si="0"/>
        <v>0.41999999999998749</v>
      </c>
    </row>
    <row r="51" spans="1:13" ht="21" customHeight="1" thickBot="1" x14ac:dyDescent="0.3">
      <c r="A51" s="101">
        <v>106</v>
      </c>
      <c r="B51" s="102" t="s">
        <v>184</v>
      </c>
      <c r="C51" s="138" t="s">
        <v>64</v>
      </c>
      <c r="D51" s="103">
        <v>17.149999999999999</v>
      </c>
      <c r="E51" s="104" t="s">
        <v>172</v>
      </c>
      <c r="F51" s="105"/>
      <c r="G51" s="93" t="s">
        <v>185</v>
      </c>
      <c r="H51" s="93" t="s">
        <v>184</v>
      </c>
      <c r="I51" s="93" t="s">
        <v>64</v>
      </c>
      <c r="J51" s="94">
        <v>34</v>
      </c>
      <c r="K51" s="95">
        <v>17.149999999999999</v>
      </c>
      <c r="L51" s="107">
        <v>17.149999999999999</v>
      </c>
      <c r="M51" s="97">
        <f t="shared" si="0"/>
        <v>0</v>
      </c>
    </row>
    <row r="52" spans="1:13" ht="21" customHeight="1" thickBot="1" x14ac:dyDescent="0.3">
      <c r="A52" s="90">
        <v>113</v>
      </c>
      <c r="B52" s="91" t="s">
        <v>186</v>
      </c>
      <c r="C52" s="136" t="s">
        <v>64</v>
      </c>
      <c r="D52" s="142">
        <v>57.72</v>
      </c>
      <c r="G52" s="93" t="s">
        <v>187</v>
      </c>
      <c r="H52" s="93" t="s">
        <v>186</v>
      </c>
      <c r="I52" s="93" t="s">
        <v>64</v>
      </c>
      <c r="J52" s="94">
        <v>49</v>
      </c>
      <c r="K52" s="95">
        <v>54.85</v>
      </c>
      <c r="L52" s="98">
        <v>48.8</v>
      </c>
      <c r="M52" s="97">
        <f t="shared" si="0"/>
        <v>6.0500000000000043</v>
      </c>
    </row>
    <row r="53" spans="1:13" ht="21" customHeight="1" thickBot="1" x14ac:dyDescent="0.3">
      <c r="A53" s="90">
        <v>114</v>
      </c>
      <c r="B53" s="91" t="s">
        <v>188</v>
      </c>
      <c r="C53" s="136" t="s">
        <v>189</v>
      </c>
      <c r="D53" s="142">
        <v>38.909999999999997</v>
      </c>
      <c r="G53" s="93" t="s">
        <v>190</v>
      </c>
      <c r="H53" s="93" t="s">
        <v>188</v>
      </c>
      <c r="I53" s="93" t="s">
        <v>189</v>
      </c>
      <c r="J53" s="94">
        <v>27</v>
      </c>
      <c r="K53" s="95">
        <v>38.909999999999997</v>
      </c>
      <c r="L53" s="98">
        <v>37.520000000000003</v>
      </c>
      <c r="M53" s="97">
        <f t="shared" si="0"/>
        <v>1.3899999999999935</v>
      </c>
    </row>
    <row r="54" spans="1:13" ht="21" customHeight="1" thickBot="1" x14ac:dyDescent="0.3">
      <c r="A54" s="90">
        <v>115</v>
      </c>
      <c r="B54" s="91" t="s">
        <v>191</v>
      </c>
      <c r="C54" s="136" t="s">
        <v>189</v>
      </c>
      <c r="D54" s="142">
        <v>213.7</v>
      </c>
      <c r="G54" s="93" t="s">
        <v>192</v>
      </c>
      <c r="H54" s="93" t="s">
        <v>191</v>
      </c>
      <c r="I54" s="93" t="s">
        <v>189</v>
      </c>
      <c r="J54" s="94">
        <v>25</v>
      </c>
      <c r="K54" s="95">
        <v>203.65</v>
      </c>
      <c r="L54" s="98">
        <v>203.9</v>
      </c>
      <c r="M54" s="97">
        <f t="shared" si="0"/>
        <v>-0.25</v>
      </c>
    </row>
    <row r="55" spans="1:13" ht="21" customHeight="1" thickBot="1" x14ac:dyDescent="0.3">
      <c r="A55" s="101">
        <v>119</v>
      </c>
      <c r="B55" s="102" t="s">
        <v>193</v>
      </c>
      <c r="C55" s="138" t="s">
        <v>64</v>
      </c>
      <c r="D55" s="103">
        <v>95.46</v>
      </c>
      <c r="E55" s="104" t="s">
        <v>172</v>
      </c>
      <c r="F55" s="105"/>
      <c r="G55" s="93" t="s">
        <v>194</v>
      </c>
      <c r="H55" s="93" t="s">
        <v>193</v>
      </c>
      <c r="I55" s="93" t="s">
        <v>64</v>
      </c>
      <c r="J55" s="94">
        <v>17</v>
      </c>
      <c r="K55" s="95">
        <v>95.46</v>
      </c>
      <c r="L55" s="107">
        <v>95.46</v>
      </c>
      <c r="M55" s="97">
        <f t="shared" si="0"/>
        <v>0</v>
      </c>
    </row>
    <row r="56" spans="1:13" ht="21" customHeight="1" thickBot="1" x14ac:dyDescent="0.3">
      <c r="A56" s="101">
        <v>120</v>
      </c>
      <c r="B56" s="102" t="s">
        <v>195</v>
      </c>
      <c r="C56" s="138" t="s">
        <v>64</v>
      </c>
      <c r="D56" s="103">
        <v>1049.96</v>
      </c>
      <c r="E56" s="104" t="s">
        <v>172</v>
      </c>
      <c r="F56" s="105"/>
      <c r="G56" s="93" t="s">
        <v>196</v>
      </c>
      <c r="H56" s="93" t="s">
        <v>195</v>
      </c>
      <c r="I56" s="93" t="s">
        <v>64</v>
      </c>
      <c r="J56" s="94">
        <v>3</v>
      </c>
      <c r="K56" s="95">
        <v>1049.96</v>
      </c>
      <c r="L56" s="107">
        <v>1049.96</v>
      </c>
      <c r="M56" s="97">
        <f t="shared" si="0"/>
        <v>0</v>
      </c>
    </row>
    <row r="57" spans="1:13" ht="21" customHeight="1" thickBot="1" x14ac:dyDescent="0.3">
      <c r="A57" s="101">
        <v>121</v>
      </c>
      <c r="B57" s="102" t="s">
        <v>197</v>
      </c>
      <c r="C57" s="138" t="s">
        <v>64</v>
      </c>
      <c r="D57" s="103">
        <v>1359.29</v>
      </c>
      <c r="E57" s="104" t="s">
        <v>172</v>
      </c>
      <c r="F57" s="105"/>
      <c r="G57" s="93" t="s">
        <v>198</v>
      </c>
      <c r="H57" s="93" t="s">
        <v>197</v>
      </c>
      <c r="I57" s="93" t="s">
        <v>64</v>
      </c>
      <c r="J57" s="94">
        <v>1</v>
      </c>
      <c r="K57" s="95">
        <v>1359.29</v>
      </c>
      <c r="L57" s="107">
        <v>1359.29</v>
      </c>
      <c r="M57" s="97">
        <f t="shared" si="0"/>
        <v>0</v>
      </c>
    </row>
    <row r="58" spans="1:13" ht="21" customHeight="1" thickBot="1" x14ac:dyDescent="0.3">
      <c r="A58" s="90">
        <v>128</v>
      </c>
      <c r="B58" s="91" t="s">
        <v>199</v>
      </c>
      <c r="C58" s="136" t="s">
        <v>64</v>
      </c>
      <c r="D58" s="142">
        <v>123.68</v>
      </c>
      <c r="G58" s="93" t="s">
        <v>200</v>
      </c>
      <c r="H58" s="93" t="s">
        <v>199</v>
      </c>
      <c r="I58" s="93" t="s">
        <v>64</v>
      </c>
      <c r="J58" s="94">
        <v>93</v>
      </c>
      <c r="K58" s="95">
        <v>120.27</v>
      </c>
      <c r="L58" s="98">
        <v>120.27</v>
      </c>
      <c r="M58" s="97">
        <f t="shared" si="0"/>
        <v>0</v>
      </c>
    </row>
    <row r="59" spans="1:13" ht="21" customHeight="1" thickBot="1" x14ac:dyDescent="0.3">
      <c r="A59" s="90">
        <v>129</v>
      </c>
      <c r="B59" s="91" t="s">
        <v>201</v>
      </c>
      <c r="C59" s="136" t="s">
        <v>101</v>
      </c>
      <c r="D59" s="142">
        <v>3.3</v>
      </c>
      <c r="G59" s="93" t="s">
        <v>202</v>
      </c>
      <c r="H59" s="93" t="s">
        <v>201</v>
      </c>
      <c r="I59" s="93" t="s">
        <v>101</v>
      </c>
      <c r="J59" s="94">
        <v>481</v>
      </c>
      <c r="K59" s="95">
        <v>3.3</v>
      </c>
      <c r="L59" s="98">
        <v>2.67</v>
      </c>
      <c r="M59" s="97">
        <f t="shared" si="0"/>
        <v>0.62999999999999989</v>
      </c>
    </row>
    <row r="60" spans="1:13" ht="21" customHeight="1" thickBot="1" x14ac:dyDescent="0.3">
      <c r="A60" s="90">
        <v>131</v>
      </c>
      <c r="B60" s="91" t="s">
        <v>203</v>
      </c>
      <c r="C60" s="136" t="s">
        <v>64</v>
      </c>
      <c r="D60" s="142">
        <v>0.94</v>
      </c>
      <c r="G60" s="93" t="s">
        <v>204</v>
      </c>
      <c r="H60" s="93" t="s">
        <v>205</v>
      </c>
      <c r="I60" s="93" t="s">
        <v>64</v>
      </c>
      <c r="J60" s="94">
        <v>37800</v>
      </c>
      <c r="K60" s="95">
        <v>0.74</v>
      </c>
      <c r="L60" s="98">
        <v>0.78</v>
      </c>
      <c r="M60" s="97">
        <f t="shared" si="0"/>
        <v>-4.0000000000000036E-2</v>
      </c>
    </row>
    <row r="61" spans="1:13" ht="21" customHeight="1" thickBot="1" x14ac:dyDescent="0.3">
      <c r="A61" s="90">
        <v>135</v>
      </c>
      <c r="B61" s="91" t="s">
        <v>206</v>
      </c>
      <c r="C61" s="136" t="s">
        <v>146</v>
      </c>
      <c r="D61" s="142">
        <v>68.13</v>
      </c>
      <c r="G61" s="93" t="s">
        <v>207</v>
      </c>
      <c r="H61" s="93" t="s">
        <v>206</v>
      </c>
      <c r="I61" s="93" t="s">
        <v>146</v>
      </c>
      <c r="J61" s="94">
        <v>34</v>
      </c>
      <c r="K61" s="95">
        <v>73.34</v>
      </c>
      <c r="L61" s="98">
        <v>65.25</v>
      </c>
      <c r="M61" s="97">
        <f t="shared" si="0"/>
        <v>8.0900000000000034</v>
      </c>
    </row>
    <row r="62" spans="1:13" ht="21" customHeight="1" thickBot="1" x14ac:dyDescent="0.3">
      <c r="A62" s="90">
        <v>136</v>
      </c>
      <c r="B62" s="91" t="s">
        <v>208</v>
      </c>
      <c r="C62" s="136" t="s">
        <v>64</v>
      </c>
      <c r="D62" s="142">
        <v>21.96</v>
      </c>
      <c r="G62" s="93" t="s">
        <v>209</v>
      </c>
      <c r="H62" s="93" t="s">
        <v>208</v>
      </c>
      <c r="I62" s="93" t="s">
        <v>64</v>
      </c>
      <c r="J62" s="94">
        <v>7200</v>
      </c>
      <c r="K62" s="95">
        <v>19.239999999999998</v>
      </c>
      <c r="L62" s="98">
        <v>17.64</v>
      </c>
      <c r="M62" s="97">
        <f t="shared" si="0"/>
        <v>1.5999999999999979</v>
      </c>
    </row>
    <row r="63" spans="1:13" ht="21" customHeight="1" thickBot="1" x14ac:dyDescent="0.3">
      <c r="A63" s="90">
        <v>137</v>
      </c>
      <c r="B63" s="91" t="s">
        <v>210</v>
      </c>
      <c r="C63" s="136" t="s">
        <v>64</v>
      </c>
      <c r="D63" s="142">
        <v>8.33</v>
      </c>
      <c r="G63" s="93" t="s">
        <v>211</v>
      </c>
      <c r="H63" s="93" t="s">
        <v>210</v>
      </c>
      <c r="I63" s="93" t="s">
        <v>64</v>
      </c>
      <c r="J63" s="94">
        <v>1440</v>
      </c>
      <c r="K63" s="95">
        <v>8.33</v>
      </c>
      <c r="L63" s="98">
        <v>8.33</v>
      </c>
      <c r="M63" s="97">
        <f t="shared" si="0"/>
        <v>0</v>
      </c>
    </row>
    <row r="64" spans="1:13" ht="21" customHeight="1" thickBot="1" x14ac:dyDescent="0.3">
      <c r="A64" s="90">
        <v>138</v>
      </c>
      <c r="B64" s="91" t="s">
        <v>212</v>
      </c>
      <c r="C64" s="136" t="s">
        <v>64</v>
      </c>
      <c r="D64" s="142">
        <v>8.64</v>
      </c>
      <c r="G64" s="93" t="s">
        <v>213</v>
      </c>
      <c r="H64" s="93" t="s">
        <v>212</v>
      </c>
      <c r="I64" s="93" t="s">
        <v>64</v>
      </c>
      <c r="J64" s="94">
        <v>3296</v>
      </c>
      <c r="K64" s="95">
        <v>8.64</v>
      </c>
      <c r="L64" s="98">
        <v>8.64</v>
      </c>
      <c r="M64" s="97">
        <f t="shared" si="0"/>
        <v>0</v>
      </c>
    </row>
    <row r="65" spans="1:13" ht="21" customHeight="1" thickBot="1" x14ac:dyDescent="0.3">
      <c r="A65" s="90">
        <v>141</v>
      </c>
      <c r="B65" s="91" t="s">
        <v>214</v>
      </c>
      <c r="C65" s="136" t="s">
        <v>64</v>
      </c>
      <c r="D65" s="142">
        <v>11.06</v>
      </c>
      <c r="G65" s="93" t="s">
        <v>215</v>
      </c>
      <c r="H65" s="93" t="s">
        <v>214</v>
      </c>
      <c r="I65" s="93" t="s">
        <v>64</v>
      </c>
      <c r="J65" s="94">
        <v>53</v>
      </c>
      <c r="K65" s="95">
        <v>10.75</v>
      </c>
      <c r="L65" s="98">
        <v>9.86</v>
      </c>
      <c r="M65" s="97">
        <f t="shared" si="0"/>
        <v>0.89000000000000057</v>
      </c>
    </row>
    <row r="66" spans="1:13" ht="21" customHeight="1" thickBot="1" x14ac:dyDescent="0.3">
      <c r="A66" s="90">
        <v>142</v>
      </c>
      <c r="B66" s="91" t="s">
        <v>216</v>
      </c>
      <c r="C66" s="136" t="s">
        <v>101</v>
      </c>
      <c r="D66" s="142">
        <v>59.28</v>
      </c>
      <c r="G66" s="93" t="s">
        <v>217</v>
      </c>
      <c r="H66" s="93" t="s">
        <v>216</v>
      </c>
      <c r="I66" s="93" t="s">
        <v>101</v>
      </c>
      <c r="J66" s="94">
        <v>23</v>
      </c>
      <c r="K66" s="95">
        <v>58</v>
      </c>
      <c r="L66" s="98">
        <v>53.65</v>
      </c>
      <c r="M66" s="97">
        <f t="shared" ref="M66:M129" si="1">K66-L66</f>
        <v>4.3500000000000014</v>
      </c>
    </row>
    <row r="67" spans="1:13" ht="21" customHeight="1" thickBot="1" x14ac:dyDescent="0.3">
      <c r="A67" s="90">
        <v>143</v>
      </c>
      <c r="B67" s="91" t="s">
        <v>218</v>
      </c>
      <c r="C67" s="136" t="s">
        <v>92</v>
      </c>
      <c r="D67" s="142">
        <v>65.75</v>
      </c>
      <c r="G67" s="93" t="s">
        <v>219</v>
      </c>
      <c r="H67" s="93" t="s">
        <v>218</v>
      </c>
      <c r="I67" s="93" t="s">
        <v>92</v>
      </c>
      <c r="J67" s="94">
        <v>9</v>
      </c>
      <c r="K67" s="95">
        <v>61.5</v>
      </c>
      <c r="L67" s="98">
        <v>58.9</v>
      </c>
      <c r="M67" s="97">
        <f t="shared" si="1"/>
        <v>2.6000000000000014</v>
      </c>
    </row>
    <row r="68" spans="1:13" ht="21" customHeight="1" thickBot="1" x14ac:dyDescent="0.3">
      <c r="A68" s="90">
        <v>144</v>
      </c>
      <c r="B68" s="91" t="s">
        <v>220</v>
      </c>
      <c r="C68" s="136" t="s">
        <v>92</v>
      </c>
      <c r="D68" s="142">
        <v>83.92</v>
      </c>
      <c r="G68" s="93" t="s">
        <v>221</v>
      </c>
      <c r="H68" s="93" t="s">
        <v>220</v>
      </c>
      <c r="I68" s="93" t="s">
        <v>92</v>
      </c>
      <c r="J68" s="94">
        <v>20</v>
      </c>
      <c r="K68" s="95">
        <v>83.82</v>
      </c>
      <c r="L68" s="98">
        <v>80.86</v>
      </c>
      <c r="M68" s="97">
        <f t="shared" si="1"/>
        <v>2.9599999999999937</v>
      </c>
    </row>
    <row r="69" spans="1:13" ht="21" customHeight="1" thickBot="1" x14ac:dyDescent="0.3">
      <c r="A69" s="90">
        <v>145</v>
      </c>
      <c r="B69" s="91" t="s">
        <v>222</v>
      </c>
      <c r="C69" s="136" t="s">
        <v>64</v>
      </c>
      <c r="D69" s="142">
        <v>109.77</v>
      </c>
      <c r="G69" s="93" t="s">
        <v>223</v>
      </c>
      <c r="H69" s="93" t="s">
        <v>222</v>
      </c>
      <c r="I69" s="93" t="s">
        <v>64</v>
      </c>
      <c r="J69" s="94">
        <v>61</v>
      </c>
      <c r="K69" s="95">
        <v>109.77</v>
      </c>
      <c r="L69" s="98">
        <v>96.36</v>
      </c>
      <c r="M69" s="97">
        <f t="shared" si="1"/>
        <v>13.409999999999997</v>
      </c>
    </row>
    <row r="70" spans="1:13" ht="21" customHeight="1" thickBot="1" x14ac:dyDescent="0.3">
      <c r="A70" s="90">
        <v>146</v>
      </c>
      <c r="B70" s="91" t="s">
        <v>224</v>
      </c>
      <c r="C70" s="136" t="s">
        <v>64</v>
      </c>
      <c r="D70" s="142">
        <v>72.680000000000007</v>
      </c>
      <c r="G70" s="93" t="s">
        <v>225</v>
      </c>
      <c r="H70" s="93" t="s">
        <v>224</v>
      </c>
      <c r="I70" s="93" t="s">
        <v>64</v>
      </c>
      <c r="J70" s="94">
        <v>590</v>
      </c>
      <c r="K70" s="95">
        <v>66.069999999999993</v>
      </c>
      <c r="L70" s="98">
        <v>62.72</v>
      </c>
      <c r="M70" s="97">
        <f t="shared" si="1"/>
        <v>3.3499999999999943</v>
      </c>
    </row>
    <row r="71" spans="1:13" ht="21" customHeight="1" thickBot="1" x14ac:dyDescent="0.3">
      <c r="A71" s="90">
        <v>148</v>
      </c>
      <c r="B71" s="91" t="s">
        <v>226</v>
      </c>
      <c r="C71" s="136" t="s">
        <v>64</v>
      </c>
      <c r="D71" s="142">
        <v>5354.46</v>
      </c>
      <c r="G71" s="93" t="s">
        <v>227</v>
      </c>
      <c r="H71" s="93" t="s">
        <v>226</v>
      </c>
      <c r="I71" s="93" t="s">
        <v>64</v>
      </c>
      <c r="J71" s="94">
        <v>44</v>
      </c>
      <c r="K71" s="95">
        <v>4538.3</v>
      </c>
      <c r="L71" s="98">
        <v>4369.1899999999996</v>
      </c>
      <c r="M71" s="97">
        <f t="shared" si="1"/>
        <v>169.11000000000058</v>
      </c>
    </row>
    <row r="72" spans="1:13" ht="21" customHeight="1" thickBot="1" x14ac:dyDescent="0.3">
      <c r="A72" s="90">
        <v>149</v>
      </c>
      <c r="B72" s="91" t="s">
        <v>228</v>
      </c>
      <c r="C72" s="136" t="s">
        <v>64</v>
      </c>
      <c r="D72" s="142">
        <v>267.67</v>
      </c>
      <c r="G72" s="93" t="s">
        <v>229</v>
      </c>
      <c r="H72" s="93" t="s">
        <v>228</v>
      </c>
      <c r="I72" s="93" t="s">
        <v>64</v>
      </c>
      <c r="J72" s="94">
        <v>12</v>
      </c>
      <c r="K72" s="95">
        <v>267.67</v>
      </c>
      <c r="L72" s="98">
        <v>267.67</v>
      </c>
      <c r="M72" s="97">
        <f t="shared" si="1"/>
        <v>0</v>
      </c>
    </row>
    <row r="73" spans="1:13" ht="21" customHeight="1" thickBot="1" x14ac:dyDescent="0.3">
      <c r="A73" s="90">
        <v>150</v>
      </c>
      <c r="B73" s="91" t="s">
        <v>230</v>
      </c>
      <c r="C73" s="136" t="s">
        <v>119</v>
      </c>
      <c r="D73" s="142">
        <v>149.63</v>
      </c>
      <c r="G73" s="93" t="s">
        <v>231</v>
      </c>
      <c r="H73" s="93" t="s">
        <v>230</v>
      </c>
      <c r="I73" s="93" t="s">
        <v>119</v>
      </c>
      <c r="J73" s="94">
        <v>272</v>
      </c>
      <c r="K73" s="95">
        <v>145.51</v>
      </c>
      <c r="L73" s="98">
        <v>107.95</v>
      </c>
      <c r="M73" s="97">
        <f t="shared" si="1"/>
        <v>37.559999999999988</v>
      </c>
    </row>
    <row r="74" spans="1:13" ht="21" customHeight="1" thickBot="1" x14ac:dyDescent="0.3">
      <c r="A74" s="90">
        <v>151</v>
      </c>
      <c r="B74" s="91" t="s">
        <v>232</v>
      </c>
      <c r="C74" s="136" t="s">
        <v>64</v>
      </c>
      <c r="D74" s="142">
        <v>70.67</v>
      </c>
      <c r="G74" s="93" t="s">
        <v>233</v>
      </c>
      <c r="H74" s="93" t="s">
        <v>232</v>
      </c>
      <c r="I74" s="93" t="s">
        <v>64</v>
      </c>
      <c r="J74" s="94">
        <v>152</v>
      </c>
      <c r="K74" s="95">
        <v>70.67</v>
      </c>
      <c r="L74" s="98">
        <v>63.87</v>
      </c>
      <c r="M74" s="97">
        <f t="shared" si="1"/>
        <v>6.8000000000000043</v>
      </c>
    </row>
    <row r="75" spans="1:13" ht="21" customHeight="1" thickBot="1" x14ac:dyDescent="0.3">
      <c r="A75" s="90">
        <v>171</v>
      </c>
      <c r="B75" s="91" t="s">
        <v>234</v>
      </c>
      <c r="C75" s="136" t="s">
        <v>64</v>
      </c>
      <c r="D75" s="142">
        <v>91.53</v>
      </c>
      <c r="G75" s="93" t="s">
        <v>235</v>
      </c>
      <c r="H75" s="93" t="s">
        <v>234</v>
      </c>
      <c r="I75" s="93" t="s">
        <v>64</v>
      </c>
      <c r="J75" s="94">
        <v>859</v>
      </c>
      <c r="K75" s="95">
        <v>57.64</v>
      </c>
      <c r="L75" s="98">
        <v>57.64</v>
      </c>
      <c r="M75" s="97">
        <f t="shared" si="1"/>
        <v>0</v>
      </c>
    </row>
    <row r="76" spans="1:13" ht="21" customHeight="1" thickBot="1" x14ac:dyDescent="0.3">
      <c r="A76" s="90">
        <v>177</v>
      </c>
      <c r="B76" s="91" t="s">
        <v>236</v>
      </c>
      <c r="C76" s="136" t="s">
        <v>64</v>
      </c>
      <c r="D76" s="142">
        <v>6.39</v>
      </c>
      <c r="G76" s="93" t="s">
        <v>237</v>
      </c>
      <c r="H76" s="93" t="s">
        <v>236</v>
      </c>
      <c r="I76" s="93" t="s">
        <v>64</v>
      </c>
      <c r="J76" s="94">
        <v>158</v>
      </c>
      <c r="K76" s="95">
        <v>8.52</v>
      </c>
      <c r="L76" s="98">
        <v>6.8</v>
      </c>
      <c r="M76" s="97">
        <f t="shared" si="1"/>
        <v>1.7199999999999998</v>
      </c>
    </row>
    <row r="77" spans="1:13" ht="21" customHeight="1" thickBot="1" x14ac:dyDescent="0.3">
      <c r="A77" s="90">
        <v>178</v>
      </c>
      <c r="B77" s="91" t="s">
        <v>238</v>
      </c>
      <c r="C77" s="136" t="s">
        <v>64</v>
      </c>
      <c r="D77" s="142">
        <v>1.47</v>
      </c>
      <c r="G77" s="93" t="s">
        <v>239</v>
      </c>
      <c r="H77" s="93" t="s">
        <v>238</v>
      </c>
      <c r="I77" s="93" t="s">
        <v>64</v>
      </c>
      <c r="J77" s="94">
        <v>608</v>
      </c>
      <c r="K77" s="95">
        <v>1.47</v>
      </c>
      <c r="L77" s="98">
        <v>1.47</v>
      </c>
      <c r="M77" s="97">
        <f t="shared" si="1"/>
        <v>0</v>
      </c>
    </row>
    <row r="78" spans="1:13" ht="21" customHeight="1" thickBot="1" x14ac:dyDescent="0.3">
      <c r="A78" s="90">
        <v>184</v>
      </c>
      <c r="B78" s="100" t="s">
        <v>240</v>
      </c>
      <c r="C78" s="137" t="s">
        <v>64</v>
      </c>
      <c r="D78" s="142">
        <v>5.86</v>
      </c>
      <c r="G78" s="93" t="s">
        <v>241</v>
      </c>
      <c r="H78" s="93" t="s">
        <v>240</v>
      </c>
      <c r="I78" s="93" t="s">
        <v>64</v>
      </c>
      <c r="J78" s="94">
        <v>18</v>
      </c>
      <c r="K78" s="95">
        <v>2.96</v>
      </c>
      <c r="L78" s="98"/>
      <c r="M78" s="97">
        <f t="shared" si="1"/>
        <v>2.96</v>
      </c>
    </row>
    <row r="79" spans="1:13" ht="21" customHeight="1" thickBot="1" x14ac:dyDescent="0.3">
      <c r="A79" s="90">
        <v>185</v>
      </c>
      <c r="B79" s="91" t="s">
        <v>242</v>
      </c>
      <c r="C79" s="136" t="s">
        <v>64</v>
      </c>
      <c r="D79" s="142">
        <v>6.5</v>
      </c>
      <c r="G79" s="93" t="s">
        <v>243</v>
      </c>
      <c r="H79" s="93" t="s">
        <v>242</v>
      </c>
      <c r="I79" s="93" t="s">
        <v>64</v>
      </c>
      <c r="J79" s="94">
        <v>600</v>
      </c>
      <c r="K79" s="95">
        <v>7.55</v>
      </c>
      <c r="L79" s="98">
        <v>7.55</v>
      </c>
      <c r="M79" s="97">
        <f t="shared" si="1"/>
        <v>0</v>
      </c>
    </row>
    <row r="80" spans="1:13" ht="21" customHeight="1" thickBot="1" x14ac:dyDescent="0.3">
      <c r="A80" s="90">
        <v>186</v>
      </c>
      <c r="B80" s="91" t="s">
        <v>244</v>
      </c>
      <c r="C80" s="136" t="s">
        <v>64</v>
      </c>
      <c r="D80" s="142">
        <v>12.89</v>
      </c>
      <c r="G80" s="93" t="s">
        <v>245</v>
      </c>
      <c r="H80" s="93" t="s">
        <v>244</v>
      </c>
      <c r="I80" s="93" t="s">
        <v>64</v>
      </c>
      <c r="J80" s="94">
        <v>450</v>
      </c>
      <c r="K80" s="95">
        <v>8.73</v>
      </c>
      <c r="L80" s="98">
        <v>7.36</v>
      </c>
      <c r="M80" s="97">
        <f t="shared" si="1"/>
        <v>1.37</v>
      </c>
    </row>
    <row r="81" spans="1:13" ht="21" customHeight="1" thickBot="1" x14ac:dyDescent="0.3">
      <c r="A81" s="90">
        <v>189</v>
      </c>
      <c r="B81" s="91" t="s">
        <v>246</v>
      </c>
      <c r="C81" s="136" t="s">
        <v>64</v>
      </c>
      <c r="D81" s="142">
        <v>0.92</v>
      </c>
      <c r="G81" s="93" t="s">
        <v>247</v>
      </c>
      <c r="H81" s="93" t="s">
        <v>246</v>
      </c>
      <c r="I81" s="93" t="s">
        <v>64</v>
      </c>
      <c r="J81" s="94">
        <v>2130</v>
      </c>
      <c r="K81" s="95">
        <v>0.92</v>
      </c>
      <c r="L81" s="98">
        <v>1</v>
      </c>
      <c r="M81" s="97">
        <f t="shared" si="1"/>
        <v>-7.999999999999996E-2</v>
      </c>
    </row>
    <row r="82" spans="1:13" ht="21" customHeight="1" thickBot="1" x14ac:dyDescent="0.3">
      <c r="A82" s="90">
        <v>196</v>
      </c>
      <c r="B82" s="91" t="s">
        <v>248</v>
      </c>
      <c r="C82" s="136" t="s">
        <v>64</v>
      </c>
      <c r="D82" s="142">
        <v>11.91</v>
      </c>
      <c r="G82" s="93" t="s">
        <v>249</v>
      </c>
      <c r="H82" s="93" t="s">
        <v>248</v>
      </c>
      <c r="I82" s="93" t="s">
        <v>64</v>
      </c>
      <c r="J82" s="94">
        <v>89</v>
      </c>
      <c r="K82" s="95">
        <v>6.51</v>
      </c>
      <c r="L82" s="98">
        <v>6.51</v>
      </c>
      <c r="M82" s="97">
        <f t="shared" si="1"/>
        <v>0</v>
      </c>
    </row>
    <row r="83" spans="1:13" ht="21" customHeight="1" thickBot="1" x14ac:dyDescent="0.3">
      <c r="A83" s="90">
        <v>197</v>
      </c>
      <c r="B83" s="91" t="s">
        <v>250</v>
      </c>
      <c r="C83" s="136" t="s">
        <v>64</v>
      </c>
      <c r="D83" s="142">
        <v>4.32</v>
      </c>
      <c r="G83" s="93" t="s">
        <v>251</v>
      </c>
      <c r="H83" s="93" t="s">
        <v>250</v>
      </c>
      <c r="I83" s="93" t="s">
        <v>64</v>
      </c>
      <c r="J83" s="94">
        <v>100</v>
      </c>
      <c r="K83" s="95">
        <v>4.32</v>
      </c>
      <c r="L83" s="98">
        <v>4.32</v>
      </c>
      <c r="M83" s="97">
        <f t="shared" si="1"/>
        <v>0</v>
      </c>
    </row>
    <row r="84" spans="1:13" ht="21" customHeight="1" thickBot="1" x14ac:dyDescent="0.3">
      <c r="A84" s="90">
        <v>206</v>
      </c>
      <c r="B84" s="91" t="s">
        <v>252</v>
      </c>
      <c r="C84" s="136" t="s">
        <v>64</v>
      </c>
      <c r="D84" s="142">
        <v>0.2</v>
      </c>
      <c r="G84" s="93" t="s">
        <v>253</v>
      </c>
      <c r="H84" s="93" t="s">
        <v>252</v>
      </c>
      <c r="I84" s="93" t="s">
        <v>64</v>
      </c>
      <c r="J84" s="94">
        <v>20111</v>
      </c>
      <c r="K84" s="95">
        <v>0.22</v>
      </c>
      <c r="L84" s="98">
        <v>0.2</v>
      </c>
      <c r="M84" s="97">
        <f t="shared" si="1"/>
        <v>1.999999999999999E-2</v>
      </c>
    </row>
    <row r="85" spans="1:13" ht="21" customHeight="1" thickBot="1" x14ac:dyDescent="0.3">
      <c r="A85" s="90">
        <v>208</v>
      </c>
      <c r="B85" s="91" t="s">
        <v>254</v>
      </c>
      <c r="C85" s="136" t="s">
        <v>101</v>
      </c>
      <c r="D85" s="142">
        <v>54.85</v>
      </c>
      <c r="G85" s="93" t="s">
        <v>255</v>
      </c>
      <c r="H85" s="93" t="s">
        <v>254</v>
      </c>
      <c r="I85" s="93" t="s">
        <v>101</v>
      </c>
      <c r="J85" s="94">
        <v>11</v>
      </c>
      <c r="K85" s="95">
        <v>54.85</v>
      </c>
      <c r="L85" s="98">
        <v>42.92</v>
      </c>
      <c r="M85" s="97">
        <f t="shared" si="1"/>
        <v>11.93</v>
      </c>
    </row>
    <row r="86" spans="1:13" ht="21" customHeight="1" thickBot="1" x14ac:dyDescent="0.3">
      <c r="A86" s="90">
        <v>212</v>
      </c>
      <c r="B86" s="91" t="s">
        <v>256</v>
      </c>
      <c r="C86" s="136" t="s">
        <v>64</v>
      </c>
      <c r="D86" s="142">
        <v>90.5</v>
      </c>
      <c r="G86" s="93" t="s">
        <v>257</v>
      </c>
      <c r="H86" s="93" t="s">
        <v>256</v>
      </c>
      <c r="I86" s="93" t="s">
        <v>64</v>
      </c>
      <c r="J86" s="94">
        <v>221</v>
      </c>
      <c r="K86" s="95">
        <v>75</v>
      </c>
      <c r="L86" s="98">
        <v>72.709999999999994</v>
      </c>
      <c r="M86" s="97">
        <f t="shared" si="1"/>
        <v>2.2900000000000063</v>
      </c>
    </row>
    <row r="87" spans="1:13" ht="21" customHeight="1" thickBot="1" x14ac:dyDescent="0.3">
      <c r="A87" s="90">
        <v>213</v>
      </c>
      <c r="B87" s="91" t="s">
        <v>258</v>
      </c>
      <c r="C87" s="136" t="s">
        <v>64</v>
      </c>
      <c r="D87" s="142">
        <v>4.6500000000000004</v>
      </c>
      <c r="G87" s="93" t="s">
        <v>259</v>
      </c>
      <c r="H87" s="93" t="s">
        <v>258</v>
      </c>
      <c r="I87" s="93" t="s">
        <v>64</v>
      </c>
      <c r="J87" s="94">
        <v>220</v>
      </c>
      <c r="K87" s="95">
        <v>3.72</v>
      </c>
      <c r="L87" s="98">
        <v>6.35</v>
      </c>
      <c r="M87" s="97">
        <f t="shared" si="1"/>
        <v>-2.6299999999999994</v>
      </c>
    </row>
    <row r="88" spans="1:13" ht="21" customHeight="1" thickBot="1" x14ac:dyDescent="0.3">
      <c r="A88" s="90">
        <v>216</v>
      </c>
      <c r="B88" s="91" t="s">
        <v>260</v>
      </c>
      <c r="C88" s="136" t="s">
        <v>64</v>
      </c>
      <c r="D88" s="142">
        <v>0.18</v>
      </c>
      <c r="G88" s="93" t="s">
        <v>261</v>
      </c>
      <c r="H88" s="93" t="s">
        <v>260</v>
      </c>
      <c r="I88" s="93" t="s">
        <v>64</v>
      </c>
      <c r="J88" s="94">
        <v>12571</v>
      </c>
      <c r="K88" s="95">
        <v>0.26</v>
      </c>
      <c r="L88" s="98">
        <v>0.11</v>
      </c>
      <c r="M88" s="97">
        <f t="shared" si="1"/>
        <v>0.15000000000000002</v>
      </c>
    </row>
    <row r="89" spans="1:13" ht="21" customHeight="1" thickBot="1" x14ac:dyDescent="0.3">
      <c r="A89" s="90">
        <v>218</v>
      </c>
      <c r="B89" s="91" t="s">
        <v>262</v>
      </c>
      <c r="C89" s="136" t="s">
        <v>64</v>
      </c>
      <c r="D89" s="142">
        <v>148.93</v>
      </c>
      <c r="G89" s="93" t="s">
        <v>263</v>
      </c>
      <c r="H89" s="93" t="s">
        <v>262</v>
      </c>
      <c r="I89" s="93" t="s">
        <v>64</v>
      </c>
      <c r="J89" s="94">
        <v>28</v>
      </c>
      <c r="K89" s="95">
        <v>140.09</v>
      </c>
      <c r="L89" s="98">
        <v>142.27000000000001</v>
      </c>
      <c r="M89" s="97">
        <f t="shared" si="1"/>
        <v>-2.1800000000000068</v>
      </c>
    </row>
    <row r="90" spans="1:13" ht="21" customHeight="1" thickBot="1" x14ac:dyDescent="0.3">
      <c r="A90" s="90">
        <v>222</v>
      </c>
      <c r="B90" s="91" t="s">
        <v>264</v>
      </c>
      <c r="C90" s="136" t="s">
        <v>92</v>
      </c>
      <c r="D90" s="142">
        <v>5.39</v>
      </c>
      <c r="G90" s="93" t="s">
        <v>265</v>
      </c>
      <c r="H90" s="93" t="s">
        <v>264</v>
      </c>
      <c r="I90" s="93" t="s">
        <v>92</v>
      </c>
      <c r="J90" s="94">
        <v>1796</v>
      </c>
      <c r="K90" s="95">
        <v>4.57</v>
      </c>
      <c r="L90" s="98">
        <v>3.38</v>
      </c>
      <c r="M90" s="97">
        <f t="shared" si="1"/>
        <v>1.1900000000000004</v>
      </c>
    </row>
    <row r="91" spans="1:13" ht="21" customHeight="1" thickBot="1" x14ac:dyDescent="0.3">
      <c r="A91" s="90">
        <v>228</v>
      </c>
      <c r="B91" s="91" t="s">
        <v>266</v>
      </c>
      <c r="C91" s="136" t="s">
        <v>64</v>
      </c>
      <c r="D91" s="142">
        <v>128.83000000000001</v>
      </c>
      <c r="G91" s="93" t="s">
        <v>267</v>
      </c>
      <c r="H91" s="93" t="s">
        <v>268</v>
      </c>
      <c r="I91" s="93" t="s">
        <v>64</v>
      </c>
      <c r="J91" s="94">
        <v>201</v>
      </c>
      <c r="K91" s="95">
        <v>130.34</v>
      </c>
      <c r="L91" s="98">
        <v>125.79</v>
      </c>
      <c r="M91" s="97">
        <f t="shared" si="1"/>
        <v>4.5499999999999972</v>
      </c>
    </row>
    <row r="92" spans="1:13" ht="21" customHeight="1" thickBot="1" x14ac:dyDescent="0.3">
      <c r="A92" s="90">
        <v>229</v>
      </c>
      <c r="B92" s="91" t="s">
        <v>269</v>
      </c>
      <c r="C92" s="136" t="s">
        <v>64</v>
      </c>
      <c r="D92" s="142">
        <v>96.67</v>
      </c>
      <c r="G92" s="93" t="s">
        <v>270</v>
      </c>
      <c r="H92" s="93" t="s">
        <v>269</v>
      </c>
      <c r="I92" s="93" t="s">
        <v>64</v>
      </c>
      <c r="J92" s="94">
        <v>272</v>
      </c>
      <c r="K92" s="95">
        <v>96.67</v>
      </c>
      <c r="L92" s="98">
        <v>95.33</v>
      </c>
      <c r="M92" s="97">
        <f t="shared" si="1"/>
        <v>1.3400000000000034</v>
      </c>
    </row>
    <row r="93" spans="1:13" ht="21" customHeight="1" thickBot="1" x14ac:dyDescent="0.3">
      <c r="A93" s="90">
        <v>230</v>
      </c>
      <c r="B93" s="91" t="s">
        <v>271</v>
      </c>
      <c r="C93" s="136" t="s">
        <v>64</v>
      </c>
      <c r="D93" s="142">
        <v>46.89</v>
      </c>
      <c r="G93" s="93" t="s">
        <v>272</v>
      </c>
      <c r="H93" s="93" t="s">
        <v>271</v>
      </c>
      <c r="I93" s="93" t="s">
        <v>64</v>
      </c>
      <c r="J93" s="94">
        <v>7200</v>
      </c>
      <c r="K93" s="95">
        <v>41.2</v>
      </c>
      <c r="L93" s="98">
        <v>37.67</v>
      </c>
      <c r="M93" s="97">
        <f t="shared" si="1"/>
        <v>3.5300000000000011</v>
      </c>
    </row>
    <row r="94" spans="1:13" ht="21" customHeight="1" thickBot="1" x14ac:dyDescent="0.3">
      <c r="A94" s="90">
        <v>231</v>
      </c>
      <c r="B94" s="91" t="s">
        <v>273</v>
      </c>
      <c r="C94" s="136" t="s">
        <v>64</v>
      </c>
      <c r="D94" s="142">
        <v>125.1</v>
      </c>
      <c r="G94" s="93" t="s">
        <v>274</v>
      </c>
      <c r="H94" s="93" t="s">
        <v>275</v>
      </c>
      <c r="I94" s="93" t="s">
        <v>64</v>
      </c>
      <c r="J94" s="94">
        <v>5220</v>
      </c>
      <c r="K94" s="95">
        <v>109.63</v>
      </c>
      <c r="L94" s="98">
        <v>100.5</v>
      </c>
      <c r="M94" s="97">
        <f t="shared" si="1"/>
        <v>9.1299999999999955</v>
      </c>
    </row>
    <row r="95" spans="1:13" ht="21" customHeight="1" thickBot="1" x14ac:dyDescent="0.3">
      <c r="A95" s="90">
        <v>233</v>
      </c>
      <c r="B95" s="91" t="s">
        <v>276</v>
      </c>
      <c r="C95" s="136" t="s">
        <v>277</v>
      </c>
      <c r="D95" s="142">
        <v>5.35</v>
      </c>
      <c r="G95" s="93" t="s">
        <v>278</v>
      </c>
      <c r="H95" s="93" t="s">
        <v>276</v>
      </c>
      <c r="I95" s="93" t="s">
        <v>277</v>
      </c>
      <c r="J95" s="94">
        <v>3</v>
      </c>
      <c r="K95" s="95">
        <v>5.35</v>
      </c>
      <c r="L95" s="98">
        <v>8.84</v>
      </c>
      <c r="M95" s="97">
        <f t="shared" si="1"/>
        <v>-3.49</v>
      </c>
    </row>
    <row r="96" spans="1:13" ht="21" customHeight="1" thickBot="1" x14ac:dyDescent="0.3">
      <c r="A96" s="90">
        <v>234</v>
      </c>
      <c r="B96" s="91" t="s">
        <v>279</v>
      </c>
      <c r="C96" s="136" t="s">
        <v>64</v>
      </c>
      <c r="D96" s="142">
        <v>6.46</v>
      </c>
      <c r="G96" s="93" t="s">
        <v>280</v>
      </c>
      <c r="H96" s="93" t="s">
        <v>279</v>
      </c>
      <c r="I96" s="93" t="s">
        <v>64</v>
      </c>
      <c r="J96" s="94">
        <v>195</v>
      </c>
      <c r="K96" s="95">
        <v>6.46</v>
      </c>
      <c r="L96" s="98">
        <v>6.46</v>
      </c>
      <c r="M96" s="97">
        <f t="shared" si="1"/>
        <v>0</v>
      </c>
    </row>
    <row r="97" spans="1:13" ht="21" customHeight="1" thickBot="1" x14ac:dyDescent="0.3">
      <c r="A97" s="90">
        <v>235</v>
      </c>
      <c r="B97" s="91" t="s">
        <v>281</v>
      </c>
      <c r="C97" s="136" t="s">
        <v>64</v>
      </c>
      <c r="D97" s="142">
        <v>10.07</v>
      </c>
      <c r="G97" s="93" t="s">
        <v>282</v>
      </c>
      <c r="H97" s="93" t="s">
        <v>281</v>
      </c>
      <c r="I97" s="93" t="s">
        <v>64</v>
      </c>
      <c r="J97" s="94">
        <v>412</v>
      </c>
      <c r="K97" s="95">
        <v>8.4</v>
      </c>
      <c r="L97" s="98">
        <v>5.64</v>
      </c>
      <c r="M97" s="97">
        <f t="shared" si="1"/>
        <v>2.7600000000000007</v>
      </c>
    </row>
    <row r="98" spans="1:13" ht="21" customHeight="1" thickBot="1" x14ac:dyDescent="0.3">
      <c r="A98" s="90">
        <v>240</v>
      </c>
      <c r="B98" s="91" t="s">
        <v>283</v>
      </c>
      <c r="C98" s="136" t="s">
        <v>101</v>
      </c>
      <c r="D98" s="142">
        <v>28.83</v>
      </c>
      <c r="G98" s="93" t="s">
        <v>284</v>
      </c>
      <c r="H98" s="93" t="s">
        <v>283</v>
      </c>
      <c r="I98" s="93" t="s">
        <v>101</v>
      </c>
      <c r="J98" s="94">
        <v>59</v>
      </c>
      <c r="K98" s="95">
        <v>31.73</v>
      </c>
      <c r="L98" s="98">
        <v>24.01</v>
      </c>
      <c r="M98" s="97">
        <f t="shared" si="1"/>
        <v>7.7199999999999989</v>
      </c>
    </row>
    <row r="99" spans="1:13" ht="21" customHeight="1" thickBot="1" x14ac:dyDescent="0.3">
      <c r="A99" s="90">
        <v>241</v>
      </c>
      <c r="B99" s="91" t="s">
        <v>285</v>
      </c>
      <c r="C99" s="136" t="s">
        <v>64</v>
      </c>
      <c r="D99" s="142">
        <v>190.26</v>
      </c>
      <c r="G99" s="93" t="s">
        <v>286</v>
      </c>
      <c r="H99" s="93" t="s">
        <v>285</v>
      </c>
      <c r="I99" s="93" t="s">
        <v>64</v>
      </c>
      <c r="J99" s="94">
        <v>270</v>
      </c>
      <c r="K99" s="95">
        <v>158.46</v>
      </c>
      <c r="L99" s="98">
        <v>130.80000000000001</v>
      </c>
      <c r="M99" s="97">
        <f t="shared" si="1"/>
        <v>27.659999999999997</v>
      </c>
    </row>
    <row r="100" spans="1:13" ht="21" customHeight="1" thickBot="1" x14ac:dyDescent="0.3">
      <c r="A100" s="90">
        <v>244</v>
      </c>
      <c r="B100" s="91" t="s">
        <v>287</v>
      </c>
      <c r="C100" s="136" t="s">
        <v>101</v>
      </c>
      <c r="D100" s="142">
        <v>411.9</v>
      </c>
      <c r="G100" s="93" t="s">
        <v>288</v>
      </c>
      <c r="H100" s="93" t="s">
        <v>287</v>
      </c>
      <c r="I100" s="93" t="s">
        <v>101</v>
      </c>
      <c r="J100" s="94">
        <v>107</v>
      </c>
      <c r="K100" s="95">
        <v>302.99</v>
      </c>
      <c r="L100" s="98">
        <v>269.58</v>
      </c>
      <c r="M100" s="97">
        <f t="shared" si="1"/>
        <v>33.410000000000025</v>
      </c>
    </row>
    <row r="101" spans="1:13" ht="21" customHeight="1" thickBot="1" x14ac:dyDescent="0.3">
      <c r="A101" s="90">
        <v>246</v>
      </c>
      <c r="B101" s="91" t="s">
        <v>289</v>
      </c>
      <c r="C101" s="136" t="s">
        <v>101</v>
      </c>
      <c r="D101" s="142">
        <v>411.9</v>
      </c>
      <c r="G101" s="93" t="s">
        <v>290</v>
      </c>
      <c r="H101" s="93" t="s">
        <v>289</v>
      </c>
      <c r="I101" s="93" t="s">
        <v>101</v>
      </c>
      <c r="J101" s="94">
        <v>29</v>
      </c>
      <c r="K101" s="95">
        <v>443.4</v>
      </c>
      <c r="L101" s="98">
        <v>387.93</v>
      </c>
      <c r="M101" s="97">
        <f t="shared" si="1"/>
        <v>55.46999999999997</v>
      </c>
    </row>
    <row r="102" spans="1:13" ht="21" customHeight="1" thickBot="1" x14ac:dyDescent="0.3">
      <c r="A102" s="90">
        <v>248</v>
      </c>
      <c r="B102" s="91" t="s">
        <v>291</v>
      </c>
      <c r="C102" s="136" t="s">
        <v>64</v>
      </c>
      <c r="D102" s="142">
        <v>12.79</v>
      </c>
      <c r="G102" s="93" t="s">
        <v>292</v>
      </c>
      <c r="H102" s="93" t="s">
        <v>291</v>
      </c>
      <c r="I102" s="93" t="s">
        <v>64</v>
      </c>
      <c r="J102" s="94">
        <v>25</v>
      </c>
      <c r="K102" s="95">
        <v>8.2799999999999994</v>
      </c>
      <c r="L102" s="98">
        <v>7.95</v>
      </c>
      <c r="M102" s="97">
        <f t="shared" si="1"/>
        <v>0.32999999999999918</v>
      </c>
    </row>
    <row r="103" spans="1:13" ht="21" customHeight="1" thickBot="1" x14ac:dyDescent="0.3">
      <c r="A103" s="90">
        <v>250</v>
      </c>
      <c r="B103" s="91" t="s">
        <v>293</v>
      </c>
      <c r="C103" s="136" t="s">
        <v>163</v>
      </c>
      <c r="D103" s="142">
        <v>16.64</v>
      </c>
      <c r="G103" s="93" t="s">
        <v>294</v>
      </c>
      <c r="H103" s="93" t="s">
        <v>293</v>
      </c>
      <c r="I103" s="93" t="s">
        <v>163</v>
      </c>
      <c r="J103" s="94">
        <v>21</v>
      </c>
      <c r="K103" s="95">
        <v>14.27</v>
      </c>
      <c r="L103" s="98">
        <v>13.26</v>
      </c>
      <c r="M103" s="97">
        <f t="shared" si="1"/>
        <v>1.0099999999999998</v>
      </c>
    </row>
    <row r="104" spans="1:13" ht="21" customHeight="1" thickBot="1" x14ac:dyDescent="0.3">
      <c r="A104" s="90">
        <v>251</v>
      </c>
      <c r="B104" s="91" t="s">
        <v>295</v>
      </c>
      <c r="C104" s="136" t="s">
        <v>64</v>
      </c>
      <c r="D104" s="142">
        <v>1.81</v>
      </c>
      <c r="G104" s="93" t="s">
        <v>296</v>
      </c>
      <c r="H104" s="93" t="s">
        <v>295</v>
      </c>
      <c r="I104" s="93" t="s">
        <v>64</v>
      </c>
      <c r="J104" s="94">
        <v>466</v>
      </c>
      <c r="K104" s="95">
        <v>1.82</v>
      </c>
      <c r="L104" s="98">
        <v>2.19</v>
      </c>
      <c r="M104" s="97">
        <f t="shared" si="1"/>
        <v>-0.36999999999999988</v>
      </c>
    </row>
    <row r="105" spans="1:13" ht="21" customHeight="1" thickBot="1" x14ac:dyDescent="0.3">
      <c r="A105" s="90">
        <v>254</v>
      </c>
      <c r="B105" s="91" t="s">
        <v>297</v>
      </c>
      <c r="C105" s="136" t="s">
        <v>64</v>
      </c>
      <c r="D105" s="142">
        <v>0.37</v>
      </c>
      <c r="G105" s="93" t="s">
        <v>298</v>
      </c>
      <c r="H105" s="93" t="s">
        <v>297</v>
      </c>
      <c r="I105" s="93" t="s">
        <v>64</v>
      </c>
      <c r="J105" s="94">
        <v>841</v>
      </c>
      <c r="K105" s="95">
        <v>0.37</v>
      </c>
      <c r="L105" s="98">
        <v>0.34</v>
      </c>
      <c r="M105" s="97">
        <f t="shared" si="1"/>
        <v>2.9999999999999971E-2</v>
      </c>
    </row>
    <row r="106" spans="1:13" ht="21" customHeight="1" thickBot="1" x14ac:dyDescent="0.3">
      <c r="A106" s="90">
        <v>255</v>
      </c>
      <c r="B106" s="91" t="s">
        <v>299</v>
      </c>
      <c r="C106" s="136" t="s">
        <v>64</v>
      </c>
      <c r="D106" s="142">
        <v>46.77</v>
      </c>
      <c r="G106" s="93" t="s">
        <v>300</v>
      </c>
      <c r="H106" s="93" t="s">
        <v>299</v>
      </c>
      <c r="I106" s="93" t="s">
        <v>64</v>
      </c>
      <c r="J106" s="94">
        <v>4</v>
      </c>
      <c r="K106" s="95">
        <v>46.77</v>
      </c>
      <c r="L106" s="98">
        <v>37.619999999999997</v>
      </c>
      <c r="M106" s="97">
        <f t="shared" si="1"/>
        <v>9.1500000000000057</v>
      </c>
    </row>
    <row r="107" spans="1:13" ht="21" customHeight="1" thickBot="1" x14ac:dyDescent="0.3">
      <c r="A107" s="90">
        <v>256</v>
      </c>
      <c r="B107" s="91" t="s">
        <v>301</v>
      </c>
      <c r="C107" s="136" t="s">
        <v>64</v>
      </c>
      <c r="D107" s="142">
        <v>2.54</v>
      </c>
      <c r="G107" s="93" t="s">
        <v>302</v>
      </c>
      <c r="H107" s="93" t="s">
        <v>301</v>
      </c>
      <c r="I107" s="93" t="s">
        <v>64</v>
      </c>
      <c r="J107" s="94">
        <v>82</v>
      </c>
      <c r="K107" s="95">
        <v>2.8</v>
      </c>
      <c r="L107" s="98">
        <v>2.65</v>
      </c>
      <c r="M107" s="97">
        <f t="shared" si="1"/>
        <v>0.14999999999999991</v>
      </c>
    </row>
    <row r="108" spans="1:13" ht="21" customHeight="1" thickBot="1" x14ac:dyDescent="0.3">
      <c r="A108" s="90">
        <v>259</v>
      </c>
      <c r="B108" s="91" t="s">
        <v>303</v>
      </c>
      <c r="C108" s="136" t="s">
        <v>64</v>
      </c>
      <c r="D108" s="142">
        <v>118.33</v>
      </c>
      <c r="G108" s="93" t="s">
        <v>304</v>
      </c>
      <c r="H108" s="93" t="s">
        <v>303</v>
      </c>
      <c r="I108" s="93" t="s">
        <v>64</v>
      </c>
      <c r="J108" s="94">
        <v>3104</v>
      </c>
      <c r="K108" s="95">
        <v>103.71</v>
      </c>
      <c r="L108" s="98">
        <v>95.06</v>
      </c>
      <c r="M108" s="97">
        <f t="shared" si="1"/>
        <v>8.6499999999999915</v>
      </c>
    </row>
    <row r="109" spans="1:13" ht="21" customHeight="1" thickBot="1" x14ac:dyDescent="0.3">
      <c r="A109" s="90">
        <v>260</v>
      </c>
      <c r="B109" s="91" t="s">
        <v>305</v>
      </c>
      <c r="C109" s="136" t="s">
        <v>146</v>
      </c>
      <c r="D109" s="142">
        <v>114.58</v>
      </c>
      <c r="G109" s="93" t="s">
        <v>306</v>
      </c>
      <c r="H109" s="93" t="s">
        <v>305</v>
      </c>
      <c r="I109" s="93" t="s">
        <v>146</v>
      </c>
      <c r="J109" s="94">
        <v>19</v>
      </c>
      <c r="K109" s="95">
        <v>108.73</v>
      </c>
      <c r="L109" s="98">
        <v>91.29</v>
      </c>
      <c r="M109" s="97">
        <f t="shared" si="1"/>
        <v>17.439999999999998</v>
      </c>
    </row>
    <row r="110" spans="1:13" ht="21" customHeight="1" thickBot="1" x14ac:dyDescent="0.3">
      <c r="A110" s="90">
        <v>261</v>
      </c>
      <c r="B110" s="91" t="s">
        <v>307</v>
      </c>
      <c r="C110" s="136" t="s">
        <v>64</v>
      </c>
      <c r="D110" s="142">
        <v>7.89</v>
      </c>
      <c r="G110" s="93" t="s">
        <v>308</v>
      </c>
      <c r="H110" s="93" t="s">
        <v>307</v>
      </c>
      <c r="I110" s="93" t="s">
        <v>64</v>
      </c>
      <c r="J110" s="94">
        <v>38</v>
      </c>
      <c r="K110" s="95">
        <v>7.89</v>
      </c>
      <c r="L110" s="98">
        <v>7.89</v>
      </c>
      <c r="M110" s="97">
        <f t="shared" si="1"/>
        <v>0</v>
      </c>
    </row>
    <row r="111" spans="1:13" ht="21" customHeight="1" thickBot="1" x14ac:dyDescent="0.3">
      <c r="A111" s="90">
        <v>262</v>
      </c>
      <c r="B111" s="91" t="s">
        <v>309</v>
      </c>
      <c r="C111" s="136" t="s">
        <v>64</v>
      </c>
      <c r="D111" s="142">
        <v>6.87</v>
      </c>
      <c r="G111" s="93" t="s">
        <v>310</v>
      </c>
      <c r="H111" s="93" t="s">
        <v>309</v>
      </c>
      <c r="I111" s="93" t="s">
        <v>64</v>
      </c>
      <c r="J111" s="94">
        <v>14</v>
      </c>
      <c r="K111" s="95">
        <v>9.61</v>
      </c>
      <c r="L111" s="98">
        <v>7.34</v>
      </c>
      <c r="M111" s="97">
        <f t="shared" si="1"/>
        <v>2.2699999999999996</v>
      </c>
    </row>
    <row r="112" spans="1:13" ht="21" customHeight="1" thickBot="1" x14ac:dyDescent="0.3">
      <c r="A112" s="90">
        <v>264</v>
      </c>
      <c r="B112" s="91" t="s">
        <v>311</v>
      </c>
      <c r="C112" s="136" t="s">
        <v>92</v>
      </c>
      <c r="D112" s="142">
        <v>0.84</v>
      </c>
      <c r="G112" s="93" t="s">
        <v>312</v>
      </c>
      <c r="H112" s="93" t="s">
        <v>311</v>
      </c>
      <c r="I112" s="93" t="s">
        <v>92</v>
      </c>
      <c r="J112" s="94">
        <v>378</v>
      </c>
      <c r="K112" s="95">
        <v>0.94</v>
      </c>
      <c r="L112" s="98">
        <v>0.99</v>
      </c>
      <c r="M112" s="97">
        <f t="shared" si="1"/>
        <v>-5.0000000000000044E-2</v>
      </c>
    </row>
    <row r="113" spans="1:13" ht="21" customHeight="1" thickBot="1" x14ac:dyDescent="0.3">
      <c r="A113" s="90">
        <v>265</v>
      </c>
      <c r="B113" s="91" t="s">
        <v>313</v>
      </c>
      <c r="C113" s="136" t="s">
        <v>64</v>
      </c>
      <c r="D113" s="142">
        <v>16.57</v>
      </c>
      <c r="G113" s="93" t="s">
        <v>314</v>
      </c>
      <c r="H113" s="93" t="s">
        <v>313</v>
      </c>
      <c r="I113" s="93" t="s">
        <v>64</v>
      </c>
      <c r="J113" s="94">
        <v>240</v>
      </c>
      <c r="K113" s="95">
        <v>14.63</v>
      </c>
      <c r="L113" s="98">
        <v>13.63</v>
      </c>
      <c r="M113" s="97">
        <f t="shared" si="1"/>
        <v>1</v>
      </c>
    </row>
    <row r="114" spans="1:13" ht="21" customHeight="1" thickBot="1" x14ac:dyDescent="0.3">
      <c r="A114" s="90">
        <v>267</v>
      </c>
      <c r="B114" s="91" t="s">
        <v>315</v>
      </c>
      <c r="C114" s="136" t="s">
        <v>92</v>
      </c>
      <c r="D114" s="142">
        <v>3.62</v>
      </c>
      <c r="G114" s="93" t="s">
        <v>316</v>
      </c>
      <c r="H114" s="93" t="s">
        <v>315</v>
      </c>
      <c r="I114" s="93" t="s">
        <v>92</v>
      </c>
      <c r="J114" s="94">
        <v>1269</v>
      </c>
      <c r="K114" s="95">
        <v>2.76</v>
      </c>
      <c r="L114" s="98">
        <v>1.83</v>
      </c>
      <c r="M114" s="97">
        <f t="shared" si="1"/>
        <v>0.92999999999999972</v>
      </c>
    </row>
    <row r="115" spans="1:13" ht="21" customHeight="1" thickBot="1" x14ac:dyDescent="0.3">
      <c r="A115" s="90">
        <v>268</v>
      </c>
      <c r="B115" s="91" t="s">
        <v>317</v>
      </c>
      <c r="C115" s="136" t="s">
        <v>64</v>
      </c>
      <c r="D115" s="142">
        <v>34.659999999999997</v>
      </c>
      <c r="G115" s="93" t="s">
        <v>318</v>
      </c>
      <c r="H115" s="93" t="s">
        <v>317</v>
      </c>
      <c r="I115" s="93" t="s">
        <v>64</v>
      </c>
      <c r="J115" s="94">
        <v>79</v>
      </c>
      <c r="K115" s="95">
        <v>34.24</v>
      </c>
      <c r="L115" s="98">
        <v>32.14</v>
      </c>
      <c r="M115" s="97">
        <f t="shared" si="1"/>
        <v>2.1000000000000014</v>
      </c>
    </row>
    <row r="116" spans="1:13" ht="21" customHeight="1" thickBot="1" x14ac:dyDescent="0.3">
      <c r="A116" s="90">
        <v>278</v>
      </c>
      <c r="B116" s="91" t="s">
        <v>319</v>
      </c>
      <c r="C116" s="136" t="s">
        <v>92</v>
      </c>
      <c r="D116" s="142">
        <v>2.37</v>
      </c>
      <c r="G116" s="93" t="s">
        <v>320</v>
      </c>
      <c r="H116" s="93" t="s">
        <v>319</v>
      </c>
      <c r="I116" s="93" t="s">
        <v>92</v>
      </c>
      <c r="J116" s="94">
        <v>571</v>
      </c>
      <c r="K116" s="95">
        <v>1.1200000000000001</v>
      </c>
      <c r="L116" s="98">
        <v>0.95</v>
      </c>
      <c r="M116" s="97">
        <f t="shared" si="1"/>
        <v>0.17000000000000015</v>
      </c>
    </row>
    <row r="117" spans="1:13" ht="21" customHeight="1" thickBot="1" x14ac:dyDescent="0.3">
      <c r="A117" s="90">
        <v>279</v>
      </c>
      <c r="B117" s="91" t="s">
        <v>321</v>
      </c>
      <c r="C117" s="136" t="s">
        <v>92</v>
      </c>
      <c r="D117" s="142">
        <v>2.02</v>
      </c>
      <c r="G117" s="93" t="s">
        <v>322</v>
      </c>
      <c r="H117" s="93" t="s">
        <v>321</v>
      </c>
      <c r="I117" s="93" t="s">
        <v>92</v>
      </c>
      <c r="J117" s="94">
        <v>257</v>
      </c>
      <c r="K117" s="95">
        <v>1.35</v>
      </c>
      <c r="L117" s="98">
        <v>1.1000000000000001</v>
      </c>
      <c r="M117" s="97">
        <f t="shared" si="1"/>
        <v>0.25</v>
      </c>
    </row>
    <row r="118" spans="1:13" ht="21" customHeight="1" thickBot="1" x14ac:dyDescent="0.3">
      <c r="A118" s="90">
        <v>281</v>
      </c>
      <c r="B118" s="91" t="s">
        <v>323</v>
      </c>
      <c r="C118" s="136" t="s">
        <v>64</v>
      </c>
      <c r="D118" s="142">
        <v>34.270000000000003</v>
      </c>
      <c r="G118" s="93" t="s">
        <v>324</v>
      </c>
      <c r="H118" s="93" t="s">
        <v>323</v>
      </c>
      <c r="I118" s="93" t="s">
        <v>64</v>
      </c>
      <c r="J118" s="94">
        <v>120</v>
      </c>
      <c r="K118" s="95">
        <v>34.270000000000003</v>
      </c>
      <c r="L118" s="98">
        <v>34.270000000000003</v>
      </c>
      <c r="M118" s="97">
        <f t="shared" si="1"/>
        <v>0</v>
      </c>
    </row>
    <row r="119" spans="1:13" ht="21" customHeight="1" thickBot="1" x14ac:dyDescent="0.3">
      <c r="A119" s="90">
        <v>286</v>
      </c>
      <c r="B119" s="91" t="s">
        <v>325</v>
      </c>
      <c r="C119" s="136" t="s">
        <v>64</v>
      </c>
      <c r="D119" s="142">
        <v>1177.55</v>
      </c>
      <c r="G119" s="93" t="s">
        <v>326</v>
      </c>
      <c r="H119" s="93" t="s">
        <v>325</v>
      </c>
      <c r="I119" s="93" t="s">
        <v>64</v>
      </c>
      <c r="J119" s="94">
        <v>47</v>
      </c>
      <c r="K119" s="95">
        <v>1010.1</v>
      </c>
      <c r="L119" s="98">
        <v>955.95</v>
      </c>
      <c r="M119" s="97">
        <f t="shared" si="1"/>
        <v>54.149999999999977</v>
      </c>
    </row>
    <row r="120" spans="1:13" ht="21" customHeight="1" thickBot="1" x14ac:dyDescent="0.3">
      <c r="A120" s="90">
        <v>288</v>
      </c>
      <c r="B120" s="91" t="s">
        <v>327</v>
      </c>
      <c r="C120" s="136" t="s">
        <v>64</v>
      </c>
      <c r="D120" s="142">
        <v>16.61</v>
      </c>
      <c r="G120" s="93" t="s">
        <v>328</v>
      </c>
      <c r="H120" s="93" t="s">
        <v>327</v>
      </c>
      <c r="I120" s="93" t="s">
        <v>64</v>
      </c>
      <c r="J120" s="94">
        <v>60</v>
      </c>
      <c r="K120" s="95">
        <v>16.93</v>
      </c>
      <c r="L120" s="98">
        <v>5.54</v>
      </c>
      <c r="M120" s="97">
        <f t="shared" si="1"/>
        <v>11.39</v>
      </c>
    </row>
    <row r="121" spans="1:13" ht="21" customHeight="1" thickBot="1" x14ac:dyDescent="0.3">
      <c r="A121" s="90">
        <v>289</v>
      </c>
      <c r="B121" s="91" t="s">
        <v>329</v>
      </c>
      <c r="C121" s="136" t="s">
        <v>64</v>
      </c>
      <c r="D121" s="142">
        <v>15.76</v>
      </c>
      <c r="G121" s="93" t="s">
        <v>330</v>
      </c>
      <c r="H121" s="93" t="s">
        <v>329</v>
      </c>
      <c r="I121" s="93" t="s">
        <v>64</v>
      </c>
      <c r="J121" s="94">
        <v>4</v>
      </c>
      <c r="K121" s="95">
        <v>15.76</v>
      </c>
      <c r="L121" s="98">
        <v>15.76</v>
      </c>
      <c r="M121" s="97">
        <f t="shared" si="1"/>
        <v>0</v>
      </c>
    </row>
    <row r="122" spans="1:13" ht="21" customHeight="1" thickBot="1" x14ac:dyDescent="0.3">
      <c r="A122" s="90">
        <v>290</v>
      </c>
      <c r="B122" s="91" t="s">
        <v>331</v>
      </c>
      <c r="C122" s="136" t="s">
        <v>64</v>
      </c>
      <c r="D122" s="142">
        <v>5.86</v>
      </c>
      <c r="G122" s="93" t="s">
        <v>332</v>
      </c>
      <c r="H122" s="93" t="s">
        <v>331</v>
      </c>
      <c r="I122" s="93" t="s">
        <v>64</v>
      </c>
      <c r="J122" s="94">
        <v>34</v>
      </c>
      <c r="K122" s="95">
        <v>5.05</v>
      </c>
      <c r="L122" s="98">
        <v>3.61</v>
      </c>
      <c r="M122" s="97">
        <f t="shared" si="1"/>
        <v>1.44</v>
      </c>
    </row>
    <row r="123" spans="1:13" ht="21" customHeight="1" thickBot="1" x14ac:dyDescent="0.3">
      <c r="A123" s="90">
        <v>291</v>
      </c>
      <c r="B123" s="91" t="s">
        <v>333</v>
      </c>
      <c r="C123" s="136" t="s">
        <v>64</v>
      </c>
      <c r="D123" s="142">
        <v>8.2899999999999991</v>
      </c>
      <c r="G123" s="93" t="s">
        <v>334</v>
      </c>
      <c r="H123" s="93" t="s">
        <v>333</v>
      </c>
      <c r="I123" s="93" t="s">
        <v>64</v>
      </c>
      <c r="J123" s="94">
        <v>37</v>
      </c>
      <c r="K123" s="95">
        <v>8.8800000000000008</v>
      </c>
      <c r="L123" s="98">
        <v>8.19</v>
      </c>
      <c r="M123" s="97">
        <f t="shared" si="1"/>
        <v>0.69000000000000128</v>
      </c>
    </row>
    <row r="124" spans="1:13" ht="21" customHeight="1" thickBot="1" x14ac:dyDescent="0.3">
      <c r="A124" s="90">
        <v>292</v>
      </c>
      <c r="B124" s="91" t="s">
        <v>335</v>
      </c>
      <c r="C124" s="136" t="s">
        <v>64</v>
      </c>
      <c r="D124" s="142">
        <v>15.82</v>
      </c>
      <c r="G124" s="93" t="s">
        <v>336</v>
      </c>
      <c r="H124" s="93" t="s">
        <v>335</v>
      </c>
      <c r="I124" s="93" t="s">
        <v>64</v>
      </c>
      <c r="J124" s="94">
        <v>90</v>
      </c>
      <c r="K124" s="95">
        <v>15.82</v>
      </c>
      <c r="L124" s="98">
        <v>15.82</v>
      </c>
      <c r="M124" s="97">
        <f t="shared" si="1"/>
        <v>0</v>
      </c>
    </row>
    <row r="125" spans="1:13" ht="21" customHeight="1" thickBot="1" x14ac:dyDescent="0.3">
      <c r="A125" s="90">
        <v>294</v>
      </c>
      <c r="B125" s="91" t="s">
        <v>337</v>
      </c>
      <c r="C125" s="136" t="s">
        <v>64</v>
      </c>
      <c r="D125" s="142">
        <v>20.37</v>
      </c>
      <c r="G125" s="93" t="s">
        <v>338</v>
      </c>
      <c r="H125" s="93" t="s">
        <v>337</v>
      </c>
      <c r="I125" s="93" t="s">
        <v>64</v>
      </c>
      <c r="J125" s="94">
        <v>112</v>
      </c>
      <c r="K125" s="95">
        <v>19.809999999999999</v>
      </c>
      <c r="L125" s="98">
        <v>19.809999999999999</v>
      </c>
      <c r="M125" s="97">
        <f t="shared" si="1"/>
        <v>0</v>
      </c>
    </row>
    <row r="126" spans="1:13" ht="21" customHeight="1" thickBot="1" x14ac:dyDescent="0.3">
      <c r="A126" s="90">
        <v>295</v>
      </c>
      <c r="B126" s="91" t="s">
        <v>339</v>
      </c>
      <c r="C126" s="136" t="s">
        <v>119</v>
      </c>
      <c r="D126" s="142">
        <v>9.19</v>
      </c>
      <c r="G126" s="93" t="s">
        <v>340</v>
      </c>
      <c r="H126" s="93" t="s">
        <v>339</v>
      </c>
      <c r="I126" s="93" t="s">
        <v>119</v>
      </c>
      <c r="J126" s="106"/>
      <c r="K126" s="95">
        <v>9.19</v>
      </c>
      <c r="L126" s="98">
        <v>6.57</v>
      </c>
      <c r="M126" s="97">
        <f t="shared" si="1"/>
        <v>2.6199999999999992</v>
      </c>
    </row>
    <row r="127" spans="1:13" ht="21" customHeight="1" thickBot="1" x14ac:dyDescent="0.3">
      <c r="A127" s="90">
        <v>296</v>
      </c>
      <c r="B127" s="91" t="s">
        <v>341</v>
      </c>
      <c r="C127" s="136" t="s">
        <v>64</v>
      </c>
      <c r="D127" s="142">
        <v>68.489999999999995</v>
      </c>
      <c r="G127" s="93" t="s">
        <v>342</v>
      </c>
      <c r="H127" s="93" t="s">
        <v>341</v>
      </c>
      <c r="I127" s="93" t="s">
        <v>64</v>
      </c>
      <c r="J127" s="94">
        <v>464</v>
      </c>
      <c r="K127" s="95">
        <v>68.489999999999995</v>
      </c>
      <c r="L127" s="98">
        <v>69.69</v>
      </c>
      <c r="M127" s="97">
        <f t="shared" si="1"/>
        <v>-1.2000000000000028</v>
      </c>
    </row>
    <row r="128" spans="1:13" ht="21" customHeight="1" thickBot="1" x14ac:dyDescent="0.3">
      <c r="A128" s="90">
        <v>299</v>
      </c>
      <c r="B128" s="91" t="s">
        <v>343</v>
      </c>
      <c r="C128" s="136" t="s">
        <v>64</v>
      </c>
      <c r="D128" s="142">
        <v>10.5</v>
      </c>
      <c r="G128" s="93" t="s">
        <v>344</v>
      </c>
      <c r="H128" s="93" t="s">
        <v>343</v>
      </c>
      <c r="I128" s="93" t="s">
        <v>64</v>
      </c>
      <c r="J128" s="94">
        <v>8550</v>
      </c>
      <c r="K128" s="95">
        <v>15.25</v>
      </c>
      <c r="L128" s="98">
        <v>12.79</v>
      </c>
      <c r="M128" s="97">
        <f t="shared" si="1"/>
        <v>2.4600000000000009</v>
      </c>
    </row>
    <row r="129" spans="1:13" ht="21" customHeight="1" thickBot="1" x14ac:dyDescent="0.3">
      <c r="A129" s="90">
        <v>305</v>
      </c>
      <c r="B129" s="91" t="s">
        <v>345</v>
      </c>
      <c r="C129" s="136" t="s">
        <v>64</v>
      </c>
      <c r="D129" s="142">
        <v>52.58</v>
      </c>
      <c r="G129" s="93" t="s">
        <v>346</v>
      </c>
      <c r="H129" s="93" t="s">
        <v>345</v>
      </c>
      <c r="I129" s="93" t="s">
        <v>64</v>
      </c>
      <c r="J129" s="94">
        <v>71</v>
      </c>
      <c r="K129" s="95">
        <v>52.58</v>
      </c>
      <c r="L129" s="98">
        <v>31.05</v>
      </c>
      <c r="M129" s="97">
        <f t="shared" si="1"/>
        <v>21.529999999999998</v>
      </c>
    </row>
    <row r="130" spans="1:13" ht="21" customHeight="1" thickBot="1" x14ac:dyDescent="0.3">
      <c r="A130" s="90">
        <v>307</v>
      </c>
      <c r="B130" s="91" t="s">
        <v>347</v>
      </c>
      <c r="C130" s="136" t="s">
        <v>64</v>
      </c>
      <c r="D130" s="142">
        <v>143.09</v>
      </c>
      <c r="G130" s="93" t="s">
        <v>348</v>
      </c>
      <c r="H130" s="93" t="s">
        <v>347</v>
      </c>
      <c r="I130" s="93" t="s">
        <v>64</v>
      </c>
      <c r="J130" s="94">
        <v>89</v>
      </c>
      <c r="K130" s="95">
        <v>143.09</v>
      </c>
      <c r="L130" s="98">
        <v>143.05000000000001</v>
      </c>
      <c r="M130" s="97">
        <f t="shared" ref="M130:M193" si="2">K130-L130</f>
        <v>3.9999999999992042E-2</v>
      </c>
    </row>
    <row r="131" spans="1:13" ht="21" customHeight="1" thickBot="1" x14ac:dyDescent="0.3">
      <c r="A131" s="90">
        <v>308</v>
      </c>
      <c r="B131" s="91" t="s">
        <v>349</v>
      </c>
      <c r="C131" s="136" t="s">
        <v>64</v>
      </c>
      <c r="D131" s="142">
        <v>85.7</v>
      </c>
      <c r="G131" s="93" t="s">
        <v>350</v>
      </c>
      <c r="H131" s="93" t="s">
        <v>349</v>
      </c>
      <c r="I131" s="93" t="s">
        <v>64</v>
      </c>
      <c r="J131" s="94">
        <v>35</v>
      </c>
      <c r="K131" s="95">
        <v>82.83</v>
      </c>
      <c r="L131" s="98">
        <v>77.099999999999994</v>
      </c>
      <c r="M131" s="97">
        <f t="shared" si="2"/>
        <v>5.730000000000004</v>
      </c>
    </row>
    <row r="132" spans="1:13" ht="21" customHeight="1" thickBot="1" x14ac:dyDescent="0.3">
      <c r="A132" s="90">
        <v>309</v>
      </c>
      <c r="B132" s="91" t="s">
        <v>351</v>
      </c>
      <c r="C132" s="136" t="s">
        <v>146</v>
      </c>
      <c r="D132" s="142">
        <v>22.14</v>
      </c>
      <c r="G132" s="93" t="s">
        <v>352</v>
      </c>
      <c r="H132" s="93" t="s">
        <v>351</v>
      </c>
      <c r="I132" s="93" t="s">
        <v>146</v>
      </c>
      <c r="J132" s="106"/>
      <c r="K132" s="95">
        <v>22.14</v>
      </c>
      <c r="L132" s="98">
        <v>22.14</v>
      </c>
      <c r="M132" s="97">
        <f t="shared" si="2"/>
        <v>0</v>
      </c>
    </row>
    <row r="133" spans="1:13" ht="21" customHeight="1" thickBot="1" x14ac:dyDescent="0.3">
      <c r="A133" s="90">
        <v>315</v>
      </c>
      <c r="B133" s="91" t="s">
        <v>353</v>
      </c>
      <c r="C133" s="136" t="s">
        <v>92</v>
      </c>
      <c r="D133" s="142">
        <v>6.4</v>
      </c>
      <c r="G133" s="93" t="s">
        <v>354</v>
      </c>
      <c r="H133" s="93" t="s">
        <v>353</v>
      </c>
      <c r="I133" s="93" t="s">
        <v>92</v>
      </c>
      <c r="J133" s="94">
        <v>221</v>
      </c>
      <c r="K133" s="95">
        <v>6.19</v>
      </c>
      <c r="L133" s="98">
        <v>5.83</v>
      </c>
      <c r="M133" s="97">
        <f t="shared" si="2"/>
        <v>0.36000000000000032</v>
      </c>
    </row>
    <row r="134" spans="1:13" ht="21" customHeight="1" thickBot="1" x14ac:dyDescent="0.3">
      <c r="A134" s="90">
        <v>316</v>
      </c>
      <c r="B134" s="91" t="s">
        <v>355</v>
      </c>
      <c r="C134" s="136" t="s">
        <v>92</v>
      </c>
      <c r="D134" s="142">
        <v>15.44</v>
      </c>
      <c r="G134" s="93" t="s">
        <v>356</v>
      </c>
      <c r="H134" s="93" t="s">
        <v>355</v>
      </c>
      <c r="I134" s="93" t="s">
        <v>92</v>
      </c>
      <c r="J134" s="94">
        <v>273</v>
      </c>
      <c r="K134" s="95">
        <v>15.15</v>
      </c>
      <c r="L134" s="98">
        <v>14.68</v>
      </c>
      <c r="M134" s="97">
        <f t="shared" si="2"/>
        <v>0.47000000000000064</v>
      </c>
    </row>
    <row r="135" spans="1:13" ht="21" customHeight="1" thickBot="1" x14ac:dyDescent="0.3">
      <c r="A135" s="90">
        <v>317</v>
      </c>
      <c r="B135" s="91" t="s">
        <v>357</v>
      </c>
      <c r="C135" s="136" t="s">
        <v>64</v>
      </c>
      <c r="D135" s="142">
        <v>34.96</v>
      </c>
      <c r="G135" s="93" t="s">
        <v>358</v>
      </c>
      <c r="H135" s="93" t="s">
        <v>357</v>
      </c>
      <c r="I135" s="93" t="s">
        <v>64</v>
      </c>
      <c r="J135" s="94">
        <v>18</v>
      </c>
      <c r="K135" s="95">
        <v>34.96</v>
      </c>
      <c r="L135" s="98">
        <v>34.96</v>
      </c>
      <c r="M135" s="97">
        <f t="shared" si="2"/>
        <v>0</v>
      </c>
    </row>
    <row r="136" spans="1:13" ht="21" customHeight="1" thickBot="1" x14ac:dyDescent="0.3">
      <c r="A136" s="90">
        <v>318</v>
      </c>
      <c r="B136" s="91" t="s">
        <v>359</v>
      </c>
      <c r="C136" s="136" t="s">
        <v>119</v>
      </c>
      <c r="D136" s="142">
        <v>20.21</v>
      </c>
      <c r="G136" s="93" t="s">
        <v>360</v>
      </c>
      <c r="H136" s="93" t="s">
        <v>359</v>
      </c>
      <c r="I136" s="93" t="s">
        <v>119</v>
      </c>
      <c r="J136" s="94">
        <v>474</v>
      </c>
      <c r="K136" s="95">
        <v>12.53</v>
      </c>
      <c r="L136" s="98">
        <v>12.53</v>
      </c>
      <c r="M136" s="97">
        <f t="shared" si="2"/>
        <v>0</v>
      </c>
    </row>
    <row r="137" spans="1:13" ht="21" customHeight="1" thickBot="1" x14ac:dyDescent="0.3">
      <c r="A137" s="90">
        <v>320</v>
      </c>
      <c r="B137" s="91" t="s">
        <v>361</v>
      </c>
      <c r="C137" s="136" t="s">
        <v>146</v>
      </c>
      <c r="D137" s="142">
        <v>704.35</v>
      </c>
      <c r="G137" s="93" t="s">
        <v>362</v>
      </c>
      <c r="H137" s="93" t="s">
        <v>361</v>
      </c>
      <c r="I137" s="93" t="s">
        <v>146</v>
      </c>
      <c r="J137" s="94">
        <v>11</v>
      </c>
      <c r="K137" s="95">
        <v>648.55999999999995</v>
      </c>
      <c r="L137" s="98">
        <v>602.4</v>
      </c>
      <c r="M137" s="97">
        <f t="shared" si="2"/>
        <v>46.159999999999968</v>
      </c>
    </row>
    <row r="138" spans="1:13" ht="21" customHeight="1" thickBot="1" x14ac:dyDescent="0.3">
      <c r="A138" s="90">
        <v>321</v>
      </c>
      <c r="B138" s="91" t="s">
        <v>363</v>
      </c>
      <c r="C138" s="136" t="s">
        <v>64</v>
      </c>
      <c r="D138" s="142">
        <v>10.66</v>
      </c>
      <c r="G138" s="93" t="s">
        <v>364</v>
      </c>
      <c r="H138" s="93" t="s">
        <v>363</v>
      </c>
      <c r="I138" s="93" t="s">
        <v>64</v>
      </c>
      <c r="J138" s="94">
        <v>92</v>
      </c>
      <c r="K138" s="95">
        <v>10.06</v>
      </c>
      <c r="L138" s="98">
        <v>14.67</v>
      </c>
      <c r="M138" s="97">
        <f t="shared" si="2"/>
        <v>-4.6099999999999994</v>
      </c>
    </row>
    <row r="139" spans="1:13" ht="21" customHeight="1" thickBot="1" x14ac:dyDescent="0.3">
      <c r="A139" s="90">
        <v>322</v>
      </c>
      <c r="B139" s="91" t="s">
        <v>365</v>
      </c>
      <c r="C139" s="136" t="s">
        <v>64</v>
      </c>
      <c r="D139" s="142">
        <v>25.8</v>
      </c>
      <c r="G139" s="93" t="s">
        <v>366</v>
      </c>
      <c r="H139" s="93" t="s">
        <v>365</v>
      </c>
      <c r="I139" s="93" t="s">
        <v>64</v>
      </c>
      <c r="J139" s="94">
        <v>32</v>
      </c>
      <c r="K139" s="95">
        <v>27.55</v>
      </c>
      <c r="L139" s="98">
        <v>9.8000000000000007</v>
      </c>
      <c r="M139" s="97">
        <f t="shared" si="2"/>
        <v>17.75</v>
      </c>
    </row>
    <row r="140" spans="1:13" ht="21" customHeight="1" thickBot="1" x14ac:dyDescent="0.3">
      <c r="A140" s="90">
        <v>324</v>
      </c>
      <c r="B140" s="91" t="s">
        <v>367</v>
      </c>
      <c r="C140" s="136" t="s">
        <v>64</v>
      </c>
      <c r="D140" s="142">
        <v>19.14</v>
      </c>
      <c r="G140" s="93" t="s">
        <v>368</v>
      </c>
      <c r="H140" s="93" t="s">
        <v>367</v>
      </c>
      <c r="I140" s="93" t="s">
        <v>64</v>
      </c>
      <c r="J140" s="94">
        <v>10</v>
      </c>
      <c r="K140" s="95">
        <v>16.28</v>
      </c>
      <c r="L140" s="98">
        <v>18</v>
      </c>
      <c r="M140" s="97">
        <f t="shared" si="2"/>
        <v>-1.7199999999999989</v>
      </c>
    </row>
    <row r="141" spans="1:13" ht="21" customHeight="1" thickBot="1" x14ac:dyDescent="0.3">
      <c r="A141" s="90">
        <v>325</v>
      </c>
      <c r="B141" s="91" t="s">
        <v>369</v>
      </c>
      <c r="C141" s="136" t="s">
        <v>64</v>
      </c>
      <c r="D141" s="142">
        <v>15.15</v>
      </c>
      <c r="G141" s="93" t="s">
        <v>370</v>
      </c>
      <c r="H141" s="93" t="s">
        <v>369</v>
      </c>
      <c r="I141" s="93" t="s">
        <v>64</v>
      </c>
      <c r="J141" s="94">
        <v>44</v>
      </c>
      <c r="K141" s="95">
        <v>15.15</v>
      </c>
      <c r="L141" s="98">
        <v>14.05</v>
      </c>
      <c r="M141" s="97">
        <f t="shared" si="2"/>
        <v>1.0999999999999996</v>
      </c>
    </row>
    <row r="142" spans="1:13" ht="21" customHeight="1" thickBot="1" x14ac:dyDescent="0.3">
      <c r="A142" s="90">
        <v>328</v>
      </c>
      <c r="B142" s="91" t="s">
        <v>371</v>
      </c>
      <c r="C142" s="136" t="s">
        <v>64</v>
      </c>
      <c r="D142" s="142">
        <v>0.13</v>
      </c>
      <c r="G142" s="93" t="s">
        <v>372</v>
      </c>
      <c r="H142" s="93" t="s">
        <v>371</v>
      </c>
      <c r="I142" s="93" t="s">
        <v>64</v>
      </c>
      <c r="J142" s="94">
        <v>3467</v>
      </c>
      <c r="K142" s="95">
        <v>0.13</v>
      </c>
      <c r="L142" s="98">
        <v>0.13</v>
      </c>
      <c r="M142" s="97">
        <f t="shared" si="2"/>
        <v>0</v>
      </c>
    </row>
    <row r="143" spans="1:13" ht="21" customHeight="1" thickBot="1" x14ac:dyDescent="0.3">
      <c r="A143" s="90">
        <v>329</v>
      </c>
      <c r="B143" s="91" t="s">
        <v>373</v>
      </c>
      <c r="C143" s="136" t="s">
        <v>110</v>
      </c>
      <c r="D143" s="142">
        <v>16.79</v>
      </c>
      <c r="G143" s="93" t="s">
        <v>374</v>
      </c>
      <c r="H143" s="93" t="s">
        <v>373</v>
      </c>
      <c r="I143" s="93" t="s">
        <v>110</v>
      </c>
      <c r="J143" s="94">
        <v>8</v>
      </c>
      <c r="K143" s="95">
        <v>9.6300000000000008</v>
      </c>
      <c r="L143" s="98">
        <v>9.6300000000000008</v>
      </c>
      <c r="M143" s="97">
        <f t="shared" si="2"/>
        <v>0</v>
      </c>
    </row>
    <row r="144" spans="1:13" ht="21" customHeight="1" thickBot="1" x14ac:dyDescent="0.3">
      <c r="A144" s="90">
        <v>331</v>
      </c>
      <c r="B144" s="91" t="s">
        <v>375</v>
      </c>
      <c r="C144" s="136" t="s">
        <v>64</v>
      </c>
      <c r="D144" s="142">
        <v>5.65</v>
      </c>
      <c r="G144" s="93" t="s">
        <v>376</v>
      </c>
      <c r="H144" s="93" t="s">
        <v>375</v>
      </c>
      <c r="I144" s="93" t="s">
        <v>64</v>
      </c>
      <c r="J144" s="94">
        <v>7</v>
      </c>
      <c r="K144" s="95">
        <v>5.65</v>
      </c>
      <c r="L144" s="98">
        <v>5.13</v>
      </c>
      <c r="M144" s="97">
        <f t="shared" si="2"/>
        <v>0.52000000000000046</v>
      </c>
    </row>
    <row r="145" spans="1:13" ht="21" customHeight="1" thickBot="1" x14ac:dyDescent="0.3">
      <c r="A145" s="90">
        <v>332</v>
      </c>
      <c r="B145" s="91" t="s">
        <v>377</v>
      </c>
      <c r="C145" s="136" t="s">
        <v>64</v>
      </c>
      <c r="D145" s="142">
        <v>15.78</v>
      </c>
      <c r="G145" s="93" t="s">
        <v>378</v>
      </c>
      <c r="H145" s="93" t="s">
        <v>377</v>
      </c>
      <c r="I145" s="93" t="s">
        <v>64</v>
      </c>
      <c r="J145" s="94">
        <v>24</v>
      </c>
      <c r="K145" s="95">
        <v>15.56</v>
      </c>
      <c r="L145" s="98">
        <v>9.8000000000000007</v>
      </c>
      <c r="M145" s="97">
        <f t="shared" si="2"/>
        <v>5.76</v>
      </c>
    </row>
    <row r="146" spans="1:13" ht="21" customHeight="1" thickBot="1" x14ac:dyDescent="0.3">
      <c r="A146" s="90">
        <v>333</v>
      </c>
      <c r="B146" s="91" t="s">
        <v>379</v>
      </c>
      <c r="C146" s="136" t="s">
        <v>64</v>
      </c>
      <c r="D146" s="142">
        <v>39.619999999999997</v>
      </c>
      <c r="G146" s="93" t="s">
        <v>380</v>
      </c>
      <c r="H146" s="93" t="s">
        <v>379</v>
      </c>
      <c r="I146" s="93" t="s">
        <v>64</v>
      </c>
      <c r="J146" s="94">
        <v>20</v>
      </c>
      <c r="K146" s="95">
        <v>43.72</v>
      </c>
      <c r="L146" s="98">
        <v>40.69</v>
      </c>
      <c r="M146" s="97">
        <f t="shared" si="2"/>
        <v>3.0300000000000011</v>
      </c>
    </row>
    <row r="147" spans="1:13" ht="21" customHeight="1" thickBot="1" x14ac:dyDescent="0.3">
      <c r="A147" s="90">
        <v>336</v>
      </c>
      <c r="B147" s="91" t="s">
        <v>381</v>
      </c>
      <c r="C147" s="136" t="s">
        <v>64</v>
      </c>
      <c r="D147" s="142">
        <v>2.41</v>
      </c>
      <c r="G147" s="93" t="s">
        <v>382</v>
      </c>
      <c r="H147" s="93" t="s">
        <v>383</v>
      </c>
      <c r="I147" s="93" t="s">
        <v>64</v>
      </c>
      <c r="J147" s="94">
        <v>42</v>
      </c>
      <c r="K147" s="95">
        <v>1.92</v>
      </c>
      <c r="L147" s="98">
        <v>1.76</v>
      </c>
      <c r="M147" s="97">
        <f t="shared" si="2"/>
        <v>0.15999999999999992</v>
      </c>
    </row>
    <row r="148" spans="1:13" ht="21" customHeight="1" thickBot="1" x14ac:dyDescent="0.3">
      <c r="A148" s="90">
        <v>337</v>
      </c>
      <c r="B148" s="91" t="s">
        <v>384</v>
      </c>
      <c r="C148" s="136" t="s">
        <v>64</v>
      </c>
      <c r="D148" s="142">
        <v>40.53</v>
      </c>
      <c r="G148" s="93" t="s">
        <v>385</v>
      </c>
      <c r="H148" s="93" t="s">
        <v>384</v>
      </c>
      <c r="I148" s="93" t="s">
        <v>64</v>
      </c>
      <c r="J148" s="94">
        <v>38</v>
      </c>
      <c r="K148" s="95">
        <v>25.38</v>
      </c>
      <c r="L148" s="98">
        <v>25.38</v>
      </c>
      <c r="M148" s="97">
        <f t="shared" si="2"/>
        <v>0</v>
      </c>
    </row>
    <row r="149" spans="1:13" ht="21" customHeight="1" thickBot="1" x14ac:dyDescent="0.3">
      <c r="A149" s="90">
        <v>338</v>
      </c>
      <c r="B149" s="91" t="s">
        <v>386</v>
      </c>
      <c r="C149" s="136" t="s">
        <v>64</v>
      </c>
      <c r="D149" s="142">
        <v>31.09</v>
      </c>
      <c r="G149" s="93" t="s">
        <v>387</v>
      </c>
      <c r="H149" s="93" t="s">
        <v>386</v>
      </c>
      <c r="I149" s="93" t="s">
        <v>64</v>
      </c>
      <c r="J149" s="94">
        <v>100</v>
      </c>
      <c r="K149" s="95">
        <v>22.42</v>
      </c>
      <c r="L149" s="98">
        <v>21.58</v>
      </c>
      <c r="M149" s="97">
        <f t="shared" si="2"/>
        <v>0.84000000000000341</v>
      </c>
    </row>
    <row r="150" spans="1:13" ht="21" customHeight="1" thickBot="1" x14ac:dyDescent="0.3">
      <c r="A150" s="90">
        <v>340</v>
      </c>
      <c r="B150" s="91" t="s">
        <v>388</v>
      </c>
      <c r="C150" s="136" t="s">
        <v>146</v>
      </c>
      <c r="D150" s="142">
        <v>1758.01</v>
      </c>
      <c r="G150" s="93" t="s">
        <v>389</v>
      </c>
      <c r="H150" s="93" t="s">
        <v>388</v>
      </c>
      <c r="I150" s="93" t="s">
        <v>146</v>
      </c>
      <c r="J150" s="94">
        <v>41</v>
      </c>
      <c r="K150" s="95">
        <v>1437.47</v>
      </c>
      <c r="L150" s="98">
        <v>1261.8800000000001</v>
      </c>
      <c r="M150" s="97">
        <f t="shared" si="2"/>
        <v>175.58999999999992</v>
      </c>
    </row>
    <row r="151" spans="1:13" ht="21" customHeight="1" thickBot="1" x14ac:dyDescent="0.3">
      <c r="A151" s="90">
        <v>342</v>
      </c>
      <c r="B151" s="91" t="s">
        <v>390</v>
      </c>
      <c r="C151" s="136" t="s">
        <v>146</v>
      </c>
      <c r="D151" s="142">
        <v>56.55</v>
      </c>
      <c r="G151" s="93" t="s">
        <v>391</v>
      </c>
      <c r="H151" s="93" t="s">
        <v>390</v>
      </c>
      <c r="I151" s="93" t="s">
        <v>146</v>
      </c>
      <c r="J151" s="94">
        <v>19</v>
      </c>
      <c r="K151" s="95">
        <v>50.32</v>
      </c>
      <c r="L151" s="98">
        <v>48.87</v>
      </c>
      <c r="M151" s="97">
        <f t="shared" si="2"/>
        <v>1.4500000000000028</v>
      </c>
    </row>
    <row r="152" spans="1:13" ht="21" customHeight="1" thickBot="1" x14ac:dyDescent="0.3">
      <c r="A152" s="90">
        <v>343</v>
      </c>
      <c r="B152" s="91" t="s">
        <v>392</v>
      </c>
      <c r="C152" s="136" t="s">
        <v>64</v>
      </c>
      <c r="D152" s="142">
        <v>33.020000000000003</v>
      </c>
      <c r="G152" s="93" t="s">
        <v>393</v>
      </c>
      <c r="H152" s="93" t="s">
        <v>392</v>
      </c>
      <c r="I152" s="93" t="s">
        <v>64</v>
      </c>
      <c r="J152" s="94">
        <v>285</v>
      </c>
      <c r="K152" s="95">
        <v>33.020000000000003</v>
      </c>
      <c r="L152" s="98">
        <v>31.94</v>
      </c>
      <c r="M152" s="97">
        <f t="shared" si="2"/>
        <v>1.0800000000000018</v>
      </c>
    </row>
    <row r="153" spans="1:13" ht="21" customHeight="1" thickBot="1" x14ac:dyDescent="0.3">
      <c r="A153" s="90">
        <v>344</v>
      </c>
      <c r="B153" s="91" t="s">
        <v>394</v>
      </c>
      <c r="C153" s="136" t="s">
        <v>64</v>
      </c>
      <c r="D153" s="142">
        <v>2.2799999999999998</v>
      </c>
      <c r="G153" s="93" t="s">
        <v>395</v>
      </c>
      <c r="H153" s="93" t="s">
        <v>394</v>
      </c>
      <c r="I153" s="93" t="s">
        <v>64</v>
      </c>
      <c r="J153" s="94">
        <v>24</v>
      </c>
      <c r="K153" s="95">
        <v>1.64</v>
      </c>
      <c r="L153" s="98">
        <v>1.67</v>
      </c>
      <c r="M153" s="97">
        <f t="shared" si="2"/>
        <v>-3.0000000000000027E-2</v>
      </c>
    </row>
    <row r="154" spans="1:13" ht="21" customHeight="1" thickBot="1" x14ac:dyDescent="0.3">
      <c r="A154" s="90">
        <v>345</v>
      </c>
      <c r="B154" s="91" t="s">
        <v>396</v>
      </c>
      <c r="C154" s="136" t="s">
        <v>64</v>
      </c>
      <c r="D154" s="142">
        <v>1.58</v>
      </c>
      <c r="G154" s="93" t="s">
        <v>397</v>
      </c>
      <c r="H154" s="93" t="s">
        <v>396</v>
      </c>
      <c r="I154" s="93" t="s">
        <v>64</v>
      </c>
      <c r="J154" s="94">
        <v>2806</v>
      </c>
      <c r="K154" s="95">
        <v>1.23</v>
      </c>
      <c r="L154" s="98">
        <v>1.24</v>
      </c>
      <c r="M154" s="97">
        <f t="shared" si="2"/>
        <v>-1.0000000000000009E-2</v>
      </c>
    </row>
    <row r="155" spans="1:13" ht="21" customHeight="1" thickBot="1" x14ac:dyDescent="0.3">
      <c r="A155" s="90">
        <v>346</v>
      </c>
      <c r="B155" s="91" t="s">
        <v>398</v>
      </c>
      <c r="C155" s="136" t="s">
        <v>64</v>
      </c>
      <c r="D155" s="142">
        <v>7.68</v>
      </c>
      <c r="G155" s="93" t="s">
        <v>399</v>
      </c>
      <c r="H155" s="93" t="s">
        <v>398</v>
      </c>
      <c r="I155" s="93" t="s">
        <v>64</v>
      </c>
      <c r="J155" s="94">
        <v>52</v>
      </c>
      <c r="K155" s="95">
        <v>4.21</v>
      </c>
      <c r="L155" s="98">
        <v>4</v>
      </c>
      <c r="M155" s="97">
        <f t="shared" si="2"/>
        <v>0.20999999999999996</v>
      </c>
    </row>
    <row r="156" spans="1:13" ht="21" customHeight="1" thickBot="1" x14ac:dyDescent="0.3">
      <c r="A156" s="101">
        <v>347</v>
      </c>
      <c r="B156" s="102" t="s">
        <v>400</v>
      </c>
      <c r="C156" s="138" t="s">
        <v>64</v>
      </c>
      <c r="D156" s="103">
        <v>26.44</v>
      </c>
      <c r="E156" s="104" t="s">
        <v>172</v>
      </c>
      <c r="F156" s="105"/>
      <c r="G156" s="93" t="s">
        <v>401</v>
      </c>
      <c r="H156" s="93" t="s">
        <v>400</v>
      </c>
      <c r="I156" s="93" t="s">
        <v>64</v>
      </c>
      <c r="J156" s="94">
        <v>48</v>
      </c>
      <c r="K156" s="95">
        <v>26.44</v>
      </c>
      <c r="L156" s="107">
        <v>26.44</v>
      </c>
      <c r="M156" s="97">
        <f t="shared" si="2"/>
        <v>0</v>
      </c>
    </row>
    <row r="157" spans="1:13" ht="21" customHeight="1" thickBot="1" x14ac:dyDescent="0.3">
      <c r="A157" s="90">
        <v>348</v>
      </c>
      <c r="B157" s="91" t="s">
        <v>402</v>
      </c>
      <c r="C157" s="136" t="s">
        <v>64</v>
      </c>
      <c r="D157" s="142">
        <v>12.08</v>
      </c>
      <c r="G157" s="93" t="s">
        <v>403</v>
      </c>
      <c r="H157" s="93" t="s">
        <v>402</v>
      </c>
      <c r="I157" s="93" t="s">
        <v>64</v>
      </c>
      <c r="J157" s="94">
        <v>36</v>
      </c>
      <c r="K157" s="95">
        <v>19.079999999999998</v>
      </c>
      <c r="L157" s="98">
        <v>4.49</v>
      </c>
      <c r="M157" s="97">
        <f t="shared" si="2"/>
        <v>14.589999999999998</v>
      </c>
    </row>
    <row r="158" spans="1:13" ht="21" customHeight="1" thickBot="1" x14ac:dyDescent="0.3">
      <c r="A158" s="90">
        <v>351</v>
      </c>
      <c r="B158" s="91" t="s">
        <v>404</v>
      </c>
      <c r="C158" s="136" t="s">
        <v>64</v>
      </c>
      <c r="D158" s="142">
        <v>2.38</v>
      </c>
      <c r="G158" s="93" t="s">
        <v>405</v>
      </c>
      <c r="H158" s="93" t="s">
        <v>404</v>
      </c>
      <c r="I158" s="93" t="s">
        <v>64</v>
      </c>
      <c r="J158" s="94">
        <v>1140</v>
      </c>
      <c r="K158" s="95">
        <v>1.19</v>
      </c>
      <c r="L158" s="98">
        <v>1.02</v>
      </c>
      <c r="M158" s="97">
        <f t="shared" si="2"/>
        <v>0.16999999999999993</v>
      </c>
    </row>
    <row r="159" spans="1:13" ht="21" customHeight="1" thickBot="1" x14ac:dyDescent="0.3">
      <c r="A159" s="90">
        <v>353</v>
      </c>
      <c r="B159" s="91" t="s">
        <v>406</v>
      </c>
      <c r="C159" s="136" t="s">
        <v>64</v>
      </c>
      <c r="D159" s="142">
        <v>8.35</v>
      </c>
      <c r="G159" s="93" t="s">
        <v>407</v>
      </c>
      <c r="H159" s="93" t="s">
        <v>406</v>
      </c>
      <c r="I159" s="93" t="s">
        <v>64</v>
      </c>
      <c r="J159" s="94">
        <v>49</v>
      </c>
      <c r="K159" s="95">
        <v>8.35</v>
      </c>
      <c r="L159" s="98">
        <v>8.35</v>
      </c>
      <c r="M159" s="97">
        <f t="shared" si="2"/>
        <v>0</v>
      </c>
    </row>
    <row r="160" spans="1:13" ht="21" customHeight="1" thickBot="1" x14ac:dyDescent="0.3">
      <c r="A160" s="90">
        <v>358</v>
      </c>
      <c r="B160" s="91" t="s">
        <v>408</v>
      </c>
      <c r="C160" s="136" t="s">
        <v>64</v>
      </c>
      <c r="D160" s="142">
        <v>2.73</v>
      </c>
      <c r="G160" s="93" t="s">
        <v>409</v>
      </c>
      <c r="H160" s="93" t="s">
        <v>408</v>
      </c>
      <c r="I160" s="93" t="s">
        <v>64</v>
      </c>
      <c r="J160" s="94">
        <v>387</v>
      </c>
      <c r="K160" s="95">
        <v>2.12</v>
      </c>
      <c r="L160" s="98">
        <v>2.12</v>
      </c>
      <c r="M160" s="97">
        <f t="shared" si="2"/>
        <v>0</v>
      </c>
    </row>
    <row r="161" spans="1:13" ht="21" customHeight="1" thickBot="1" x14ac:dyDescent="0.3">
      <c r="A161" s="90">
        <v>365</v>
      </c>
      <c r="B161" s="91" t="s">
        <v>410</v>
      </c>
      <c r="C161" s="136" t="s">
        <v>64</v>
      </c>
      <c r="D161" s="142">
        <v>0.85</v>
      </c>
      <c r="G161" s="93" t="s">
        <v>411</v>
      </c>
      <c r="H161" s="93" t="s">
        <v>410</v>
      </c>
      <c r="I161" s="93" t="s">
        <v>64</v>
      </c>
      <c r="J161" s="94">
        <v>212</v>
      </c>
      <c r="K161" s="95">
        <v>0.73</v>
      </c>
      <c r="L161" s="98">
        <v>0.5</v>
      </c>
      <c r="M161" s="97">
        <f t="shared" si="2"/>
        <v>0.22999999999999998</v>
      </c>
    </row>
    <row r="162" spans="1:13" ht="21" customHeight="1" thickBot="1" x14ac:dyDescent="0.3">
      <c r="A162" s="90">
        <v>366</v>
      </c>
      <c r="B162" s="91" t="s">
        <v>412</v>
      </c>
      <c r="C162" s="136" t="s">
        <v>64</v>
      </c>
      <c r="D162" s="142">
        <v>0.81</v>
      </c>
      <c r="G162" s="93" t="s">
        <v>413</v>
      </c>
      <c r="H162" s="93" t="s">
        <v>412</v>
      </c>
      <c r="I162" s="93" t="s">
        <v>64</v>
      </c>
      <c r="J162" s="94">
        <v>95</v>
      </c>
      <c r="K162" s="95">
        <v>0.88</v>
      </c>
      <c r="L162" s="98">
        <v>0.86</v>
      </c>
      <c r="M162" s="97">
        <f t="shared" si="2"/>
        <v>2.0000000000000018E-2</v>
      </c>
    </row>
    <row r="163" spans="1:13" ht="21" customHeight="1" thickBot="1" x14ac:dyDescent="0.3">
      <c r="A163" s="90">
        <v>367</v>
      </c>
      <c r="B163" s="91" t="s">
        <v>414</v>
      </c>
      <c r="C163" s="136" t="s">
        <v>64</v>
      </c>
      <c r="D163" s="142">
        <v>1.02</v>
      </c>
      <c r="G163" s="93" t="s">
        <v>415</v>
      </c>
      <c r="H163" s="93" t="s">
        <v>414</v>
      </c>
      <c r="I163" s="93" t="s">
        <v>64</v>
      </c>
      <c r="J163" s="94">
        <v>236</v>
      </c>
      <c r="K163" s="95">
        <v>0.99</v>
      </c>
      <c r="L163" s="98">
        <v>0.88</v>
      </c>
      <c r="M163" s="97">
        <f t="shared" si="2"/>
        <v>0.10999999999999999</v>
      </c>
    </row>
    <row r="164" spans="1:13" ht="21" customHeight="1" thickBot="1" x14ac:dyDescent="0.3">
      <c r="A164" s="90">
        <v>370</v>
      </c>
      <c r="B164" s="91" t="s">
        <v>416</v>
      </c>
      <c r="C164" s="136" t="s">
        <v>163</v>
      </c>
      <c r="D164" s="142">
        <v>4.13</v>
      </c>
      <c r="G164" s="93" t="s">
        <v>417</v>
      </c>
      <c r="H164" s="93" t="s">
        <v>416</v>
      </c>
      <c r="I164" s="93" t="s">
        <v>163</v>
      </c>
      <c r="J164" s="94">
        <v>120</v>
      </c>
      <c r="K164" s="95">
        <v>4.13</v>
      </c>
      <c r="L164" s="98">
        <v>4.13</v>
      </c>
      <c r="M164" s="97">
        <f t="shared" si="2"/>
        <v>0</v>
      </c>
    </row>
    <row r="165" spans="1:13" ht="21" customHeight="1" thickBot="1" x14ac:dyDescent="0.3">
      <c r="A165" s="90">
        <v>371</v>
      </c>
      <c r="B165" s="91" t="s">
        <v>418</v>
      </c>
      <c r="C165" s="136" t="s">
        <v>101</v>
      </c>
      <c r="D165" s="142">
        <v>63.94</v>
      </c>
      <c r="G165" s="93" t="s">
        <v>419</v>
      </c>
      <c r="H165" s="93" t="s">
        <v>420</v>
      </c>
      <c r="I165" s="93" t="s">
        <v>101</v>
      </c>
      <c r="J165" s="94">
        <v>5874</v>
      </c>
      <c r="K165" s="95">
        <v>64.13</v>
      </c>
      <c r="L165" s="98">
        <v>63.36</v>
      </c>
      <c r="M165" s="97">
        <f t="shared" si="2"/>
        <v>0.76999999999999602</v>
      </c>
    </row>
    <row r="166" spans="1:13" ht="21" customHeight="1" thickBot="1" x14ac:dyDescent="0.3">
      <c r="A166" s="90">
        <v>372</v>
      </c>
      <c r="B166" s="91" t="s">
        <v>421</v>
      </c>
      <c r="C166" s="136" t="s">
        <v>64</v>
      </c>
      <c r="D166" s="142">
        <v>0.14000000000000001</v>
      </c>
      <c r="G166" s="93" t="s">
        <v>422</v>
      </c>
      <c r="H166" s="93" t="s">
        <v>421</v>
      </c>
      <c r="I166" s="93" t="s">
        <v>64</v>
      </c>
      <c r="J166" s="94">
        <v>164893</v>
      </c>
      <c r="K166" s="95">
        <v>0.14000000000000001</v>
      </c>
      <c r="L166" s="98">
        <v>0.12</v>
      </c>
      <c r="M166" s="97">
        <f t="shared" si="2"/>
        <v>2.0000000000000018E-2</v>
      </c>
    </row>
    <row r="167" spans="1:13" ht="21" customHeight="1" thickBot="1" x14ac:dyDescent="0.3">
      <c r="A167" s="90">
        <v>373</v>
      </c>
      <c r="B167" s="91" t="s">
        <v>423</v>
      </c>
      <c r="C167" s="136" t="s">
        <v>64</v>
      </c>
      <c r="D167" s="142">
        <v>1.48</v>
      </c>
      <c r="G167" s="93" t="s">
        <v>424</v>
      </c>
      <c r="H167" s="93" t="s">
        <v>423</v>
      </c>
      <c r="I167" s="93" t="s">
        <v>64</v>
      </c>
      <c r="J167" s="94">
        <v>41</v>
      </c>
      <c r="K167" s="95">
        <v>1.48</v>
      </c>
      <c r="L167" s="98">
        <v>1.66</v>
      </c>
      <c r="M167" s="97">
        <f t="shared" si="2"/>
        <v>-0.17999999999999994</v>
      </c>
    </row>
    <row r="168" spans="1:13" ht="21" customHeight="1" thickBot="1" x14ac:dyDescent="0.3">
      <c r="A168" s="90">
        <v>374</v>
      </c>
      <c r="B168" s="91" t="s">
        <v>425</v>
      </c>
      <c r="C168" s="136" t="s">
        <v>64</v>
      </c>
      <c r="D168" s="142">
        <v>2.39</v>
      </c>
      <c r="G168" s="93" t="s">
        <v>426</v>
      </c>
      <c r="H168" s="93" t="s">
        <v>425</v>
      </c>
      <c r="I168" s="93" t="s">
        <v>64</v>
      </c>
      <c r="J168" s="94">
        <v>90</v>
      </c>
      <c r="K168" s="95">
        <v>2.39</v>
      </c>
      <c r="L168" s="98">
        <v>3.44</v>
      </c>
      <c r="M168" s="97">
        <f t="shared" si="2"/>
        <v>-1.0499999999999998</v>
      </c>
    </row>
    <row r="169" spans="1:13" ht="21" customHeight="1" thickBot="1" x14ac:dyDescent="0.3">
      <c r="A169" s="90">
        <v>375</v>
      </c>
      <c r="B169" s="91" t="s">
        <v>427</v>
      </c>
      <c r="C169" s="136" t="s">
        <v>64</v>
      </c>
      <c r="D169" s="142">
        <v>2.39</v>
      </c>
      <c r="G169" s="93" t="s">
        <v>428</v>
      </c>
      <c r="H169" s="93" t="s">
        <v>427</v>
      </c>
      <c r="I169" s="93" t="s">
        <v>64</v>
      </c>
      <c r="J169" s="94">
        <v>158</v>
      </c>
      <c r="K169" s="95">
        <v>1.86</v>
      </c>
      <c r="L169" s="98">
        <v>1.86</v>
      </c>
      <c r="M169" s="97">
        <f t="shared" si="2"/>
        <v>0</v>
      </c>
    </row>
    <row r="170" spans="1:13" ht="21" customHeight="1" thickBot="1" x14ac:dyDescent="0.3">
      <c r="A170" s="90">
        <v>376</v>
      </c>
      <c r="B170" s="91" t="s">
        <v>429</v>
      </c>
      <c r="C170" s="136" t="s">
        <v>64</v>
      </c>
      <c r="D170" s="142">
        <v>1.48</v>
      </c>
      <c r="G170" s="93" t="s">
        <v>430</v>
      </c>
      <c r="H170" s="93" t="s">
        <v>429</v>
      </c>
      <c r="I170" s="93" t="s">
        <v>64</v>
      </c>
      <c r="J170" s="94">
        <v>103</v>
      </c>
      <c r="K170" s="95">
        <v>1.48</v>
      </c>
      <c r="L170" s="98">
        <v>1.67</v>
      </c>
      <c r="M170" s="97">
        <f t="shared" si="2"/>
        <v>-0.18999999999999995</v>
      </c>
    </row>
    <row r="171" spans="1:13" ht="21" customHeight="1" thickBot="1" x14ac:dyDescent="0.3">
      <c r="A171" s="90">
        <v>377</v>
      </c>
      <c r="B171" s="91" t="s">
        <v>431</v>
      </c>
      <c r="C171" s="136" t="s">
        <v>64</v>
      </c>
      <c r="D171" s="142">
        <v>1.43</v>
      </c>
      <c r="G171" s="93" t="s">
        <v>432</v>
      </c>
      <c r="H171" s="93" t="s">
        <v>431</v>
      </c>
      <c r="I171" s="93" t="s">
        <v>64</v>
      </c>
      <c r="J171" s="94">
        <v>87</v>
      </c>
      <c r="K171" s="95">
        <v>1.43</v>
      </c>
      <c r="L171" s="98">
        <v>1.6</v>
      </c>
      <c r="M171" s="97">
        <f t="shared" si="2"/>
        <v>-0.17000000000000015</v>
      </c>
    </row>
    <row r="172" spans="1:13" ht="21" customHeight="1" thickBot="1" x14ac:dyDescent="0.3">
      <c r="A172" s="90">
        <v>378</v>
      </c>
      <c r="B172" s="91" t="s">
        <v>433</v>
      </c>
      <c r="C172" s="136" t="s">
        <v>64</v>
      </c>
      <c r="D172" s="142">
        <v>1.49</v>
      </c>
      <c r="G172" s="93" t="s">
        <v>434</v>
      </c>
      <c r="H172" s="93" t="s">
        <v>433</v>
      </c>
      <c r="I172" s="93" t="s">
        <v>64</v>
      </c>
      <c r="J172" s="94">
        <v>151</v>
      </c>
      <c r="K172" s="95">
        <v>1.49</v>
      </c>
      <c r="L172" s="98">
        <v>1.49</v>
      </c>
      <c r="M172" s="97">
        <f t="shared" si="2"/>
        <v>0</v>
      </c>
    </row>
    <row r="173" spans="1:13" ht="21" customHeight="1" thickBot="1" x14ac:dyDescent="0.3">
      <c r="A173" s="90">
        <v>380</v>
      </c>
      <c r="B173" s="91" t="s">
        <v>435</v>
      </c>
      <c r="C173" s="136" t="s">
        <v>64</v>
      </c>
      <c r="D173" s="142">
        <v>374.27</v>
      </c>
      <c r="G173" s="93" t="s">
        <v>436</v>
      </c>
      <c r="H173" s="93" t="s">
        <v>435</v>
      </c>
      <c r="I173" s="93" t="s">
        <v>64</v>
      </c>
      <c r="J173" s="94">
        <v>46</v>
      </c>
      <c r="K173" s="95">
        <v>333.78</v>
      </c>
      <c r="L173" s="98">
        <v>301.26</v>
      </c>
      <c r="M173" s="97">
        <f t="shared" si="2"/>
        <v>32.519999999999982</v>
      </c>
    </row>
    <row r="174" spans="1:13" ht="21" customHeight="1" thickBot="1" x14ac:dyDescent="0.3">
      <c r="A174" s="90">
        <v>381</v>
      </c>
      <c r="B174" s="91" t="s">
        <v>437</v>
      </c>
      <c r="C174" s="136" t="s">
        <v>110</v>
      </c>
      <c r="D174" s="142">
        <v>0.05</v>
      </c>
      <c r="G174" s="93" t="s">
        <v>438</v>
      </c>
      <c r="H174" s="93" t="s">
        <v>437</v>
      </c>
      <c r="I174" s="93" t="s">
        <v>110</v>
      </c>
      <c r="J174" s="94">
        <v>1700</v>
      </c>
      <c r="K174" s="95">
        <v>0.03</v>
      </c>
      <c r="L174" s="98">
        <v>0.03</v>
      </c>
      <c r="M174" s="97">
        <f t="shared" si="2"/>
        <v>0</v>
      </c>
    </row>
    <row r="175" spans="1:13" ht="21" customHeight="1" thickBot="1" x14ac:dyDescent="0.3">
      <c r="A175" s="90">
        <v>382</v>
      </c>
      <c r="B175" s="91" t="s">
        <v>439</v>
      </c>
      <c r="C175" s="136" t="s">
        <v>64</v>
      </c>
      <c r="D175" s="142">
        <v>10.52</v>
      </c>
      <c r="G175" s="93" t="s">
        <v>440</v>
      </c>
      <c r="H175" s="93" t="s">
        <v>439</v>
      </c>
      <c r="I175" s="93" t="s">
        <v>64</v>
      </c>
      <c r="J175" s="94">
        <v>25</v>
      </c>
      <c r="K175" s="95">
        <v>12.11</v>
      </c>
      <c r="L175" s="98">
        <v>15.36</v>
      </c>
      <c r="M175" s="97">
        <f t="shared" si="2"/>
        <v>-3.25</v>
      </c>
    </row>
    <row r="176" spans="1:13" ht="21" customHeight="1" thickBot="1" x14ac:dyDescent="0.3">
      <c r="A176" s="90">
        <v>383</v>
      </c>
      <c r="B176" s="91" t="s">
        <v>441</v>
      </c>
      <c r="C176" s="136" t="s">
        <v>64</v>
      </c>
      <c r="D176" s="142">
        <v>35.119999999999997</v>
      </c>
      <c r="G176" s="93" t="s">
        <v>442</v>
      </c>
      <c r="H176" s="93" t="s">
        <v>441</v>
      </c>
      <c r="I176" s="93" t="s">
        <v>64</v>
      </c>
      <c r="J176" s="94">
        <v>151</v>
      </c>
      <c r="K176" s="95">
        <v>33.659999999999997</v>
      </c>
      <c r="L176" s="98">
        <v>33.43</v>
      </c>
      <c r="M176" s="97">
        <f t="shared" si="2"/>
        <v>0.22999999999999687</v>
      </c>
    </row>
    <row r="177" spans="1:13" ht="21" customHeight="1" thickBot="1" x14ac:dyDescent="0.3">
      <c r="A177" s="90">
        <v>384</v>
      </c>
      <c r="B177" s="91" t="s">
        <v>443</v>
      </c>
      <c r="C177" s="136" t="s">
        <v>64</v>
      </c>
      <c r="D177" s="142">
        <v>40.090000000000003</v>
      </c>
      <c r="G177" s="93" t="s">
        <v>444</v>
      </c>
      <c r="H177" s="93" t="s">
        <v>443</v>
      </c>
      <c r="I177" s="93" t="s">
        <v>64</v>
      </c>
      <c r="J177" s="94">
        <v>75</v>
      </c>
      <c r="K177" s="95">
        <v>40.090000000000003</v>
      </c>
      <c r="L177" s="98">
        <v>22.43</v>
      </c>
      <c r="M177" s="97">
        <f t="shared" si="2"/>
        <v>17.660000000000004</v>
      </c>
    </row>
    <row r="178" spans="1:13" ht="21" customHeight="1" thickBot="1" x14ac:dyDescent="0.3">
      <c r="A178" s="90">
        <v>385</v>
      </c>
      <c r="B178" s="91" t="s">
        <v>445</v>
      </c>
      <c r="C178" s="136" t="s">
        <v>64</v>
      </c>
      <c r="D178" s="142">
        <v>7.23</v>
      </c>
      <c r="G178" s="93" t="s">
        <v>446</v>
      </c>
      <c r="H178" s="93" t="s">
        <v>445</v>
      </c>
      <c r="I178" s="93" t="s">
        <v>64</v>
      </c>
      <c r="J178" s="94">
        <v>127</v>
      </c>
      <c r="K178" s="95">
        <v>8.14</v>
      </c>
      <c r="L178" s="98">
        <v>5.59</v>
      </c>
      <c r="M178" s="97">
        <f t="shared" si="2"/>
        <v>2.5500000000000007</v>
      </c>
    </row>
    <row r="179" spans="1:13" ht="21" customHeight="1" thickBot="1" x14ac:dyDescent="0.3">
      <c r="A179" s="90">
        <v>390</v>
      </c>
      <c r="B179" s="91" t="s">
        <v>447</v>
      </c>
      <c r="C179" s="136" t="s">
        <v>146</v>
      </c>
      <c r="D179" s="142">
        <v>1244.58</v>
      </c>
      <c r="G179" s="93" t="s">
        <v>448</v>
      </c>
      <c r="H179" s="93" t="s">
        <v>447</v>
      </c>
      <c r="I179" s="93" t="s">
        <v>146</v>
      </c>
      <c r="J179" s="94">
        <v>10</v>
      </c>
      <c r="K179" s="95">
        <v>1256.68</v>
      </c>
      <c r="L179" s="98">
        <v>1099.95</v>
      </c>
      <c r="M179" s="97">
        <f t="shared" si="2"/>
        <v>156.73000000000002</v>
      </c>
    </row>
    <row r="180" spans="1:13" ht="21" customHeight="1" thickBot="1" x14ac:dyDescent="0.3">
      <c r="A180" s="90">
        <v>394</v>
      </c>
      <c r="B180" s="91" t="s">
        <v>449</v>
      </c>
      <c r="C180" s="136" t="s">
        <v>64</v>
      </c>
      <c r="D180" s="142">
        <v>7.0000000000000007E-2</v>
      </c>
      <c r="G180" s="93" t="s">
        <v>450</v>
      </c>
      <c r="H180" s="93" t="s">
        <v>449</v>
      </c>
      <c r="I180" s="93" t="s">
        <v>64</v>
      </c>
      <c r="J180" s="94">
        <v>4572</v>
      </c>
      <c r="K180" s="95">
        <v>0.09</v>
      </c>
      <c r="L180" s="98">
        <v>0.09</v>
      </c>
      <c r="M180" s="97">
        <f t="shared" si="2"/>
        <v>0</v>
      </c>
    </row>
    <row r="181" spans="1:13" ht="21" customHeight="1" thickBot="1" x14ac:dyDescent="0.3">
      <c r="A181" s="90">
        <v>399</v>
      </c>
      <c r="B181" s="91" t="s">
        <v>451</v>
      </c>
      <c r="C181" s="136" t="s">
        <v>110</v>
      </c>
      <c r="D181" s="142">
        <v>10.71</v>
      </c>
      <c r="G181" s="93" t="s">
        <v>452</v>
      </c>
      <c r="H181" s="93" t="s">
        <v>453</v>
      </c>
      <c r="I181" s="93" t="s">
        <v>110</v>
      </c>
      <c r="J181" s="94">
        <v>26</v>
      </c>
      <c r="K181" s="95">
        <v>10.71</v>
      </c>
      <c r="L181" s="98">
        <v>10.71</v>
      </c>
      <c r="M181" s="97">
        <f t="shared" si="2"/>
        <v>0</v>
      </c>
    </row>
    <row r="182" spans="1:13" ht="21" customHeight="1" thickBot="1" x14ac:dyDescent="0.3">
      <c r="A182" s="90">
        <v>400</v>
      </c>
      <c r="B182" s="91" t="s">
        <v>454</v>
      </c>
      <c r="C182" s="136" t="s">
        <v>110</v>
      </c>
      <c r="D182" s="142">
        <v>2.16</v>
      </c>
      <c r="G182" s="93" t="s">
        <v>455</v>
      </c>
      <c r="H182" s="93" t="s">
        <v>454</v>
      </c>
      <c r="I182" s="93" t="s">
        <v>110</v>
      </c>
      <c r="J182" s="94">
        <v>41</v>
      </c>
      <c r="K182" s="95">
        <v>2.16</v>
      </c>
      <c r="L182" s="98">
        <v>2.16</v>
      </c>
      <c r="M182" s="97">
        <f t="shared" si="2"/>
        <v>0</v>
      </c>
    </row>
    <row r="183" spans="1:13" ht="21" customHeight="1" thickBot="1" x14ac:dyDescent="0.3">
      <c r="A183" s="90">
        <v>401</v>
      </c>
      <c r="B183" s="91" t="s">
        <v>456</v>
      </c>
      <c r="C183" s="136" t="s">
        <v>64</v>
      </c>
      <c r="D183" s="142">
        <v>0.03</v>
      </c>
      <c r="G183" s="93" t="s">
        <v>457</v>
      </c>
      <c r="H183" s="93" t="s">
        <v>456</v>
      </c>
      <c r="I183" s="93" t="s">
        <v>64</v>
      </c>
      <c r="J183" s="94">
        <v>190</v>
      </c>
      <c r="K183" s="95">
        <v>0.03</v>
      </c>
      <c r="L183" s="98">
        <v>0.03</v>
      </c>
      <c r="M183" s="97">
        <f t="shared" si="2"/>
        <v>0</v>
      </c>
    </row>
    <row r="184" spans="1:13" ht="21" customHeight="1" thickBot="1" x14ac:dyDescent="0.3">
      <c r="A184" s="101">
        <v>405</v>
      </c>
      <c r="B184" s="102" t="s">
        <v>458</v>
      </c>
      <c r="C184" s="138" t="s">
        <v>64</v>
      </c>
      <c r="D184" s="103">
        <v>923.92</v>
      </c>
      <c r="E184" s="104" t="s">
        <v>172</v>
      </c>
      <c r="F184" s="105"/>
      <c r="G184" s="93" t="s">
        <v>459</v>
      </c>
      <c r="H184" s="93" t="s">
        <v>458</v>
      </c>
      <c r="I184" s="93" t="s">
        <v>64</v>
      </c>
      <c r="J184" s="94">
        <v>3</v>
      </c>
      <c r="K184" s="95">
        <v>923.92</v>
      </c>
      <c r="L184" s="108"/>
      <c r="M184" s="97">
        <f t="shared" si="2"/>
        <v>923.92</v>
      </c>
    </row>
    <row r="185" spans="1:13" ht="21" customHeight="1" thickBot="1" x14ac:dyDescent="0.3">
      <c r="A185" s="101">
        <v>408</v>
      </c>
      <c r="B185" s="102" t="s">
        <v>460</v>
      </c>
      <c r="C185" s="138" t="s">
        <v>64</v>
      </c>
      <c r="D185" s="103">
        <v>1114.1099999999999</v>
      </c>
      <c r="E185" s="104" t="s">
        <v>172</v>
      </c>
      <c r="F185" s="105"/>
      <c r="G185" s="93" t="s">
        <v>461</v>
      </c>
      <c r="H185" s="93" t="s">
        <v>460</v>
      </c>
      <c r="I185" s="93" t="s">
        <v>64</v>
      </c>
      <c r="J185" s="94">
        <v>3</v>
      </c>
      <c r="K185" s="95">
        <v>1114.1099999999999</v>
      </c>
      <c r="L185" s="108"/>
      <c r="M185" s="97">
        <f t="shared" si="2"/>
        <v>1114.1099999999999</v>
      </c>
    </row>
    <row r="186" spans="1:13" ht="21" customHeight="1" thickBot="1" x14ac:dyDescent="0.3">
      <c r="A186" s="90">
        <v>410</v>
      </c>
      <c r="B186" s="91" t="s">
        <v>462</v>
      </c>
      <c r="C186" s="136" t="s">
        <v>141</v>
      </c>
      <c r="D186" s="142">
        <v>65.67</v>
      </c>
      <c r="G186" s="93" t="s">
        <v>463</v>
      </c>
      <c r="H186" s="93" t="s">
        <v>462</v>
      </c>
      <c r="I186" s="93" t="s">
        <v>141</v>
      </c>
      <c r="J186" s="94">
        <v>21</v>
      </c>
      <c r="K186" s="95">
        <v>65.67</v>
      </c>
      <c r="L186" s="98">
        <v>56.4</v>
      </c>
      <c r="M186" s="97">
        <f t="shared" si="2"/>
        <v>9.2700000000000031</v>
      </c>
    </row>
    <row r="187" spans="1:13" ht="21" customHeight="1" thickBot="1" x14ac:dyDescent="0.3">
      <c r="A187" s="90">
        <v>416</v>
      </c>
      <c r="B187" s="91" t="s">
        <v>464</v>
      </c>
      <c r="C187" s="136" t="s">
        <v>64</v>
      </c>
      <c r="D187" s="142">
        <v>16.53</v>
      </c>
      <c r="G187" s="93" t="s">
        <v>465</v>
      </c>
      <c r="H187" s="93" t="s">
        <v>464</v>
      </c>
      <c r="I187" s="93" t="s">
        <v>64</v>
      </c>
      <c r="J187" s="94">
        <v>303</v>
      </c>
      <c r="K187" s="95">
        <v>15.41</v>
      </c>
      <c r="L187" s="98">
        <v>15.41</v>
      </c>
      <c r="M187" s="97">
        <f t="shared" si="2"/>
        <v>0</v>
      </c>
    </row>
    <row r="188" spans="1:13" ht="21" customHeight="1" thickBot="1" x14ac:dyDescent="0.3">
      <c r="A188" s="90">
        <v>417</v>
      </c>
      <c r="B188" s="91" t="s">
        <v>466</v>
      </c>
      <c r="C188" s="136" t="s">
        <v>64</v>
      </c>
      <c r="D188" s="142">
        <v>27.04</v>
      </c>
      <c r="G188" s="93" t="s">
        <v>467</v>
      </c>
      <c r="H188" s="93" t="s">
        <v>466</v>
      </c>
      <c r="I188" s="93" t="s">
        <v>64</v>
      </c>
      <c r="J188" s="94">
        <v>244</v>
      </c>
      <c r="K188" s="95">
        <v>22.91</v>
      </c>
      <c r="L188" s="98">
        <v>21.73</v>
      </c>
      <c r="M188" s="97">
        <f t="shared" si="2"/>
        <v>1.1799999999999997</v>
      </c>
    </row>
    <row r="189" spans="1:13" ht="21" customHeight="1" thickBot="1" x14ac:dyDescent="0.3">
      <c r="A189" s="90">
        <v>418</v>
      </c>
      <c r="B189" s="91" t="s">
        <v>468</v>
      </c>
      <c r="C189" s="136" t="s">
        <v>64</v>
      </c>
      <c r="D189" s="142">
        <v>11.85</v>
      </c>
      <c r="G189" s="93" t="s">
        <v>469</v>
      </c>
      <c r="H189" s="93" t="s">
        <v>468</v>
      </c>
      <c r="I189" s="93" t="s">
        <v>64</v>
      </c>
      <c r="J189" s="94">
        <v>187</v>
      </c>
      <c r="K189" s="95">
        <v>11.33</v>
      </c>
      <c r="L189" s="98">
        <v>10.86</v>
      </c>
      <c r="M189" s="97">
        <f t="shared" si="2"/>
        <v>0.47000000000000064</v>
      </c>
    </row>
    <row r="190" spans="1:13" ht="21" customHeight="1" thickBot="1" x14ac:dyDescent="0.3">
      <c r="A190" s="90">
        <v>420</v>
      </c>
      <c r="B190" s="91" t="s">
        <v>470</v>
      </c>
      <c r="C190" s="136" t="s">
        <v>163</v>
      </c>
      <c r="D190" s="142">
        <v>8.92</v>
      </c>
      <c r="G190" s="93" t="s">
        <v>471</v>
      </c>
      <c r="H190" s="93" t="s">
        <v>470</v>
      </c>
      <c r="I190" s="93" t="s">
        <v>163</v>
      </c>
      <c r="J190" s="94">
        <v>755</v>
      </c>
      <c r="K190" s="95">
        <v>8.77</v>
      </c>
      <c r="L190" s="98">
        <v>7.2</v>
      </c>
      <c r="M190" s="97">
        <f t="shared" si="2"/>
        <v>1.5699999999999994</v>
      </c>
    </row>
    <row r="191" spans="1:13" ht="21" customHeight="1" thickBot="1" x14ac:dyDescent="0.3">
      <c r="A191" s="90">
        <v>422</v>
      </c>
      <c r="B191" s="91" t="s">
        <v>472</v>
      </c>
      <c r="C191" s="136" t="s">
        <v>110</v>
      </c>
      <c r="D191" s="142">
        <v>21.86</v>
      </c>
      <c r="G191" s="93" t="s">
        <v>473</v>
      </c>
      <c r="H191" s="93" t="s">
        <v>474</v>
      </c>
      <c r="I191" s="93" t="s">
        <v>110</v>
      </c>
      <c r="J191" s="94">
        <v>34</v>
      </c>
      <c r="K191" s="95">
        <v>21.41</v>
      </c>
      <c r="L191" s="98">
        <v>22.52</v>
      </c>
      <c r="M191" s="97">
        <f t="shared" si="2"/>
        <v>-1.1099999999999994</v>
      </c>
    </row>
    <row r="192" spans="1:13" ht="21" customHeight="1" thickBot="1" x14ac:dyDescent="0.3">
      <c r="A192" s="90">
        <v>425</v>
      </c>
      <c r="B192" s="100" t="s">
        <v>475</v>
      </c>
      <c r="C192" s="137" t="s">
        <v>64</v>
      </c>
      <c r="D192" s="142">
        <v>198.21</v>
      </c>
      <c r="G192" s="93" t="s">
        <v>476</v>
      </c>
      <c r="H192" s="93" t="s">
        <v>475</v>
      </c>
      <c r="I192" s="93" t="s">
        <v>64</v>
      </c>
      <c r="J192" s="94">
        <v>3</v>
      </c>
      <c r="K192" s="95">
        <v>198.21</v>
      </c>
      <c r="L192" s="98"/>
      <c r="M192" s="97">
        <f t="shared" si="2"/>
        <v>198.21</v>
      </c>
    </row>
    <row r="193" spans="1:13" ht="21" customHeight="1" thickBot="1" x14ac:dyDescent="0.3">
      <c r="A193" s="90">
        <v>426</v>
      </c>
      <c r="B193" s="91" t="s">
        <v>477</v>
      </c>
      <c r="C193" s="136" t="s">
        <v>64</v>
      </c>
      <c r="D193" s="142">
        <v>356.24</v>
      </c>
      <c r="G193" s="93" t="s">
        <v>478</v>
      </c>
      <c r="H193" s="93" t="s">
        <v>479</v>
      </c>
      <c r="I193" s="93" t="s">
        <v>64</v>
      </c>
      <c r="J193" s="94">
        <v>42</v>
      </c>
      <c r="K193" s="95">
        <v>346.74</v>
      </c>
      <c r="L193" s="98">
        <v>210.46</v>
      </c>
      <c r="M193" s="97">
        <f t="shared" si="2"/>
        <v>136.28</v>
      </c>
    </row>
    <row r="194" spans="1:13" ht="21" customHeight="1" thickBot="1" x14ac:dyDescent="0.3">
      <c r="A194" s="90">
        <v>428</v>
      </c>
      <c r="B194" s="91" t="s">
        <v>480</v>
      </c>
      <c r="C194" s="136" t="s">
        <v>64</v>
      </c>
      <c r="D194" s="142">
        <v>7.13</v>
      </c>
      <c r="G194" s="93" t="s">
        <v>481</v>
      </c>
      <c r="H194" s="93" t="s">
        <v>480</v>
      </c>
      <c r="I194" s="93" t="s">
        <v>64</v>
      </c>
      <c r="J194" s="94">
        <v>122</v>
      </c>
      <c r="K194" s="95">
        <v>7.13</v>
      </c>
      <c r="L194" s="98">
        <v>7.11</v>
      </c>
      <c r="M194" s="97">
        <f t="shared" ref="M194:M257" si="3">K194-L194</f>
        <v>1.9999999999999574E-2</v>
      </c>
    </row>
    <row r="195" spans="1:13" ht="21" customHeight="1" thickBot="1" x14ac:dyDescent="0.3">
      <c r="A195" s="90">
        <v>429</v>
      </c>
      <c r="B195" s="91" t="s">
        <v>482</v>
      </c>
      <c r="C195" s="136" t="s">
        <v>64</v>
      </c>
      <c r="D195" s="142">
        <v>9.65</v>
      </c>
      <c r="G195" s="93" t="s">
        <v>483</v>
      </c>
      <c r="H195" s="93" t="s">
        <v>482</v>
      </c>
      <c r="I195" s="93" t="s">
        <v>64</v>
      </c>
      <c r="J195" s="94">
        <v>41</v>
      </c>
      <c r="K195" s="95">
        <v>9.65</v>
      </c>
      <c r="L195" s="98">
        <v>9.65</v>
      </c>
      <c r="M195" s="97">
        <f t="shared" si="3"/>
        <v>0</v>
      </c>
    </row>
    <row r="196" spans="1:13" ht="21" customHeight="1" thickBot="1" x14ac:dyDescent="0.3">
      <c r="A196" s="90">
        <v>432</v>
      </c>
      <c r="B196" s="91" t="s">
        <v>484</v>
      </c>
      <c r="C196" s="136" t="s">
        <v>277</v>
      </c>
      <c r="D196" s="142">
        <v>6.82</v>
      </c>
      <c r="G196" s="93" t="s">
        <v>485</v>
      </c>
      <c r="H196" s="93" t="s">
        <v>484</v>
      </c>
      <c r="I196" s="93" t="s">
        <v>277</v>
      </c>
      <c r="J196" s="94">
        <v>15</v>
      </c>
      <c r="K196" s="95">
        <v>6.82</v>
      </c>
      <c r="L196" s="98">
        <v>6.82</v>
      </c>
      <c r="M196" s="97">
        <f t="shared" si="3"/>
        <v>0</v>
      </c>
    </row>
    <row r="197" spans="1:13" ht="21" customHeight="1" thickBot="1" x14ac:dyDescent="0.3">
      <c r="A197" s="90">
        <v>433</v>
      </c>
      <c r="B197" s="91" t="s">
        <v>486</v>
      </c>
      <c r="C197" s="136" t="s">
        <v>277</v>
      </c>
      <c r="D197" s="142">
        <v>3.14</v>
      </c>
      <c r="G197" s="93" t="s">
        <v>487</v>
      </c>
      <c r="H197" s="93" t="s">
        <v>486</v>
      </c>
      <c r="I197" s="93" t="s">
        <v>277</v>
      </c>
      <c r="J197" s="94">
        <v>12</v>
      </c>
      <c r="K197" s="95">
        <v>4.12</v>
      </c>
      <c r="L197" s="98">
        <v>6.29</v>
      </c>
      <c r="M197" s="97">
        <f t="shared" si="3"/>
        <v>-2.17</v>
      </c>
    </row>
    <row r="198" spans="1:13" ht="21" customHeight="1" thickBot="1" x14ac:dyDescent="0.3">
      <c r="A198" s="90">
        <v>435</v>
      </c>
      <c r="B198" s="91" t="s">
        <v>488</v>
      </c>
      <c r="C198" s="136" t="s">
        <v>64</v>
      </c>
      <c r="D198" s="142">
        <v>399.82</v>
      </c>
      <c r="G198" s="93" t="s">
        <v>489</v>
      </c>
      <c r="H198" s="93" t="s">
        <v>488</v>
      </c>
      <c r="I198" s="93" t="s">
        <v>64</v>
      </c>
      <c r="J198" s="94">
        <v>16</v>
      </c>
      <c r="K198" s="95">
        <v>388.81</v>
      </c>
      <c r="L198" s="98">
        <v>388.81</v>
      </c>
      <c r="M198" s="97">
        <f t="shared" si="3"/>
        <v>0</v>
      </c>
    </row>
    <row r="199" spans="1:13" ht="21" customHeight="1" thickBot="1" x14ac:dyDescent="0.3">
      <c r="A199" s="90">
        <v>436</v>
      </c>
      <c r="B199" s="91" t="s">
        <v>490</v>
      </c>
      <c r="C199" s="136" t="s">
        <v>64</v>
      </c>
      <c r="D199" s="142">
        <v>96.43</v>
      </c>
      <c r="G199" s="93" t="s">
        <v>491</v>
      </c>
      <c r="H199" s="93" t="s">
        <v>490</v>
      </c>
      <c r="I199" s="93" t="s">
        <v>64</v>
      </c>
      <c r="J199" s="106"/>
      <c r="K199" s="95">
        <v>93.77</v>
      </c>
      <c r="L199" s="98">
        <v>93.77</v>
      </c>
      <c r="M199" s="97">
        <f t="shared" si="3"/>
        <v>0</v>
      </c>
    </row>
    <row r="200" spans="1:13" ht="21" customHeight="1" thickBot="1" x14ac:dyDescent="0.3">
      <c r="A200" s="90">
        <v>437</v>
      </c>
      <c r="B200" s="91" t="s">
        <v>492</v>
      </c>
      <c r="C200" s="136" t="s">
        <v>64</v>
      </c>
      <c r="D200" s="142">
        <v>237.29</v>
      </c>
      <c r="G200" s="93" t="s">
        <v>493</v>
      </c>
      <c r="H200" s="93" t="s">
        <v>492</v>
      </c>
      <c r="I200" s="93" t="s">
        <v>64</v>
      </c>
      <c r="J200" s="94">
        <v>154</v>
      </c>
      <c r="K200" s="95">
        <v>230.75</v>
      </c>
      <c r="L200" s="98">
        <v>230.95</v>
      </c>
      <c r="M200" s="97">
        <f t="shared" si="3"/>
        <v>-0.19999999999998863</v>
      </c>
    </row>
    <row r="201" spans="1:13" ht="21" customHeight="1" thickBot="1" x14ac:dyDescent="0.3">
      <c r="A201" s="90">
        <v>438</v>
      </c>
      <c r="B201" s="91" t="s">
        <v>494</v>
      </c>
      <c r="C201" s="136" t="s">
        <v>64</v>
      </c>
      <c r="D201" s="142">
        <v>43.7</v>
      </c>
      <c r="G201" s="93" t="s">
        <v>495</v>
      </c>
      <c r="H201" s="93" t="s">
        <v>494</v>
      </c>
      <c r="I201" s="93" t="s">
        <v>64</v>
      </c>
      <c r="J201" s="94">
        <v>160</v>
      </c>
      <c r="K201" s="95">
        <v>42.5</v>
      </c>
      <c r="L201" s="98">
        <v>42.5</v>
      </c>
      <c r="M201" s="97">
        <f t="shared" si="3"/>
        <v>0</v>
      </c>
    </row>
    <row r="202" spans="1:13" ht="21" customHeight="1" thickBot="1" x14ac:dyDescent="0.3">
      <c r="A202" s="90">
        <v>440</v>
      </c>
      <c r="B202" s="100" t="s">
        <v>496</v>
      </c>
      <c r="C202" s="137" t="s">
        <v>64</v>
      </c>
      <c r="D202" s="142">
        <v>74.75</v>
      </c>
      <c r="G202" s="93" t="s">
        <v>497</v>
      </c>
      <c r="H202" s="93" t="s">
        <v>496</v>
      </c>
      <c r="I202" s="93" t="s">
        <v>64</v>
      </c>
      <c r="J202" s="94">
        <v>41</v>
      </c>
      <c r="K202" s="95">
        <v>70.5</v>
      </c>
      <c r="L202" s="98"/>
      <c r="M202" s="97">
        <f t="shared" si="3"/>
        <v>70.5</v>
      </c>
    </row>
    <row r="203" spans="1:13" ht="21" customHeight="1" thickBot="1" x14ac:dyDescent="0.3">
      <c r="A203" s="90">
        <v>441</v>
      </c>
      <c r="B203" s="91" t="s">
        <v>498</v>
      </c>
      <c r="C203" s="136" t="s">
        <v>64</v>
      </c>
      <c r="D203" s="142">
        <v>39.26</v>
      </c>
      <c r="G203" s="93" t="s">
        <v>499</v>
      </c>
      <c r="H203" s="93" t="s">
        <v>498</v>
      </c>
      <c r="I203" s="93" t="s">
        <v>64</v>
      </c>
      <c r="J203" s="94">
        <v>50</v>
      </c>
      <c r="K203" s="95">
        <v>18.510000000000002</v>
      </c>
      <c r="L203" s="98">
        <v>20.61</v>
      </c>
      <c r="M203" s="97">
        <f t="shared" si="3"/>
        <v>-2.0999999999999979</v>
      </c>
    </row>
    <row r="204" spans="1:13" ht="21" customHeight="1" thickBot="1" x14ac:dyDescent="0.3">
      <c r="A204" s="90">
        <v>443</v>
      </c>
      <c r="B204" s="91" t="s">
        <v>500</v>
      </c>
      <c r="C204" s="136" t="s">
        <v>64</v>
      </c>
      <c r="D204" s="142">
        <v>5.33</v>
      </c>
      <c r="G204" s="93" t="s">
        <v>501</v>
      </c>
      <c r="H204" s="93" t="s">
        <v>500</v>
      </c>
      <c r="I204" s="93" t="s">
        <v>64</v>
      </c>
      <c r="J204" s="94">
        <v>40</v>
      </c>
      <c r="K204" s="95">
        <v>5.0599999999999996</v>
      </c>
      <c r="L204" s="98">
        <v>5.0599999999999996</v>
      </c>
      <c r="M204" s="97">
        <f t="shared" si="3"/>
        <v>0</v>
      </c>
    </row>
    <row r="205" spans="1:13" ht="21" customHeight="1" thickBot="1" x14ac:dyDescent="0.3">
      <c r="A205" s="90">
        <v>445</v>
      </c>
      <c r="B205" s="91" t="s">
        <v>502</v>
      </c>
      <c r="C205" s="136" t="s">
        <v>141</v>
      </c>
      <c r="D205" s="142">
        <v>113.23</v>
      </c>
      <c r="G205" s="93" t="s">
        <v>503</v>
      </c>
      <c r="H205" s="93" t="s">
        <v>502</v>
      </c>
      <c r="I205" s="93" t="s">
        <v>141</v>
      </c>
      <c r="J205" s="94">
        <v>6</v>
      </c>
      <c r="K205" s="95">
        <v>95.85</v>
      </c>
      <c r="L205" s="98">
        <v>62.27</v>
      </c>
      <c r="M205" s="97">
        <f t="shared" si="3"/>
        <v>33.579999999999991</v>
      </c>
    </row>
    <row r="206" spans="1:13" ht="21" customHeight="1" thickBot="1" x14ac:dyDescent="0.3">
      <c r="A206" s="90">
        <v>446</v>
      </c>
      <c r="B206" s="91" t="s">
        <v>504</v>
      </c>
      <c r="C206" s="136" t="s">
        <v>64</v>
      </c>
      <c r="D206" s="142">
        <v>1.26</v>
      </c>
      <c r="G206" s="93" t="s">
        <v>505</v>
      </c>
      <c r="H206" s="93" t="s">
        <v>504</v>
      </c>
      <c r="I206" s="93" t="s">
        <v>64</v>
      </c>
      <c r="J206" s="94">
        <v>46</v>
      </c>
      <c r="K206" s="95">
        <v>1.35</v>
      </c>
      <c r="L206" s="98">
        <v>1.1399999999999999</v>
      </c>
      <c r="M206" s="97">
        <f t="shared" si="3"/>
        <v>0.21000000000000019</v>
      </c>
    </row>
    <row r="207" spans="1:13" ht="21" customHeight="1" thickBot="1" x14ac:dyDescent="0.3">
      <c r="A207" s="90">
        <v>447</v>
      </c>
      <c r="B207" s="91" t="s">
        <v>506</v>
      </c>
      <c r="C207" s="136" t="s">
        <v>64</v>
      </c>
      <c r="D207" s="142">
        <v>0.82</v>
      </c>
      <c r="G207" s="93" t="s">
        <v>507</v>
      </c>
      <c r="H207" s="93" t="s">
        <v>506</v>
      </c>
      <c r="I207" s="93" t="s">
        <v>64</v>
      </c>
      <c r="J207" s="94">
        <v>768</v>
      </c>
      <c r="K207" s="95">
        <v>0.76</v>
      </c>
      <c r="L207" s="98">
        <v>0.9</v>
      </c>
      <c r="M207" s="97">
        <f t="shared" si="3"/>
        <v>-0.14000000000000001</v>
      </c>
    </row>
    <row r="208" spans="1:13" ht="21" customHeight="1" thickBot="1" x14ac:dyDescent="0.3">
      <c r="A208" s="90">
        <v>448</v>
      </c>
      <c r="B208" s="91" t="s">
        <v>508</v>
      </c>
      <c r="C208" s="136" t="s">
        <v>163</v>
      </c>
      <c r="D208" s="142">
        <v>0.97</v>
      </c>
      <c r="G208" s="93" t="s">
        <v>509</v>
      </c>
      <c r="H208" s="93" t="s">
        <v>508</v>
      </c>
      <c r="I208" s="93" t="s">
        <v>163</v>
      </c>
      <c r="J208" s="94">
        <v>777</v>
      </c>
      <c r="K208" s="95">
        <v>0.94</v>
      </c>
      <c r="L208" s="98">
        <v>1.21</v>
      </c>
      <c r="M208" s="97">
        <f t="shared" si="3"/>
        <v>-0.27</v>
      </c>
    </row>
    <row r="209" spans="1:13" ht="21" customHeight="1" thickBot="1" x14ac:dyDescent="0.3">
      <c r="A209" s="90">
        <v>453</v>
      </c>
      <c r="B209" s="91" t="s">
        <v>510</v>
      </c>
      <c r="C209" s="136" t="s">
        <v>64</v>
      </c>
      <c r="D209" s="142">
        <v>16.93</v>
      </c>
      <c r="G209" s="93" t="s">
        <v>511</v>
      </c>
      <c r="H209" s="93" t="s">
        <v>510</v>
      </c>
      <c r="I209" s="93" t="s">
        <v>64</v>
      </c>
      <c r="J209" s="94">
        <v>23</v>
      </c>
      <c r="K209" s="95">
        <v>14.75</v>
      </c>
      <c r="L209" s="98">
        <v>14.26</v>
      </c>
      <c r="M209" s="97">
        <f t="shared" si="3"/>
        <v>0.49000000000000021</v>
      </c>
    </row>
    <row r="210" spans="1:13" ht="21" customHeight="1" thickBot="1" x14ac:dyDescent="0.3">
      <c r="A210" s="90">
        <v>457</v>
      </c>
      <c r="B210" s="91" t="s">
        <v>512</v>
      </c>
      <c r="C210" s="136" t="s">
        <v>64</v>
      </c>
      <c r="D210" s="142">
        <v>2015.82</v>
      </c>
      <c r="G210" s="93" t="s">
        <v>513</v>
      </c>
      <c r="H210" s="93" t="s">
        <v>512</v>
      </c>
      <c r="I210" s="93" t="s">
        <v>64</v>
      </c>
      <c r="J210" s="106"/>
      <c r="K210" s="95">
        <v>2015.82</v>
      </c>
      <c r="L210" s="98">
        <v>881.46</v>
      </c>
      <c r="M210" s="97">
        <f t="shared" si="3"/>
        <v>1134.3599999999999</v>
      </c>
    </row>
    <row r="211" spans="1:13" ht="21" customHeight="1" thickBot="1" x14ac:dyDescent="0.3">
      <c r="A211" s="90">
        <v>458</v>
      </c>
      <c r="B211" s="91" t="s">
        <v>514</v>
      </c>
      <c r="C211" s="136" t="s">
        <v>64</v>
      </c>
      <c r="D211" s="142">
        <v>1486.49</v>
      </c>
      <c r="G211" s="93" t="s">
        <v>515</v>
      </c>
      <c r="H211" s="93" t="s">
        <v>514</v>
      </c>
      <c r="I211" s="93" t="s">
        <v>64</v>
      </c>
      <c r="J211" s="94">
        <v>13</v>
      </c>
      <c r="K211" s="95">
        <v>1486.49</v>
      </c>
      <c r="L211" s="98">
        <v>1486.49</v>
      </c>
      <c r="M211" s="97">
        <f t="shared" si="3"/>
        <v>0</v>
      </c>
    </row>
    <row r="212" spans="1:13" ht="21" customHeight="1" thickBot="1" x14ac:dyDescent="0.3">
      <c r="A212" s="101">
        <v>461</v>
      </c>
      <c r="B212" s="102" t="s">
        <v>516</v>
      </c>
      <c r="C212" s="138" t="s">
        <v>64</v>
      </c>
      <c r="D212" s="103">
        <v>75.03</v>
      </c>
      <c r="E212" s="104" t="s">
        <v>172</v>
      </c>
      <c r="F212" s="105"/>
      <c r="G212" s="93" t="s">
        <v>517</v>
      </c>
      <c r="H212" s="93" t="s">
        <v>516</v>
      </c>
      <c r="I212" s="93" t="s">
        <v>64</v>
      </c>
      <c r="J212" s="94">
        <v>39</v>
      </c>
      <c r="K212" s="95">
        <v>75.03</v>
      </c>
      <c r="L212" s="107">
        <v>75.03</v>
      </c>
      <c r="M212" s="97">
        <f t="shared" si="3"/>
        <v>0</v>
      </c>
    </row>
    <row r="213" spans="1:13" ht="21" customHeight="1" thickBot="1" x14ac:dyDescent="0.3">
      <c r="A213" s="101">
        <v>463</v>
      </c>
      <c r="B213" s="102" t="s">
        <v>518</v>
      </c>
      <c r="C213" s="138" t="s">
        <v>64</v>
      </c>
      <c r="D213" s="103">
        <v>1430.93</v>
      </c>
      <c r="E213" s="104" t="s">
        <v>172</v>
      </c>
      <c r="F213" s="105"/>
      <c r="G213" s="93" t="s">
        <v>519</v>
      </c>
      <c r="H213" s="93" t="s">
        <v>518</v>
      </c>
      <c r="I213" s="93" t="s">
        <v>64</v>
      </c>
      <c r="J213" s="94">
        <v>3</v>
      </c>
      <c r="K213" s="95">
        <v>1430.93</v>
      </c>
      <c r="L213" s="107">
        <v>1430.93</v>
      </c>
      <c r="M213" s="97">
        <f t="shared" si="3"/>
        <v>0</v>
      </c>
    </row>
    <row r="214" spans="1:13" ht="21" customHeight="1" thickBot="1" x14ac:dyDescent="0.3">
      <c r="A214" s="90">
        <v>464</v>
      </c>
      <c r="B214" s="91" t="s">
        <v>520</v>
      </c>
      <c r="C214" s="136" t="s">
        <v>101</v>
      </c>
      <c r="D214" s="142">
        <v>50.61</v>
      </c>
      <c r="G214" s="93" t="s">
        <v>521</v>
      </c>
      <c r="H214" s="93" t="s">
        <v>520</v>
      </c>
      <c r="I214" s="93" t="s">
        <v>101</v>
      </c>
      <c r="J214" s="94">
        <v>18</v>
      </c>
      <c r="K214" s="95">
        <v>66.209999999999994</v>
      </c>
      <c r="L214" s="98">
        <v>65.5</v>
      </c>
      <c r="M214" s="97">
        <f t="shared" si="3"/>
        <v>0.70999999999999375</v>
      </c>
    </row>
    <row r="215" spans="1:13" ht="21" customHeight="1" thickBot="1" x14ac:dyDescent="0.3">
      <c r="A215" s="90">
        <v>465</v>
      </c>
      <c r="B215" s="91" t="s">
        <v>522</v>
      </c>
      <c r="C215" s="136" t="s">
        <v>101</v>
      </c>
      <c r="D215" s="142">
        <v>105.11</v>
      </c>
      <c r="G215" s="109" t="s">
        <v>523</v>
      </c>
      <c r="H215" s="109" t="s">
        <v>522</v>
      </c>
      <c r="I215" s="109" t="s">
        <v>101</v>
      </c>
      <c r="J215" s="110">
        <v>27</v>
      </c>
      <c r="K215" s="111">
        <v>73.03</v>
      </c>
      <c r="L215" s="112">
        <v>77.47</v>
      </c>
      <c r="M215" s="97">
        <f t="shared" si="3"/>
        <v>-4.4399999999999977</v>
      </c>
    </row>
    <row r="216" spans="1:13" ht="21" customHeight="1" thickBot="1" x14ac:dyDescent="0.3">
      <c r="A216" s="90">
        <v>467</v>
      </c>
      <c r="B216" s="91" t="s">
        <v>524</v>
      </c>
      <c r="C216" s="136" t="s">
        <v>64</v>
      </c>
      <c r="D216" s="142">
        <v>48.26</v>
      </c>
      <c r="G216" s="109" t="s">
        <v>525</v>
      </c>
      <c r="H216" s="109" t="s">
        <v>524</v>
      </c>
      <c r="I216" s="109" t="s">
        <v>64</v>
      </c>
      <c r="J216" s="110">
        <v>24</v>
      </c>
      <c r="K216" s="111">
        <v>48.26</v>
      </c>
      <c r="L216" s="112">
        <v>36.47</v>
      </c>
      <c r="M216" s="97">
        <f t="shared" si="3"/>
        <v>11.79</v>
      </c>
    </row>
    <row r="217" spans="1:13" ht="21" customHeight="1" thickBot="1" x14ac:dyDescent="0.3">
      <c r="A217" s="90">
        <v>468</v>
      </c>
      <c r="B217" s="91" t="s">
        <v>526</v>
      </c>
      <c r="C217" s="136" t="s">
        <v>64</v>
      </c>
      <c r="D217" s="142">
        <v>6.05</v>
      </c>
      <c r="G217" s="109" t="s">
        <v>527</v>
      </c>
      <c r="H217" s="109" t="s">
        <v>526</v>
      </c>
      <c r="I217" s="109" t="s">
        <v>64</v>
      </c>
      <c r="J217" s="110">
        <v>3</v>
      </c>
      <c r="K217" s="111">
        <v>7.24</v>
      </c>
      <c r="L217" s="112">
        <v>6.17</v>
      </c>
      <c r="M217" s="97">
        <f t="shared" si="3"/>
        <v>1.0700000000000003</v>
      </c>
    </row>
    <row r="218" spans="1:13" ht="21" customHeight="1" thickBot="1" x14ac:dyDescent="0.3">
      <c r="A218" s="90">
        <v>471</v>
      </c>
      <c r="B218" s="100" t="s">
        <v>528</v>
      </c>
      <c r="C218" s="137" t="s">
        <v>64</v>
      </c>
      <c r="D218" s="142">
        <v>169.47</v>
      </c>
      <c r="G218" s="109" t="s">
        <v>529</v>
      </c>
      <c r="H218" s="109" t="s">
        <v>528</v>
      </c>
      <c r="I218" s="109" t="s">
        <v>64</v>
      </c>
      <c r="J218" s="110">
        <v>5</v>
      </c>
      <c r="K218" s="111">
        <v>169.47</v>
      </c>
      <c r="L218" s="112"/>
      <c r="M218" s="97">
        <f t="shared" si="3"/>
        <v>169.47</v>
      </c>
    </row>
    <row r="219" spans="1:13" ht="21" customHeight="1" thickBot="1" x14ac:dyDescent="0.3">
      <c r="A219" s="90">
        <v>472</v>
      </c>
      <c r="B219" s="100" t="s">
        <v>530</v>
      </c>
      <c r="C219" s="137" t="s">
        <v>64</v>
      </c>
      <c r="D219" s="142">
        <v>891.9</v>
      </c>
      <c r="G219" s="109" t="s">
        <v>531</v>
      </c>
      <c r="H219" s="109" t="s">
        <v>530</v>
      </c>
      <c r="I219" s="109" t="s">
        <v>64</v>
      </c>
      <c r="J219" s="110">
        <v>13</v>
      </c>
      <c r="K219" s="111">
        <v>891.9</v>
      </c>
      <c r="L219" s="112"/>
      <c r="M219" s="97">
        <f t="shared" si="3"/>
        <v>891.9</v>
      </c>
    </row>
    <row r="220" spans="1:13" ht="21" customHeight="1" thickBot="1" x14ac:dyDescent="0.3">
      <c r="A220" s="90">
        <v>473</v>
      </c>
      <c r="B220" s="91" t="s">
        <v>532</v>
      </c>
      <c r="C220" s="136" t="s">
        <v>64</v>
      </c>
      <c r="D220" s="142">
        <v>11.36</v>
      </c>
      <c r="G220" s="109" t="s">
        <v>533</v>
      </c>
      <c r="H220" s="109" t="s">
        <v>532</v>
      </c>
      <c r="I220" s="109" t="s">
        <v>64</v>
      </c>
      <c r="J220" s="110">
        <v>32</v>
      </c>
      <c r="K220" s="111">
        <v>11.05</v>
      </c>
      <c r="L220" s="112">
        <v>9.34</v>
      </c>
      <c r="M220" s="97">
        <f t="shared" si="3"/>
        <v>1.7100000000000009</v>
      </c>
    </row>
    <row r="221" spans="1:13" ht="21" customHeight="1" thickBot="1" x14ac:dyDescent="0.3">
      <c r="A221" s="90">
        <v>474</v>
      </c>
      <c r="B221" s="91" t="s">
        <v>534</v>
      </c>
      <c r="C221" s="136" t="s">
        <v>119</v>
      </c>
      <c r="D221" s="142">
        <v>4.08</v>
      </c>
      <c r="G221" s="109" t="s">
        <v>535</v>
      </c>
      <c r="H221" s="109" t="s">
        <v>534</v>
      </c>
      <c r="I221" s="109" t="s">
        <v>119</v>
      </c>
      <c r="J221" s="110">
        <v>605</v>
      </c>
      <c r="K221" s="111">
        <v>4.43</v>
      </c>
      <c r="L221" s="112">
        <v>4.43</v>
      </c>
      <c r="M221" s="97">
        <f t="shared" si="3"/>
        <v>0</v>
      </c>
    </row>
    <row r="222" spans="1:13" ht="21" customHeight="1" thickBot="1" x14ac:dyDescent="0.3">
      <c r="A222" s="90">
        <v>475</v>
      </c>
      <c r="B222" s="91" t="s">
        <v>536</v>
      </c>
      <c r="C222" s="136" t="s">
        <v>119</v>
      </c>
      <c r="D222" s="142">
        <v>4.4800000000000004</v>
      </c>
      <c r="G222" s="109" t="s">
        <v>537</v>
      </c>
      <c r="H222" s="109" t="s">
        <v>536</v>
      </c>
      <c r="I222" s="109" t="s">
        <v>119</v>
      </c>
      <c r="J222" s="110">
        <v>587</v>
      </c>
      <c r="K222" s="111">
        <v>3.93</v>
      </c>
      <c r="L222" s="112">
        <v>4.21</v>
      </c>
      <c r="M222" s="97">
        <f t="shared" si="3"/>
        <v>-0.2799999999999998</v>
      </c>
    </row>
    <row r="223" spans="1:13" ht="21" customHeight="1" thickBot="1" x14ac:dyDescent="0.3">
      <c r="A223" s="90">
        <v>476</v>
      </c>
      <c r="B223" s="91" t="s">
        <v>538</v>
      </c>
      <c r="C223" s="136" t="s">
        <v>119</v>
      </c>
      <c r="D223" s="142">
        <v>5.23</v>
      </c>
      <c r="G223" s="109" t="s">
        <v>539</v>
      </c>
      <c r="H223" s="109" t="s">
        <v>538</v>
      </c>
      <c r="I223" s="109" t="s">
        <v>119</v>
      </c>
      <c r="J223" s="110">
        <v>494</v>
      </c>
      <c r="K223" s="111">
        <v>5.23</v>
      </c>
      <c r="L223" s="112">
        <v>5.23</v>
      </c>
      <c r="M223" s="97">
        <f t="shared" si="3"/>
        <v>0</v>
      </c>
    </row>
    <row r="224" spans="1:13" ht="21" customHeight="1" thickBot="1" x14ac:dyDescent="0.3">
      <c r="A224" s="90">
        <v>478</v>
      </c>
      <c r="B224" s="91" t="s">
        <v>540</v>
      </c>
      <c r="C224" s="136" t="s">
        <v>64</v>
      </c>
      <c r="D224" s="142">
        <v>4.3099999999999996</v>
      </c>
      <c r="G224" s="109" t="s">
        <v>541</v>
      </c>
      <c r="H224" s="109" t="s">
        <v>540</v>
      </c>
      <c r="I224" s="109" t="s">
        <v>64</v>
      </c>
      <c r="J224" s="110">
        <v>17</v>
      </c>
      <c r="K224" s="111">
        <v>3.78</v>
      </c>
      <c r="L224" s="112">
        <v>3.61</v>
      </c>
      <c r="M224" s="97">
        <f t="shared" si="3"/>
        <v>0.16999999999999993</v>
      </c>
    </row>
    <row r="225" spans="1:13" ht="21" customHeight="1" thickBot="1" x14ac:dyDescent="0.3">
      <c r="A225" s="90">
        <v>480</v>
      </c>
      <c r="B225" s="91" t="s">
        <v>542</v>
      </c>
      <c r="C225" s="136" t="s">
        <v>146</v>
      </c>
      <c r="D225" s="142">
        <v>1807.8</v>
      </c>
      <c r="G225" s="109" t="s">
        <v>543</v>
      </c>
      <c r="H225" s="109" t="s">
        <v>542</v>
      </c>
      <c r="I225" s="109" t="s">
        <v>146</v>
      </c>
      <c r="J225" s="110">
        <v>23</v>
      </c>
      <c r="K225" s="111">
        <v>1759.38</v>
      </c>
      <c r="L225" s="112">
        <v>1349.45</v>
      </c>
      <c r="M225" s="97">
        <f t="shared" si="3"/>
        <v>409.93000000000006</v>
      </c>
    </row>
    <row r="226" spans="1:13" ht="21" customHeight="1" thickBot="1" x14ac:dyDescent="0.3">
      <c r="A226" s="90">
        <v>481</v>
      </c>
      <c r="B226" s="91" t="s">
        <v>544</v>
      </c>
      <c r="C226" s="136" t="s">
        <v>64</v>
      </c>
      <c r="D226" s="142">
        <v>499.64</v>
      </c>
      <c r="G226" s="109" t="s">
        <v>545</v>
      </c>
      <c r="H226" s="109" t="s">
        <v>544</v>
      </c>
      <c r="I226" s="109" t="s">
        <v>64</v>
      </c>
      <c r="J226" s="110">
        <v>7</v>
      </c>
      <c r="K226" s="111">
        <v>499.64</v>
      </c>
      <c r="L226" s="112">
        <v>499.64</v>
      </c>
      <c r="M226" s="97">
        <f t="shared" si="3"/>
        <v>0</v>
      </c>
    </row>
    <row r="227" spans="1:13" ht="21" customHeight="1" thickBot="1" x14ac:dyDescent="0.3">
      <c r="A227" s="90">
        <v>482</v>
      </c>
      <c r="B227" s="91" t="s">
        <v>546</v>
      </c>
      <c r="C227" s="136" t="s">
        <v>64</v>
      </c>
      <c r="D227" s="142">
        <v>209.25</v>
      </c>
      <c r="G227" s="109" t="s">
        <v>547</v>
      </c>
      <c r="H227" s="109" t="s">
        <v>546</v>
      </c>
      <c r="I227" s="109" t="s">
        <v>64</v>
      </c>
      <c r="J227" s="110">
        <v>12</v>
      </c>
      <c r="K227" s="111">
        <v>209.25</v>
      </c>
      <c r="L227" s="112">
        <v>209.25</v>
      </c>
      <c r="M227" s="97">
        <f t="shared" si="3"/>
        <v>0</v>
      </c>
    </row>
    <row r="228" spans="1:13" ht="21" customHeight="1" thickBot="1" x14ac:dyDescent="0.3">
      <c r="A228" s="90">
        <v>483</v>
      </c>
      <c r="B228" s="91" t="s">
        <v>548</v>
      </c>
      <c r="C228" s="136" t="s">
        <v>64</v>
      </c>
      <c r="D228" s="142">
        <v>0.11</v>
      </c>
      <c r="G228" s="109" t="s">
        <v>549</v>
      </c>
      <c r="H228" s="109" t="s">
        <v>548</v>
      </c>
      <c r="I228" s="109" t="s">
        <v>64</v>
      </c>
      <c r="J228" s="110">
        <v>775</v>
      </c>
      <c r="K228" s="111">
        <v>0.11</v>
      </c>
      <c r="L228" s="112">
        <v>0.08</v>
      </c>
      <c r="M228" s="97">
        <f t="shared" si="3"/>
        <v>0.03</v>
      </c>
    </row>
    <row r="229" spans="1:13" ht="21" customHeight="1" thickBot="1" x14ac:dyDescent="0.3">
      <c r="A229" s="90">
        <v>484</v>
      </c>
      <c r="B229" s="91" t="s">
        <v>550</v>
      </c>
      <c r="C229" s="136" t="s">
        <v>64</v>
      </c>
      <c r="D229" s="142">
        <v>35.35</v>
      </c>
      <c r="G229" s="109" t="s">
        <v>551</v>
      </c>
      <c r="H229" s="109" t="s">
        <v>550</v>
      </c>
      <c r="I229" s="109" t="s">
        <v>64</v>
      </c>
      <c r="J229" s="110">
        <v>5</v>
      </c>
      <c r="K229" s="111">
        <v>35.35</v>
      </c>
      <c r="L229" s="112">
        <v>35.35</v>
      </c>
      <c r="M229" s="97">
        <f t="shared" si="3"/>
        <v>0</v>
      </c>
    </row>
    <row r="230" spans="1:13" ht="21" customHeight="1" thickBot="1" x14ac:dyDescent="0.3">
      <c r="A230" s="90">
        <v>485</v>
      </c>
      <c r="B230" s="91" t="s">
        <v>552</v>
      </c>
      <c r="C230" s="136" t="s">
        <v>64</v>
      </c>
      <c r="D230" s="142">
        <v>62.3</v>
      </c>
      <c r="G230" s="109" t="s">
        <v>553</v>
      </c>
      <c r="H230" s="109" t="s">
        <v>552</v>
      </c>
      <c r="I230" s="109" t="s">
        <v>64</v>
      </c>
      <c r="J230" s="110">
        <v>2</v>
      </c>
      <c r="K230" s="111">
        <v>62.3</v>
      </c>
      <c r="L230" s="112">
        <v>62.3</v>
      </c>
      <c r="M230" s="97">
        <f t="shared" si="3"/>
        <v>0</v>
      </c>
    </row>
    <row r="231" spans="1:13" ht="21" customHeight="1" thickBot="1" x14ac:dyDescent="0.3">
      <c r="A231" s="90">
        <v>487</v>
      </c>
      <c r="B231" s="91" t="s">
        <v>554</v>
      </c>
      <c r="C231" s="136" t="s">
        <v>64</v>
      </c>
      <c r="D231" s="142">
        <v>24.15</v>
      </c>
      <c r="G231" s="109" t="s">
        <v>555</v>
      </c>
      <c r="H231" s="109" t="s">
        <v>556</v>
      </c>
      <c r="I231" s="109" t="s">
        <v>64</v>
      </c>
      <c r="J231" s="110">
        <v>10</v>
      </c>
      <c r="K231" s="111">
        <v>24.15</v>
      </c>
      <c r="L231" s="112">
        <v>17.22</v>
      </c>
      <c r="M231" s="97">
        <f t="shared" si="3"/>
        <v>6.93</v>
      </c>
    </row>
    <row r="232" spans="1:13" ht="21" customHeight="1" thickBot="1" x14ac:dyDescent="0.3">
      <c r="A232" s="90">
        <v>488</v>
      </c>
      <c r="B232" s="91" t="s">
        <v>557</v>
      </c>
      <c r="C232" s="136" t="s">
        <v>64</v>
      </c>
      <c r="D232" s="142">
        <v>156.09</v>
      </c>
      <c r="G232" s="109" t="s">
        <v>558</v>
      </c>
      <c r="H232" s="109" t="s">
        <v>557</v>
      </c>
      <c r="I232" s="109" t="s">
        <v>64</v>
      </c>
      <c r="J232" s="110">
        <v>5</v>
      </c>
      <c r="K232" s="111">
        <v>156.09</v>
      </c>
      <c r="L232" s="112">
        <v>156.09</v>
      </c>
      <c r="M232" s="97">
        <f t="shared" si="3"/>
        <v>0</v>
      </c>
    </row>
    <row r="233" spans="1:13" ht="21" customHeight="1" thickBot="1" x14ac:dyDescent="0.3">
      <c r="A233" s="90">
        <v>490</v>
      </c>
      <c r="B233" s="91" t="s">
        <v>559</v>
      </c>
      <c r="C233" s="136" t="s">
        <v>64</v>
      </c>
      <c r="D233" s="142">
        <v>39.78</v>
      </c>
      <c r="G233" s="109" t="s">
        <v>560</v>
      </c>
      <c r="H233" s="109" t="s">
        <v>559</v>
      </c>
      <c r="I233" s="109" t="s">
        <v>64</v>
      </c>
      <c r="J233" s="110">
        <v>6</v>
      </c>
      <c r="K233" s="111">
        <v>39.78</v>
      </c>
      <c r="L233" s="112">
        <v>39.78</v>
      </c>
      <c r="M233" s="97">
        <f t="shared" si="3"/>
        <v>0</v>
      </c>
    </row>
    <row r="234" spans="1:13" ht="21" customHeight="1" thickBot="1" x14ac:dyDescent="0.3">
      <c r="A234" s="90">
        <v>491</v>
      </c>
      <c r="B234" s="91" t="s">
        <v>561</v>
      </c>
      <c r="C234" s="136" t="s">
        <v>64</v>
      </c>
      <c r="D234" s="142">
        <v>39.97</v>
      </c>
      <c r="G234" s="109" t="s">
        <v>562</v>
      </c>
      <c r="H234" s="109" t="s">
        <v>561</v>
      </c>
      <c r="I234" s="109" t="s">
        <v>64</v>
      </c>
      <c r="J234" s="110">
        <v>84</v>
      </c>
      <c r="K234" s="111">
        <v>37.93</v>
      </c>
      <c r="L234" s="112">
        <v>34.85</v>
      </c>
      <c r="M234" s="97">
        <f t="shared" si="3"/>
        <v>3.0799999999999983</v>
      </c>
    </row>
    <row r="235" spans="1:13" ht="21" customHeight="1" thickBot="1" x14ac:dyDescent="0.3">
      <c r="A235" s="90">
        <v>493</v>
      </c>
      <c r="B235" s="91" t="s">
        <v>563</v>
      </c>
      <c r="C235" s="136" t="s">
        <v>64</v>
      </c>
      <c r="D235" s="142">
        <v>77.56</v>
      </c>
      <c r="G235" s="109" t="s">
        <v>564</v>
      </c>
      <c r="H235" s="109" t="s">
        <v>563</v>
      </c>
      <c r="I235" s="109" t="s">
        <v>64</v>
      </c>
      <c r="J235" s="110">
        <v>15</v>
      </c>
      <c r="K235" s="111">
        <v>77.56</v>
      </c>
      <c r="L235" s="112">
        <v>75.11</v>
      </c>
      <c r="M235" s="97">
        <f t="shared" si="3"/>
        <v>2.4500000000000028</v>
      </c>
    </row>
    <row r="236" spans="1:13" ht="21" customHeight="1" thickBot="1" x14ac:dyDescent="0.3">
      <c r="A236" s="90">
        <v>494</v>
      </c>
      <c r="B236" s="91" t="s">
        <v>565</v>
      </c>
      <c r="C236" s="136" t="s">
        <v>119</v>
      </c>
      <c r="D236" s="142">
        <v>9.36</v>
      </c>
      <c r="G236" s="109" t="s">
        <v>566</v>
      </c>
      <c r="H236" s="109" t="s">
        <v>565</v>
      </c>
      <c r="I236" s="109" t="s">
        <v>119</v>
      </c>
      <c r="J236" s="110">
        <v>17</v>
      </c>
      <c r="K236" s="111">
        <v>7.91</v>
      </c>
      <c r="L236" s="112">
        <v>7.28</v>
      </c>
      <c r="M236" s="97">
        <f t="shared" si="3"/>
        <v>0.62999999999999989</v>
      </c>
    </row>
    <row r="237" spans="1:13" ht="21" customHeight="1" thickBot="1" x14ac:dyDescent="0.3">
      <c r="A237" s="90">
        <v>495</v>
      </c>
      <c r="B237" s="91" t="s">
        <v>567</v>
      </c>
      <c r="C237" s="136" t="s">
        <v>64</v>
      </c>
      <c r="D237" s="142">
        <v>13.67</v>
      </c>
      <c r="G237" s="109" t="s">
        <v>568</v>
      </c>
      <c r="H237" s="109" t="s">
        <v>567</v>
      </c>
      <c r="I237" s="109" t="s">
        <v>64</v>
      </c>
      <c r="J237" s="110">
        <v>87</v>
      </c>
      <c r="K237" s="111">
        <v>13.67</v>
      </c>
      <c r="L237" s="112">
        <v>13.67</v>
      </c>
      <c r="M237" s="97">
        <f t="shared" si="3"/>
        <v>0</v>
      </c>
    </row>
    <row r="238" spans="1:13" ht="21" customHeight="1" thickBot="1" x14ac:dyDescent="0.3">
      <c r="A238" s="90">
        <v>496</v>
      </c>
      <c r="B238" s="91" t="s">
        <v>569</v>
      </c>
      <c r="C238" s="136" t="s">
        <v>570</v>
      </c>
      <c r="D238" s="142">
        <v>9.5299999999999994</v>
      </c>
      <c r="G238" s="109" t="s">
        <v>571</v>
      </c>
      <c r="H238" s="109" t="s">
        <v>569</v>
      </c>
      <c r="I238" s="109" t="s">
        <v>570</v>
      </c>
      <c r="J238" s="110">
        <v>72</v>
      </c>
      <c r="K238" s="111">
        <v>8.85</v>
      </c>
      <c r="L238" s="112">
        <v>6.69</v>
      </c>
      <c r="M238" s="97">
        <f t="shared" si="3"/>
        <v>2.1599999999999993</v>
      </c>
    </row>
    <row r="239" spans="1:13" ht="21" customHeight="1" thickBot="1" x14ac:dyDescent="0.3">
      <c r="A239" s="90">
        <v>497</v>
      </c>
      <c r="B239" s="91" t="s">
        <v>572</v>
      </c>
      <c r="C239" s="136" t="s">
        <v>64</v>
      </c>
      <c r="D239" s="142">
        <v>0.17</v>
      </c>
      <c r="G239" s="109" t="s">
        <v>573</v>
      </c>
      <c r="H239" s="109" t="s">
        <v>572</v>
      </c>
      <c r="I239" s="109" t="s">
        <v>64</v>
      </c>
      <c r="J239" s="110">
        <v>6100</v>
      </c>
      <c r="K239" s="111">
        <v>0.26</v>
      </c>
      <c r="L239" s="112">
        <v>0.86</v>
      </c>
      <c r="M239" s="97">
        <f t="shared" si="3"/>
        <v>-0.6</v>
      </c>
    </row>
    <row r="240" spans="1:13" ht="21" customHeight="1" thickBot="1" x14ac:dyDescent="0.3">
      <c r="A240" s="90">
        <v>498</v>
      </c>
      <c r="B240" s="91" t="s">
        <v>574</v>
      </c>
      <c r="C240" s="136" t="s">
        <v>110</v>
      </c>
      <c r="D240" s="142">
        <v>0.02</v>
      </c>
      <c r="G240" s="109" t="s">
        <v>575</v>
      </c>
      <c r="H240" s="109" t="s">
        <v>574</v>
      </c>
      <c r="I240" s="109" t="s">
        <v>110</v>
      </c>
      <c r="J240" s="110">
        <v>2300</v>
      </c>
      <c r="K240" s="111">
        <v>0.02</v>
      </c>
      <c r="L240" s="112">
        <v>0.02</v>
      </c>
      <c r="M240" s="97">
        <f t="shared" si="3"/>
        <v>0</v>
      </c>
    </row>
    <row r="241" spans="1:13" ht="21" customHeight="1" thickBot="1" x14ac:dyDescent="0.3">
      <c r="A241" s="90">
        <v>499</v>
      </c>
      <c r="B241" s="91" t="s">
        <v>576</v>
      </c>
      <c r="C241" s="136" t="s">
        <v>110</v>
      </c>
      <c r="D241" s="142">
        <v>0.08</v>
      </c>
      <c r="G241" s="109" t="s">
        <v>577</v>
      </c>
      <c r="H241" s="109" t="s">
        <v>576</v>
      </c>
      <c r="I241" s="109" t="s">
        <v>110</v>
      </c>
      <c r="J241" s="110">
        <v>3000</v>
      </c>
      <c r="K241" s="111">
        <v>0.06</v>
      </c>
      <c r="L241" s="112">
        <v>0.12</v>
      </c>
      <c r="M241" s="97">
        <f t="shared" si="3"/>
        <v>-0.06</v>
      </c>
    </row>
    <row r="242" spans="1:13" ht="21" customHeight="1" thickBot="1" x14ac:dyDescent="0.3">
      <c r="A242" s="90">
        <v>500</v>
      </c>
      <c r="B242" s="91" t="s">
        <v>578</v>
      </c>
      <c r="C242" s="136" t="s">
        <v>64</v>
      </c>
      <c r="D242" s="142">
        <v>20.28</v>
      </c>
      <c r="G242" s="109" t="s">
        <v>579</v>
      </c>
      <c r="H242" s="109" t="s">
        <v>578</v>
      </c>
      <c r="I242" s="109" t="s">
        <v>64</v>
      </c>
      <c r="J242" s="110">
        <v>99</v>
      </c>
      <c r="K242" s="111">
        <v>19.11</v>
      </c>
      <c r="L242" s="112">
        <v>14.22</v>
      </c>
      <c r="M242" s="97">
        <f t="shared" si="3"/>
        <v>4.8899999999999988</v>
      </c>
    </row>
    <row r="243" spans="1:13" ht="21" customHeight="1" thickBot="1" x14ac:dyDescent="0.3">
      <c r="A243" s="90">
        <v>501</v>
      </c>
      <c r="B243" s="91" t="s">
        <v>580</v>
      </c>
      <c r="C243" s="136" t="s">
        <v>64</v>
      </c>
      <c r="D243" s="142">
        <v>181.41</v>
      </c>
      <c r="G243" s="109" t="s">
        <v>581</v>
      </c>
      <c r="H243" s="109" t="s">
        <v>580</v>
      </c>
      <c r="I243" s="109" t="s">
        <v>64</v>
      </c>
      <c r="J243" s="110">
        <v>8</v>
      </c>
      <c r="K243" s="111">
        <v>181.41</v>
      </c>
      <c r="L243" s="112">
        <v>181.41</v>
      </c>
      <c r="M243" s="97">
        <f t="shared" si="3"/>
        <v>0</v>
      </c>
    </row>
    <row r="244" spans="1:13" ht="21" customHeight="1" thickBot="1" x14ac:dyDescent="0.3">
      <c r="A244" s="90">
        <v>507</v>
      </c>
      <c r="B244" s="91" t="s">
        <v>582</v>
      </c>
      <c r="C244" s="136" t="s">
        <v>64</v>
      </c>
      <c r="D244" s="142">
        <v>181.41</v>
      </c>
      <c r="G244" s="109" t="s">
        <v>583</v>
      </c>
      <c r="H244" s="109" t="s">
        <v>582</v>
      </c>
      <c r="I244" s="109" t="s">
        <v>64</v>
      </c>
      <c r="J244" s="110">
        <v>8</v>
      </c>
      <c r="K244" s="111">
        <v>181.41</v>
      </c>
      <c r="L244" s="112">
        <v>181.41</v>
      </c>
      <c r="M244" s="97">
        <f t="shared" si="3"/>
        <v>0</v>
      </c>
    </row>
    <row r="245" spans="1:13" ht="21" customHeight="1" thickBot="1" x14ac:dyDescent="0.3">
      <c r="A245" s="90">
        <v>508</v>
      </c>
      <c r="B245" s="91" t="s">
        <v>584</v>
      </c>
      <c r="C245" s="136" t="s">
        <v>64</v>
      </c>
      <c r="D245" s="142">
        <v>181.41</v>
      </c>
      <c r="G245" s="109" t="s">
        <v>585</v>
      </c>
      <c r="H245" s="109" t="s">
        <v>584</v>
      </c>
      <c r="I245" s="109" t="s">
        <v>64</v>
      </c>
      <c r="J245" s="110">
        <v>10</v>
      </c>
      <c r="K245" s="111">
        <v>181.41</v>
      </c>
      <c r="L245" s="112">
        <v>181.41</v>
      </c>
      <c r="M245" s="97">
        <f t="shared" si="3"/>
        <v>0</v>
      </c>
    </row>
    <row r="246" spans="1:13" ht="21" customHeight="1" thickBot="1" x14ac:dyDescent="0.3">
      <c r="A246" s="90">
        <v>509</v>
      </c>
      <c r="B246" s="91" t="s">
        <v>586</v>
      </c>
      <c r="C246" s="136" t="s">
        <v>64</v>
      </c>
      <c r="D246" s="142">
        <v>181.41</v>
      </c>
      <c r="G246" s="109" t="s">
        <v>587</v>
      </c>
      <c r="H246" s="109" t="s">
        <v>586</v>
      </c>
      <c r="I246" s="109" t="s">
        <v>64</v>
      </c>
      <c r="J246" s="110">
        <v>10</v>
      </c>
      <c r="K246" s="111">
        <v>181.41</v>
      </c>
      <c r="L246" s="112">
        <v>181.41</v>
      </c>
      <c r="M246" s="97">
        <f t="shared" si="3"/>
        <v>0</v>
      </c>
    </row>
    <row r="247" spans="1:13" ht="21" customHeight="1" thickBot="1" x14ac:dyDescent="0.3">
      <c r="A247" s="90">
        <v>510</v>
      </c>
      <c r="B247" s="91" t="s">
        <v>588</v>
      </c>
      <c r="C247" s="136" t="s">
        <v>64</v>
      </c>
      <c r="D247" s="142">
        <v>44.85</v>
      </c>
      <c r="G247" s="109" t="s">
        <v>589</v>
      </c>
      <c r="H247" s="109" t="s">
        <v>588</v>
      </c>
      <c r="I247" s="109" t="s">
        <v>64</v>
      </c>
      <c r="J247" s="110">
        <v>37</v>
      </c>
      <c r="K247" s="111">
        <v>32.619999999999997</v>
      </c>
      <c r="L247" s="112">
        <v>32.619999999999997</v>
      </c>
      <c r="M247" s="97">
        <f t="shared" si="3"/>
        <v>0</v>
      </c>
    </row>
    <row r="248" spans="1:13" ht="21" customHeight="1" thickBot="1" x14ac:dyDescent="0.3">
      <c r="A248" s="90">
        <v>511</v>
      </c>
      <c r="B248" s="91" t="s">
        <v>590</v>
      </c>
      <c r="C248" s="136" t="s">
        <v>64</v>
      </c>
      <c r="D248" s="142">
        <v>95.54</v>
      </c>
      <c r="G248" s="109" t="s">
        <v>591</v>
      </c>
      <c r="H248" s="109" t="s">
        <v>590</v>
      </c>
      <c r="I248" s="109" t="s">
        <v>64</v>
      </c>
      <c r="J248" s="110">
        <v>259</v>
      </c>
      <c r="K248" s="111">
        <v>90.82</v>
      </c>
      <c r="L248" s="112">
        <v>86.71</v>
      </c>
      <c r="M248" s="97">
        <f t="shared" si="3"/>
        <v>4.1099999999999994</v>
      </c>
    </row>
    <row r="249" spans="1:13" ht="21" customHeight="1" thickBot="1" x14ac:dyDescent="0.3">
      <c r="A249" s="90">
        <v>512</v>
      </c>
      <c r="B249" s="91" t="s">
        <v>592</v>
      </c>
      <c r="C249" s="136" t="s">
        <v>64</v>
      </c>
      <c r="D249" s="142">
        <v>95.54</v>
      </c>
      <c r="G249" s="109" t="s">
        <v>593</v>
      </c>
      <c r="H249" s="109" t="s">
        <v>592</v>
      </c>
      <c r="I249" s="109" t="s">
        <v>64</v>
      </c>
      <c r="J249" s="110">
        <v>382</v>
      </c>
      <c r="K249" s="111">
        <v>90.82</v>
      </c>
      <c r="L249" s="112">
        <v>86.71</v>
      </c>
      <c r="M249" s="97">
        <f t="shared" si="3"/>
        <v>4.1099999999999994</v>
      </c>
    </row>
    <row r="250" spans="1:13" ht="21" customHeight="1" thickBot="1" x14ac:dyDescent="0.3">
      <c r="A250" s="90">
        <v>513</v>
      </c>
      <c r="B250" s="91" t="s">
        <v>594</v>
      </c>
      <c r="C250" s="136" t="s">
        <v>64</v>
      </c>
      <c r="D250" s="142">
        <v>7.26</v>
      </c>
      <c r="G250" s="109" t="s">
        <v>595</v>
      </c>
      <c r="H250" s="109" t="s">
        <v>594</v>
      </c>
      <c r="I250" s="109" t="s">
        <v>64</v>
      </c>
      <c r="J250" s="110">
        <v>202</v>
      </c>
      <c r="K250" s="111">
        <v>7.26</v>
      </c>
      <c r="L250" s="112">
        <v>7.26</v>
      </c>
      <c r="M250" s="97">
        <f t="shared" si="3"/>
        <v>0</v>
      </c>
    </row>
    <row r="251" spans="1:13" ht="21" customHeight="1" thickBot="1" x14ac:dyDescent="0.3">
      <c r="A251" s="90">
        <v>514</v>
      </c>
      <c r="B251" s="91" t="s">
        <v>596</v>
      </c>
      <c r="C251" s="136" t="s">
        <v>64</v>
      </c>
      <c r="D251" s="142">
        <v>181.41</v>
      </c>
      <c r="G251" s="109" t="s">
        <v>597</v>
      </c>
      <c r="H251" s="109" t="s">
        <v>596</v>
      </c>
      <c r="I251" s="109" t="s">
        <v>64</v>
      </c>
      <c r="J251" s="110">
        <v>10</v>
      </c>
      <c r="K251" s="111">
        <v>181.41</v>
      </c>
      <c r="L251" s="112">
        <v>181.41</v>
      </c>
      <c r="M251" s="97">
        <f t="shared" si="3"/>
        <v>0</v>
      </c>
    </row>
    <row r="252" spans="1:13" ht="21" customHeight="1" thickBot="1" x14ac:dyDescent="0.3">
      <c r="A252" s="90">
        <v>515</v>
      </c>
      <c r="B252" s="91" t="s">
        <v>598</v>
      </c>
      <c r="C252" s="136" t="s">
        <v>64</v>
      </c>
      <c r="D252" s="142">
        <v>5.66</v>
      </c>
      <c r="G252" s="109" t="s">
        <v>599</v>
      </c>
      <c r="H252" s="109" t="s">
        <v>598</v>
      </c>
      <c r="I252" s="109" t="s">
        <v>64</v>
      </c>
      <c r="J252" s="110">
        <v>431</v>
      </c>
      <c r="K252" s="111">
        <v>4.26</v>
      </c>
      <c r="L252" s="112">
        <v>5.23</v>
      </c>
      <c r="M252" s="97">
        <f t="shared" si="3"/>
        <v>-0.97000000000000064</v>
      </c>
    </row>
    <row r="253" spans="1:13" ht="21" customHeight="1" thickBot="1" x14ac:dyDescent="0.3">
      <c r="A253" s="90">
        <v>516</v>
      </c>
      <c r="B253" s="91" t="s">
        <v>600</v>
      </c>
      <c r="C253" s="136" t="s">
        <v>64</v>
      </c>
      <c r="D253" s="142">
        <v>4.3099999999999996</v>
      </c>
      <c r="G253" s="109" t="s">
        <v>601</v>
      </c>
      <c r="H253" s="109" t="s">
        <v>600</v>
      </c>
      <c r="I253" s="109" t="s">
        <v>64</v>
      </c>
      <c r="J253" s="110">
        <v>1048</v>
      </c>
      <c r="K253" s="111">
        <v>4.0599999999999996</v>
      </c>
      <c r="L253" s="112">
        <v>3.59</v>
      </c>
      <c r="M253" s="97">
        <f t="shared" si="3"/>
        <v>0.46999999999999975</v>
      </c>
    </row>
    <row r="254" spans="1:13" ht="21" customHeight="1" thickBot="1" x14ac:dyDescent="0.3">
      <c r="A254" s="90">
        <v>517</v>
      </c>
      <c r="B254" s="91" t="s">
        <v>602</v>
      </c>
      <c r="C254" s="136" t="s">
        <v>64</v>
      </c>
      <c r="D254" s="142">
        <v>181.41</v>
      </c>
      <c r="G254" s="109" t="s">
        <v>603</v>
      </c>
      <c r="H254" s="109" t="s">
        <v>602</v>
      </c>
      <c r="I254" s="109" t="s">
        <v>64</v>
      </c>
      <c r="J254" s="110">
        <v>10</v>
      </c>
      <c r="K254" s="111">
        <v>181.41</v>
      </c>
      <c r="L254" s="112">
        <v>181.41</v>
      </c>
      <c r="M254" s="97">
        <f t="shared" si="3"/>
        <v>0</v>
      </c>
    </row>
    <row r="255" spans="1:13" ht="21" customHeight="1" thickBot="1" x14ac:dyDescent="0.3">
      <c r="A255" s="90">
        <v>518</v>
      </c>
      <c r="B255" s="91" t="s">
        <v>604</v>
      </c>
      <c r="C255" s="136" t="s">
        <v>64</v>
      </c>
      <c r="D255" s="142">
        <v>181.41</v>
      </c>
      <c r="G255" s="109" t="s">
        <v>605</v>
      </c>
      <c r="H255" s="109" t="s">
        <v>604</v>
      </c>
      <c r="I255" s="109" t="s">
        <v>64</v>
      </c>
      <c r="J255" s="110">
        <v>10</v>
      </c>
      <c r="K255" s="111">
        <v>181.41</v>
      </c>
      <c r="L255" s="112">
        <v>181.41</v>
      </c>
      <c r="M255" s="97">
        <f t="shared" si="3"/>
        <v>0</v>
      </c>
    </row>
    <row r="256" spans="1:13" ht="21" customHeight="1" thickBot="1" x14ac:dyDescent="0.3">
      <c r="A256" s="90">
        <v>519</v>
      </c>
      <c r="B256" s="91" t="s">
        <v>606</v>
      </c>
      <c r="C256" s="136" t="s">
        <v>64</v>
      </c>
      <c r="D256" s="142">
        <v>181.41</v>
      </c>
      <c r="G256" s="109" t="s">
        <v>607</v>
      </c>
      <c r="H256" s="109" t="s">
        <v>606</v>
      </c>
      <c r="I256" s="109" t="s">
        <v>64</v>
      </c>
      <c r="J256" s="110">
        <v>8</v>
      </c>
      <c r="K256" s="111">
        <v>181.41</v>
      </c>
      <c r="L256" s="112">
        <v>181.41</v>
      </c>
      <c r="M256" s="97">
        <f t="shared" si="3"/>
        <v>0</v>
      </c>
    </row>
    <row r="257" spans="1:13" ht="21" customHeight="1" thickBot="1" x14ac:dyDescent="0.3">
      <c r="A257" s="90">
        <v>520</v>
      </c>
      <c r="B257" s="91" t="s">
        <v>608</v>
      </c>
      <c r="C257" s="136" t="s">
        <v>146</v>
      </c>
      <c r="D257" s="142">
        <v>4756.3900000000003</v>
      </c>
      <c r="G257" s="109" t="s">
        <v>609</v>
      </c>
      <c r="H257" s="109" t="s">
        <v>608</v>
      </c>
      <c r="I257" s="109" t="s">
        <v>146</v>
      </c>
      <c r="J257" s="110">
        <v>16</v>
      </c>
      <c r="K257" s="111">
        <v>4593.42</v>
      </c>
      <c r="L257" s="112">
        <v>3762.75</v>
      </c>
      <c r="M257" s="97">
        <f t="shared" si="3"/>
        <v>830.67000000000007</v>
      </c>
    </row>
    <row r="258" spans="1:13" ht="21" customHeight="1" thickBot="1" x14ac:dyDescent="0.3">
      <c r="A258" s="90">
        <v>521</v>
      </c>
      <c r="B258" s="91" t="s">
        <v>610</v>
      </c>
      <c r="C258" s="136" t="s">
        <v>64</v>
      </c>
      <c r="D258" s="142">
        <v>181.41</v>
      </c>
      <c r="G258" s="109" t="s">
        <v>611</v>
      </c>
      <c r="H258" s="109" t="s">
        <v>610</v>
      </c>
      <c r="I258" s="109" t="s">
        <v>64</v>
      </c>
      <c r="J258" s="110">
        <v>9</v>
      </c>
      <c r="K258" s="111">
        <v>181.41</v>
      </c>
      <c r="L258" s="112">
        <v>181.41</v>
      </c>
      <c r="M258" s="97">
        <f t="shared" ref="M258:M321" si="4">K258-L258</f>
        <v>0</v>
      </c>
    </row>
    <row r="259" spans="1:13" ht="21" customHeight="1" thickBot="1" x14ac:dyDescent="0.3">
      <c r="A259" s="90">
        <v>522</v>
      </c>
      <c r="B259" s="91" t="s">
        <v>612</v>
      </c>
      <c r="C259" s="136" t="s">
        <v>64</v>
      </c>
      <c r="D259" s="142">
        <v>95.54</v>
      </c>
      <c r="G259" s="109" t="s">
        <v>613</v>
      </c>
      <c r="H259" s="109" t="s">
        <v>612</v>
      </c>
      <c r="I259" s="109" t="s">
        <v>64</v>
      </c>
      <c r="J259" s="110">
        <v>196</v>
      </c>
      <c r="K259" s="111">
        <v>90.82</v>
      </c>
      <c r="L259" s="112">
        <v>86.71</v>
      </c>
      <c r="M259" s="97">
        <f t="shared" si="4"/>
        <v>4.1099999999999994</v>
      </c>
    </row>
    <row r="260" spans="1:13" ht="21" customHeight="1" thickBot="1" x14ac:dyDescent="0.3">
      <c r="A260" s="90">
        <v>523</v>
      </c>
      <c r="B260" s="91" t="s">
        <v>614</v>
      </c>
      <c r="C260" s="136" t="s">
        <v>64</v>
      </c>
      <c r="D260" s="142">
        <v>10.29</v>
      </c>
      <c r="G260" s="109" t="s">
        <v>615</v>
      </c>
      <c r="H260" s="109" t="s">
        <v>614</v>
      </c>
      <c r="I260" s="109" t="s">
        <v>64</v>
      </c>
      <c r="J260" s="110">
        <v>107</v>
      </c>
      <c r="K260" s="111">
        <v>9.24</v>
      </c>
      <c r="L260" s="112">
        <v>5.81</v>
      </c>
      <c r="M260" s="97">
        <f t="shared" si="4"/>
        <v>3.4300000000000006</v>
      </c>
    </row>
    <row r="261" spans="1:13" ht="21" customHeight="1" thickBot="1" x14ac:dyDescent="0.3">
      <c r="A261" s="90">
        <v>525</v>
      </c>
      <c r="B261" s="91" t="s">
        <v>616</v>
      </c>
      <c r="C261" s="136" t="s">
        <v>64</v>
      </c>
      <c r="D261" s="142">
        <v>181.41</v>
      </c>
      <c r="G261" s="109" t="s">
        <v>617</v>
      </c>
      <c r="H261" s="109" t="s">
        <v>616</v>
      </c>
      <c r="I261" s="109" t="s">
        <v>64</v>
      </c>
      <c r="J261" s="110">
        <v>8</v>
      </c>
      <c r="K261" s="111">
        <v>181.41</v>
      </c>
      <c r="L261" s="112">
        <v>181.41</v>
      </c>
      <c r="M261" s="97">
        <f t="shared" si="4"/>
        <v>0</v>
      </c>
    </row>
    <row r="262" spans="1:13" ht="21" customHeight="1" thickBot="1" x14ac:dyDescent="0.3">
      <c r="A262" s="90">
        <v>526</v>
      </c>
      <c r="B262" s="91" t="s">
        <v>618</v>
      </c>
      <c r="C262" s="136" t="s">
        <v>64</v>
      </c>
      <c r="D262" s="142">
        <v>329.15</v>
      </c>
      <c r="G262" s="109" t="s">
        <v>619</v>
      </c>
      <c r="H262" s="109" t="s">
        <v>618</v>
      </c>
      <c r="I262" s="109" t="s">
        <v>64</v>
      </c>
      <c r="J262" s="110">
        <v>267</v>
      </c>
      <c r="K262" s="111">
        <v>313.48</v>
      </c>
      <c r="L262" s="112">
        <v>313.48</v>
      </c>
      <c r="M262" s="97">
        <f t="shared" si="4"/>
        <v>0</v>
      </c>
    </row>
    <row r="263" spans="1:13" ht="21" customHeight="1" thickBot="1" x14ac:dyDescent="0.3">
      <c r="A263" s="90">
        <v>527</v>
      </c>
      <c r="B263" s="91" t="s">
        <v>620</v>
      </c>
      <c r="C263" s="136" t="s">
        <v>64</v>
      </c>
      <c r="D263" s="142">
        <v>181.41</v>
      </c>
      <c r="G263" s="109" t="s">
        <v>621</v>
      </c>
      <c r="H263" s="109" t="s">
        <v>620</v>
      </c>
      <c r="I263" s="109" t="s">
        <v>64</v>
      </c>
      <c r="J263" s="110">
        <v>8</v>
      </c>
      <c r="K263" s="111">
        <v>181.41</v>
      </c>
      <c r="L263" s="112">
        <v>181.41</v>
      </c>
      <c r="M263" s="97">
        <f t="shared" si="4"/>
        <v>0</v>
      </c>
    </row>
    <row r="264" spans="1:13" ht="21" customHeight="1" thickBot="1" x14ac:dyDescent="0.3">
      <c r="A264" s="90">
        <v>528</v>
      </c>
      <c r="B264" s="91" t="s">
        <v>622</v>
      </c>
      <c r="C264" s="136" t="s">
        <v>64</v>
      </c>
      <c r="D264" s="142">
        <v>152.55000000000001</v>
      </c>
      <c r="G264" s="109" t="s">
        <v>623</v>
      </c>
      <c r="H264" s="109" t="s">
        <v>622</v>
      </c>
      <c r="I264" s="109" t="s">
        <v>64</v>
      </c>
      <c r="J264" s="110">
        <v>194</v>
      </c>
      <c r="K264" s="111">
        <v>130.06</v>
      </c>
      <c r="L264" s="112">
        <v>130.06</v>
      </c>
      <c r="M264" s="97">
        <f t="shared" si="4"/>
        <v>0</v>
      </c>
    </row>
    <row r="265" spans="1:13" ht="21" customHeight="1" thickBot="1" x14ac:dyDescent="0.3">
      <c r="A265" s="90">
        <v>529</v>
      </c>
      <c r="B265" s="91" t="s">
        <v>624</v>
      </c>
      <c r="C265" s="136" t="s">
        <v>64</v>
      </c>
      <c r="D265" s="142">
        <v>7.66</v>
      </c>
      <c r="G265" s="109" t="s">
        <v>625</v>
      </c>
      <c r="H265" s="109" t="s">
        <v>624</v>
      </c>
      <c r="I265" s="109" t="s">
        <v>64</v>
      </c>
      <c r="J265" s="110">
        <v>35</v>
      </c>
      <c r="K265" s="111">
        <v>7.29</v>
      </c>
      <c r="L265" s="112">
        <v>5.31</v>
      </c>
      <c r="M265" s="97">
        <f t="shared" si="4"/>
        <v>1.9800000000000004</v>
      </c>
    </row>
    <row r="266" spans="1:13" ht="21" customHeight="1" thickBot="1" x14ac:dyDescent="0.3">
      <c r="A266" s="90">
        <v>531</v>
      </c>
      <c r="B266" s="91" t="s">
        <v>626</v>
      </c>
      <c r="C266" s="136" t="s">
        <v>64</v>
      </c>
      <c r="D266" s="142">
        <v>509.71</v>
      </c>
      <c r="G266" s="109" t="s">
        <v>627</v>
      </c>
      <c r="H266" s="109" t="s">
        <v>626</v>
      </c>
      <c r="I266" s="109" t="s">
        <v>64</v>
      </c>
      <c r="J266" s="110">
        <v>100</v>
      </c>
      <c r="K266" s="111">
        <v>509.71</v>
      </c>
      <c r="L266" s="112">
        <v>509.71</v>
      </c>
      <c r="M266" s="97">
        <f t="shared" si="4"/>
        <v>0</v>
      </c>
    </row>
    <row r="267" spans="1:13" ht="21" customHeight="1" thickBot="1" x14ac:dyDescent="0.3">
      <c r="A267" s="90">
        <v>532</v>
      </c>
      <c r="B267" s="91" t="s">
        <v>628</v>
      </c>
      <c r="C267" s="136" t="s">
        <v>64</v>
      </c>
      <c r="D267" s="142">
        <v>66.150000000000006</v>
      </c>
      <c r="G267" s="109" t="s">
        <v>629</v>
      </c>
      <c r="H267" s="109" t="s">
        <v>628</v>
      </c>
      <c r="I267" s="109" t="s">
        <v>64</v>
      </c>
      <c r="J267" s="110">
        <v>5</v>
      </c>
      <c r="K267" s="111">
        <v>86.39</v>
      </c>
      <c r="L267" s="112">
        <v>52.4</v>
      </c>
      <c r="M267" s="97">
        <f t="shared" si="4"/>
        <v>33.99</v>
      </c>
    </row>
    <row r="268" spans="1:13" ht="21" customHeight="1" thickBot="1" x14ac:dyDescent="0.3">
      <c r="A268" s="90">
        <v>533</v>
      </c>
      <c r="B268" s="91" t="s">
        <v>630</v>
      </c>
      <c r="C268" s="136" t="s">
        <v>631</v>
      </c>
      <c r="D268" s="142">
        <v>185.43</v>
      </c>
      <c r="G268" s="109" t="s">
        <v>632</v>
      </c>
      <c r="H268" s="109" t="s">
        <v>630</v>
      </c>
      <c r="I268" s="109" t="s">
        <v>631</v>
      </c>
      <c r="J268" s="110">
        <v>68</v>
      </c>
      <c r="K268" s="111">
        <v>189</v>
      </c>
      <c r="L268" s="112">
        <v>177.69</v>
      </c>
      <c r="M268" s="97">
        <f t="shared" si="4"/>
        <v>11.310000000000002</v>
      </c>
    </row>
    <row r="269" spans="1:13" ht="21" customHeight="1" thickBot="1" x14ac:dyDescent="0.3">
      <c r="A269" s="90">
        <v>534</v>
      </c>
      <c r="B269" s="91" t="s">
        <v>633</v>
      </c>
      <c r="C269" s="136" t="s">
        <v>92</v>
      </c>
      <c r="D269" s="142">
        <v>8.83</v>
      </c>
      <c r="G269" s="109" t="s">
        <v>634</v>
      </c>
      <c r="H269" s="109" t="s">
        <v>633</v>
      </c>
      <c r="I269" s="109" t="s">
        <v>92</v>
      </c>
      <c r="J269" s="110">
        <v>207</v>
      </c>
      <c r="K269" s="111">
        <v>7.77</v>
      </c>
      <c r="L269" s="112">
        <v>7.62</v>
      </c>
      <c r="M269" s="97">
        <f t="shared" si="4"/>
        <v>0.14999999999999947</v>
      </c>
    </row>
    <row r="270" spans="1:13" ht="21" customHeight="1" thickBot="1" x14ac:dyDescent="0.3">
      <c r="A270" s="90">
        <v>535</v>
      </c>
      <c r="B270" s="91" t="s">
        <v>635</v>
      </c>
      <c r="C270" s="136" t="s">
        <v>92</v>
      </c>
      <c r="D270" s="142">
        <v>51.1</v>
      </c>
      <c r="G270" s="109" t="s">
        <v>636</v>
      </c>
      <c r="H270" s="109" t="s">
        <v>635</v>
      </c>
      <c r="I270" s="109" t="s">
        <v>92</v>
      </c>
      <c r="J270" s="110">
        <v>29</v>
      </c>
      <c r="K270" s="111">
        <v>51.1</v>
      </c>
      <c r="L270" s="112">
        <v>41.19</v>
      </c>
      <c r="M270" s="97">
        <f t="shared" si="4"/>
        <v>9.9100000000000037</v>
      </c>
    </row>
    <row r="271" spans="1:13" ht="21" customHeight="1" thickBot="1" x14ac:dyDescent="0.3">
      <c r="A271" s="90">
        <v>536</v>
      </c>
      <c r="B271" s="91" t="s">
        <v>637</v>
      </c>
      <c r="C271" s="136" t="s">
        <v>64</v>
      </c>
      <c r="D271" s="142">
        <v>18.87</v>
      </c>
      <c r="G271" s="109" t="s">
        <v>638</v>
      </c>
      <c r="H271" s="109" t="s">
        <v>637</v>
      </c>
      <c r="I271" s="109" t="s">
        <v>64</v>
      </c>
      <c r="J271" s="110">
        <v>19</v>
      </c>
      <c r="K271" s="111">
        <v>18.350000000000001</v>
      </c>
      <c r="L271" s="112">
        <v>18.350000000000001</v>
      </c>
      <c r="M271" s="97">
        <f t="shared" si="4"/>
        <v>0</v>
      </c>
    </row>
    <row r="272" spans="1:13" ht="21" customHeight="1" thickBot="1" x14ac:dyDescent="0.3">
      <c r="A272" s="90">
        <v>537</v>
      </c>
      <c r="B272" s="91" t="s">
        <v>639</v>
      </c>
      <c r="C272" s="136" t="s">
        <v>141</v>
      </c>
      <c r="D272" s="142">
        <v>140.65</v>
      </c>
      <c r="G272" s="109" t="s">
        <v>640</v>
      </c>
      <c r="H272" s="109" t="s">
        <v>639</v>
      </c>
      <c r="I272" s="109" t="s">
        <v>141</v>
      </c>
      <c r="J272" s="110">
        <v>17</v>
      </c>
      <c r="K272" s="111">
        <v>140.65</v>
      </c>
      <c r="L272" s="112">
        <v>140.65</v>
      </c>
      <c r="M272" s="97">
        <f t="shared" si="4"/>
        <v>0</v>
      </c>
    </row>
    <row r="273" spans="1:13" ht="21" customHeight="1" thickBot="1" x14ac:dyDescent="0.3">
      <c r="A273" s="90">
        <v>538</v>
      </c>
      <c r="B273" s="91" t="s">
        <v>641</v>
      </c>
      <c r="C273" s="136" t="s">
        <v>64</v>
      </c>
      <c r="D273" s="142">
        <v>0.51</v>
      </c>
      <c r="G273" s="109" t="s">
        <v>642</v>
      </c>
      <c r="H273" s="109" t="s">
        <v>641</v>
      </c>
      <c r="I273" s="109" t="s">
        <v>64</v>
      </c>
      <c r="J273" s="110">
        <v>1765</v>
      </c>
      <c r="K273" s="111">
        <v>0.45</v>
      </c>
      <c r="L273" s="112">
        <v>0.41</v>
      </c>
      <c r="M273" s="97">
        <f t="shared" si="4"/>
        <v>4.0000000000000036E-2</v>
      </c>
    </row>
    <row r="274" spans="1:13" ht="21" customHeight="1" thickBot="1" x14ac:dyDescent="0.3">
      <c r="A274" s="90">
        <v>539</v>
      </c>
      <c r="B274" s="91" t="s">
        <v>643</v>
      </c>
      <c r="C274" s="136" t="s">
        <v>64</v>
      </c>
      <c r="D274" s="142">
        <v>181.41</v>
      </c>
      <c r="G274" s="109" t="s">
        <v>644</v>
      </c>
      <c r="H274" s="109" t="s">
        <v>643</v>
      </c>
      <c r="I274" s="109" t="s">
        <v>64</v>
      </c>
      <c r="J274" s="110">
        <v>9</v>
      </c>
      <c r="K274" s="111">
        <v>181.41</v>
      </c>
      <c r="L274" s="112">
        <v>181.41</v>
      </c>
      <c r="M274" s="97">
        <f t="shared" si="4"/>
        <v>0</v>
      </c>
    </row>
    <row r="275" spans="1:13" ht="21" customHeight="1" thickBot="1" x14ac:dyDescent="0.3">
      <c r="A275" s="90">
        <v>543</v>
      </c>
      <c r="B275" s="91" t="s">
        <v>645</v>
      </c>
      <c r="C275" s="136" t="s">
        <v>64</v>
      </c>
      <c r="D275" s="142">
        <v>7.91</v>
      </c>
      <c r="G275" s="109" t="s">
        <v>646</v>
      </c>
      <c r="H275" s="109" t="s">
        <v>645</v>
      </c>
      <c r="I275" s="109" t="s">
        <v>64</v>
      </c>
      <c r="J275" s="110">
        <v>700</v>
      </c>
      <c r="K275" s="111">
        <v>7.91</v>
      </c>
      <c r="L275" s="112">
        <v>6.16</v>
      </c>
      <c r="M275" s="97">
        <f t="shared" si="4"/>
        <v>1.75</v>
      </c>
    </row>
    <row r="276" spans="1:13" ht="21" customHeight="1" thickBot="1" x14ac:dyDescent="0.3">
      <c r="A276" s="90">
        <v>544</v>
      </c>
      <c r="B276" s="91" t="s">
        <v>647</v>
      </c>
      <c r="C276" s="136" t="s">
        <v>64</v>
      </c>
      <c r="D276" s="142">
        <v>32.43</v>
      </c>
      <c r="G276" s="109" t="s">
        <v>648</v>
      </c>
      <c r="H276" s="109" t="s">
        <v>647</v>
      </c>
      <c r="I276" s="109" t="s">
        <v>64</v>
      </c>
      <c r="J276" s="110">
        <v>10</v>
      </c>
      <c r="K276" s="111">
        <v>33.79</v>
      </c>
      <c r="L276" s="112">
        <v>25.69</v>
      </c>
      <c r="M276" s="97">
        <f t="shared" si="4"/>
        <v>8.0999999999999979</v>
      </c>
    </row>
    <row r="277" spans="1:13" ht="21" customHeight="1" thickBot="1" x14ac:dyDescent="0.3">
      <c r="A277" s="90">
        <v>545</v>
      </c>
      <c r="B277" s="91" t="s">
        <v>649</v>
      </c>
      <c r="C277" s="136" t="s">
        <v>64</v>
      </c>
      <c r="D277" s="142">
        <v>181.41</v>
      </c>
      <c r="G277" s="109" t="s">
        <v>650</v>
      </c>
      <c r="H277" s="109" t="s">
        <v>649</v>
      </c>
      <c r="I277" s="109" t="s">
        <v>64</v>
      </c>
      <c r="J277" s="110">
        <v>10</v>
      </c>
      <c r="K277" s="111">
        <v>181.41</v>
      </c>
      <c r="L277" s="112">
        <v>181.41</v>
      </c>
      <c r="M277" s="97">
        <f t="shared" si="4"/>
        <v>0</v>
      </c>
    </row>
    <row r="278" spans="1:13" ht="21" customHeight="1" thickBot="1" x14ac:dyDescent="0.3">
      <c r="A278" s="90">
        <v>546</v>
      </c>
      <c r="B278" s="91" t="s">
        <v>651</v>
      </c>
      <c r="C278" s="136" t="s">
        <v>64</v>
      </c>
      <c r="D278" s="142">
        <v>181.41</v>
      </c>
      <c r="G278" s="109" t="s">
        <v>652</v>
      </c>
      <c r="H278" s="109" t="s">
        <v>651</v>
      </c>
      <c r="I278" s="109" t="s">
        <v>64</v>
      </c>
      <c r="J278" s="110">
        <v>9</v>
      </c>
      <c r="K278" s="111">
        <v>181.41</v>
      </c>
      <c r="L278" s="112">
        <v>181.41</v>
      </c>
      <c r="M278" s="97">
        <f t="shared" si="4"/>
        <v>0</v>
      </c>
    </row>
    <row r="279" spans="1:13" ht="21" customHeight="1" thickBot="1" x14ac:dyDescent="0.3">
      <c r="A279" s="90">
        <v>547</v>
      </c>
      <c r="B279" s="91" t="s">
        <v>653</v>
      </c>
      <c r="C279" s="136" t="s">
        <v>64</v>
      </c>
      <c r="D279" s="142">
        <v>181.41</v>
      </c>
      <c r="G279" s="109" t="s">
        <v>654</v>
      </c>
      <c r="H279" s="109" t="s">
        <v>653</v>
      </c>
      <c r="I279" s="109" t="s">
        <v>64</v>
      </c>
      <c r="J279" s="110">
        <v>10</v>
      </c>
      <c r="K279" s="111">
        <v>181.41</v>
      </c>
      <c r="L279" s="112">
        <v>181.41</v>
      </c>
      <c r="M279" s="97">
        <f t="shared" si="4"/>
        <v>0</v>
      </c>
    </row>
    <row r="280" spans="1:13" ht="21" customHeight="1" thickBot="1" x14ac:dyDescent="0.3">
      <c r="A280" s="90">
        <v>548</v>
      </c>
      <c r="B280" s="91" t="s">
        <v>655</v>
      </c>
      <c r="C280" s="136" t="s">
        <v>64</v>
      </c>
      <c r="D280" s="142">
        <v>181.41</v>
      </c>
      <c r="G280" s="109" t="s">
        <v>656</v>
      </c>
      <c r="H280" s="109" t="s">
        <v>655</v>
      </c>
      <c r="I280" s="109" t="s">
        <v>64</v>
      </c>
      <c r="J280" s="110">
        <v>6</v>
      </c>
      <c r="K280" s="111">
        <v>181.41</v>
      </c>
      <c r="L280" s="112">
        <v>181.41</v>
      </c>
      <c r="M280" s="97">
        <f t="shared" si="4"/>
        <v>0</v>
      </c>
    </row>
    <row r="281" spans="1:13" ht="21" customHeight="1" thickBot="1" x14ac:dyDescent="0.3">
      <c r="A281" s="90">
        <v>549</v>
      </c>
      <c r="B281" s="91" t="s">
        <v>657</v>
      </c>
      <c r="C281" s="136" t="s">
        <v>146</v>
      </c>
      <c r="D281" s="142">
        <v>14009.49</v>
      </c>
      <c r="G281" s="109" t="s">
        <v>658</v>
      </c>
      <c r="H281" s="109" t="s">
        <v>657</v>
      </c>
      <c r="I281" s="109" t="s">
        <v>146</v>
      </c>
      <c r="J281" s="110">
        <v>9</v>
      </c>
      <c r="K281" s="111">
        <v>14011.24</v>
      </c>
      <c r="L281" s="112">
        <v>9151.2800000000007</v>
      </c>
      <c r="M281" s="97">
        <f t="shared" si="4"/>
        <v>4859.9599999999991</v>
      </c>
    </row>
    <row r="282" spans="1:13" ht="21" customHeight="1" thickBot="1" x14ac:dyDescent="0.3">
      <c r="A282" s="90">
        <v>554</v>
      </c>
      <c r="B282" s="91" t="s">
        <v>659</v>
      </c>
      <c r="C282" s="136" t="s">
        <v>64</v>
      </c>
      <c r="D282" s="142">
        <v>3.23</v>
      </c>
      <c r="G282" s="109" t="s">
        <v>660</v>
      </c>
      <c r="H282" s="109" t="s">
        <v>659</v>
      </c>
      <c r="I282" s="109" t="s">
        <v>64</v>
      </c>
      <c r="J282" s="110">
        <v>98</v>
      </c>
      <c r="K282" s="111">
        <v>3.23</v>
      </c>
      <c r="L282" s="112">
        <v>2.4300000000000002</v>
      </c>
      <c r="M282" s="97">
        <f t="shared" si="4"/>
        <v>0.79999999999999982</v>
      </c>
    </row>
    <row r="283" spans="1:13" ht="21" customHeight="1" thickBot="1" x14ac:dyDescent="0.3">
      <c r="A283" s="90">
        <v>556</v>
      </c>
      <c r="B283" s="91" t="s">
        <v>661</v>
      </c>
      <c r="C283" s="136" t="s">
        <v>64</v>
      </c>
      <c r="D283" s="142">
        <v>7.64</v>
      </c>
      <c r="G283" s="109" t="s">
        <v>662</v>
      </c>
      <c r="H283" s="109" t="s">
        <v>661</v>
      </c>
      <c r="I283" s="109" t="s">
        <v>64</v>
      </c>
      <c r="J283" s="110">
        <v>318</v>
      </c>
      <c r="K283" s="111">
        <v>7.64</v>
      </c>
      <c r="L283" s="112">
        <v>7.64</v>
      </c>
      <c r="M283" s="97">
        <f t="shared" si="4"/>
        <v>0</v>
      </c>
    </row>
    <row r="284" spans="1:13" ht="21" customHeight="1" thickBot="1" x14ac:dyDescent="0.3">
      <c r="A284" s="90">
        <v>557</v>
      </c>
      <c r="B284" s="91" t="s">
        <v>663</v>
      </c>
      <c r="C284" s="136" t="s">
        <v>64</v>
      </c>
      <c r="D284" s="142">
        <v>45.71</v>
      </c>
      <c r="G284" s="109" t="s">
        <v>664</v>
      </c>
      <c r="H284" s="109" t="s">
        <v>663</v>
      </c>
      <c r="I284" s="109" t="s">
        <v>64</v>
      </c>
      <c r="J284" s="110">
        <v>360</v>
      </c>
      <c r="K284" s="111">
        <v>29.95</v>
      </c>
      <c r="L284" s="112">
        <v>28.94</v>
      </c>
      <c r="M284" s="97">
        <f t="shared" si="4"/>
        <v>1.009999999999998</v>
      </c>
    </row>
    <row r="285" spans="1:13" ht="21" customHeight="1" thickBot="1" x14ac:dyDescent="0.3">
      <c r="A285" s="90">
        <v>558</v>
      </c>
      <c r="B285" s="91" t="s">
        <v>665</v>
      </c>
      <c r="C285" s="136" t="s">
        <v>64</v>
      </c>
      <c r="D285" s="142">
        <v>5.88</v>
      </c>
      <c r="G285" s="109" t="s">
        <v>666</v>
      </c>
      <c r="H285" s="109" t="s">
        <v>665</v>
      </c>
      <c r="I285" s="109" t="s">
        <v>64</v>
      </c>
      <c r="J285" s="110">
        <v>95</v>
      </c>
      <c r="K285" s="111">
        <v>3.81</v>
      </c>
      <c r="L285" s="112">
        <v>3.91</v>
      </c>
      <c r="M285" s="97">
        <f t="shared" si="4"/>
        <v>-0.10000000000000009</v>
      </c>
    </row>
    <row r="286" spans="1:13" ht="21" customHeight="1" thickBot="1" x14ac:dyDescent="0.3">
      <c r="A286" s="90">
        <v>560</v>
      </c>
      <c r="B286" s="91" t="s">
        <v>667</v>
      </c>
      <c r="C286" s="136" t="s">
        <v>64</v>
      </c>
      <c r="D286" s="142">
        <v>44.95</v>
      </c>
      <c r="G286" s="109" t="s">
        <v>668</v>
      </c>
      <c r="H286" s="109" t="s">
        <v>667</v>
      </c>
      <c r="I286" s="109" t="s">
        <v>64</v>
      </c>
      <c r="J286" s="110">
        <v>86</v>
      </c>
      <c r="K286" s="111">
        <v>41.05</v>
      </c>
      <c r="L286" s="112">
        <v>39.56</v>
      </c>
      <c r="M286" s="97">
        <f t="shared" si="4"/>
        <v>1.4899999999999949</v>
      </c>
    </row>
    <row r="287" spans="1:13" ht="21" customHeight="1" thickBot="1" x14ac:dyDescent="0.3">
      <c r="A287" s="90">
        <v>562</v>
      </c>
      <c r="B287" s="91" t="s">
        <v>669</v>
      </c>
      <c r="C287" s="136" t="s">
        <v>110</v>
      </c>
      <c r="D287" s="142">
        <v>3.36</v>
      </c>
      <c r="G287" s="109" t="s">
        <v>670</v>
      </c>
      <c r="H287" s="109" t="s">
        <v>669</v>
      </c>
      <c r="I287" s="109" t="s">
        <v>110</v>
      </c>
      <c r="J287" s="110">
        <v>81</v>
      </c>
      <c r="K287" s="111">
        <v>3.36</v>
      </c>
      <c r="L287" s="112">
        <v>4.59</v>
      </c>
      <c r="M287" s="97">
        <f t="shared" si="4"/>
        <v>-1.23</v>
      </c>
    </row>
    <row r="288" spans="1:13" ht="21" customHeight="1" thickBot="1" x14ac:dyDescent="0.3">
      <c r="A288" s="90">
        <v>563</v>
      </c>
      <c r="B288" s="91" t="s">
        <v>671</v>
      </c>
      <c r="C288" s="136" t="s">
        <v>64</v>
      </c>
      <c r="D288" s="142">
        <v>104.84</v>
      </c>
      <c r="G288" s="109" t="s">
        <v>672</v>
      </c>
      <c r="H288" s="109" t="s">
        <v>671</v>
      </c>
      <c r="I288" s="109" t="s">
        <v>64</v>
      </c>
      <c r="J288" s="110">
        <v>20</v>
      </c>
      <c r="K288" s="111">
        <v>95.3</v>
      </c>
      <c r="L288" s="112">
        <v>93.88</v>
      </c>
      <c r="M288" s="97">
        <f t="shared" si="4"/>
        <v>1.4200000000000017</v>
      </c>
    </row>
    <row r="289" spans="1:13" ht="21" customHeight="1" thickBot="1" x14ac:dyDescent="0.3">
      <c r="A289" s="90">
        <v>564</v>
      </c>
      <c r="B289" s="91" t="s">
        <v>673</v>
      </c>
      <c r="C289" s="136" t="s">
        <v>64</v>
      </c>
      <c r="D289" s="142">
        <v>7.71</v>
      </c>
      <c r="G289" s="109" t="s">
        <v>674</v>
      </c>
      <c r="H289" s="109" t="s">
        <v>673</v>
      </c>
      <c r="I289" s="109" t="s">
        <v>64</v>
      </c>
      <c r="J289" s="110">
        <v>60</v>
      </c>
      <c r="K289" s="111">
        <v>7.39</v>
      </c>
      <c r="L289" s="112">
        <v>6.28</v>
      </c>
      <c r="M289" s="97">
        <f t="shared" si="4"/>
        <v>1.1099999999999994</v>
      </c>
    </row>
    <row r="290" spans="1:13" ht="21" customHeight="1" thickBot="1" x14ac:dyDescent="0.3">
      <c r="A290" s="90">
        <v>565</v>
      </c>
      <c r="B290" s="91" t="s">
        <v>675</v>
      </c>
      <c r="C290" s="136" t="s">
        <v>676</v>
      </c>
      <c r="D290" s="142">
        <v>54.53</v>
      </c>
      <c r="G290" s="109" t="s">
        <v>677</v>
      </c>
      <c r="H290" s="109" t="s">
        <v>675</v>
      </c>
      <c r="I290" s="109" t="s">
        <v>676</v>
      </c>
      <c r="J290" s="110">
        <v>12</v>
      </c>
      <c r="K290" s="111">
        <v>47.42</v>
      </c>
      <c r="L290" s="112">
        <v>19.440000000000001</v>
      </c>
      <c r="M290" s="97">
        <f t="shared" si="4"/>
        <v>27.98</v>
      </c>
    </row>
    <row r="291" spans="1:13" ht="21" customHeight="1" thickBot="1" x14ac:dyDescent="0.3">
      <c r="A291" s="90">
        <v>566</v>
      </c>
      <c r="B291" s="91" t="s">
        <v>678</v>
      </c>
      <c r="C291" s="136" t="s">
        <v>92</v>
      </c>
      <c r="D291" s="142">
        <v>2.34</v>
      </c>
      <c r="G291" s="109" t="s">
        <v>679</v>
      </c>
      <c r="H291" s="109" t="s">
        <v>678</v>
      </c>
      <c r="I291" s="109" t="s">
        <v>92</v>
      </c>
      <c r="J291" s="110">
        <v>1611</v>
      </c>
      <c r="K291" s="111">
        <v>2.34</v>
      </c>
      <c r="L291" s="112">
        <v>2.34</v>
      </c>
      <c r="M291" s="97">
        <f t="shared" si="4"/>
        <v>0</v>
      </c>
    </row>
    <row r="292" spans="1:13" ht="21" customHeight="1" thickBot="1" x14ac:dyDescent="0.3">
      <c r="A292" s="90">
        <v>567</v>
      </c>
      <c r="B292" s="91" t="s">
        <v>680</v>
      </c>
      <c r="C292" s="136" t="s">
        <v>64</v>
      </c>
      <c r="D292" s="142">
        <v>181.41</v>
      </c>
      <c r="G292" s="109" t="s">
        <v>681</v>
      </c>
      <c r="H292" s="109" t="s">
        <v>680</v>
      </c>
      <c r="I292" s="109" t="s">
        <v>64</v>
      </c>
      <c r="J292" s="110">
        <v>6</v>
      </c>
      <c r="K292" s="111">
        <v>181.41</v>
      </c>
      <c r="L292" s="112">
        <v>181.41</v>
      </c>
      <c r="M292" s="97">
        <f t="shared" si="4"/>
        <v>0</v>
      </c>
    </row>
    <row r="293" spans="1:13" ht="21" customHeight="1" thickBot="1" x14ac:dyDescent="0.3">
      <c r="A293" s="90">
        <v>568</v>
      </c>
      <c r="B293" s="91" t="s">
        <v>682</v>
      </c>
      <c r="C293" s="136" t="s">
        <v>64</v>
      </c>
      <c r="D293" s="142">
        <v>1005.56</v>
      </c>
      <c r="G293" s="109" t="s">
        <v>683</v>
      </c>
      <c r="H293" s="109" t="s">
        <v>682</v>
      </c>
      <c r="I293" s="109" t="s">
        <v>64</v>
      </c>
      <c r="J293" s="110">
        <v>54</v>
      </c>
      <c r="K293" s="111">
        <v>1005.56</v>
      </c>
      <c r="L293" s="112">
        <v>898.84</v>
      </c>
      <c r="M293" s="97">
        <f t="shared" si="4"/>
        <v>106.71999999999991</v>
      </c>
    </row>
    <row r="294" spans="1:13" ht="21" customHeight="1" thickBot="1" x14ac:dyDescent="0.3">
      <c r="A294" s="90">
        <v>569</v>
      </c>
      <c r="B294" s="91" t="s">
        <v>684</v>
      </c>
      <c r="C294" s="136" t="s">
        <v>64</v>
      </c>
      <c r="D294" s="142">
        <v>95.54</v>
      </c>
      <c r="G294" s="109" t="s">
        <v>685</v>
      </c>
      <c r="H294" s="109" t="s">
        <v>684</v>
      </c>
      <c r="I294" s="109" t="s">
        <v>64</v>
      </c>
      <c r="J294" s="110">
        <v>336</v>
      </c>
      <c r="K294" s="111">
        <v>90.82</v>
      </c>
      <c r="L294" s="112">
        <v>86.71</v>
      </c>
      <c r="M294" s="97">
        <f t="shared" si="4"/>
        <v>4.1099999999999994</v>
      </c>
    </row>
    <row r="295" spans="1:13" ht="21" customHeight="1" thickBot="1" x14ac:dyDescent="0.3">
      <c r="A295" s="90">
        <v>570</v>
      </c>
      <c r="B295" s="91" t="s">
        <v>686</v>
      </c>
      <c r="C295" s="136" t="s">
        <v>64</v>
      </c>
      <c r="D295" s="142">
        <v>95.54</v>
      </c>
      <c r="G295" s="109" t="s">
        <v>687</v>
      </c>
      <c r="H295" s="109" t="s">
        <v>686</v>
      </c>
      <c r="I295" s="109" t="s">
        <v>64</v>
      </c>
      <c r="J295" s="110">
        <v>328</v>
      </c>
      <c r="K295" s="111">
        <v>90.82</v>
      </c>
      <c r="L295" s="112">
        <v>86.71</v>
      </c>
      <c r="M295" s="97">
        <f t="shared" si="4"/>
        <v>4.1099999999999994</v>
      </c>
    </row>
    <row r="296" spans="1:13" ht="21" customHeight="1" thickBot="1" x14ac:dyDescent="0.3">
      <c r="A296" s="90">
        <v>571</v>
      </c>
      <c r="B296" s="91" t="s">
        <v>688</v>
      </c>
      <c r="C296" s="136" t="s">
        <v>64</v>
      </c>
      <c r="D296" s="142">
        <v>766.49</v>
      </c>
      <c r="G296" s="109" t="s">
        <v>689</v>
      </c>
      <c r="H296" s="109" t="s">
        <v>688</v>
      </c>
      <c r="I296" s="109" t="s">
        <v>64</v>
      </c>
      <c r="J296" s="110">
        <v>3</v>
      </c>
      <c r="K296" s="111">
        <v>766.49</v>
      </c>
      <c r="L296" s="112">
        <v>730.95</v>
      </c>
      <c r="M296" s="97">
        <f t="shared" si="4"/>
        <v>35.539999999999964</v>
      </c>
    </row>
    <row r="297" spans="1:13" ht="21" customHeight="1" thickBot="1" x14ac:dyDescent="0.3">
      <c r="A297" s="90">
        <v>572</v>
      </c>
      <c r="B297" s="91" t="s">
        <v>690</v>
      </c>
      <c r="C297" s="136" t="s">
        <v>64</v>
      </c>
      <c r="D297" s="142">
        <v>181.41</v>
      </c>
      <c r="G297" s="109" t="s">
        <v>691</v>
      </c>
      <c r="H297" s="109" t="s">
        <v>690</v>
      </c>
      <c r="I297" s="109" t="s">
        <v>64</v>
      </c>
      <c r="J297" s="110">
        <v>14</v>
      </c>
      <c r="K297" s="111">
        <v>181.41</v>
      </c>
      <c r="L297" s="112">
        <v>181.41</v>
      </c>
      <c r="M297" s="97">
        <f t="shared" si="4"/>
        <v>0</v>
      </c>
    </row>
    <row r="298" spans="1:13" ht="21" customHeight="1" thickBot="1" x14ac:dyDescent="0.3">
      <c r="A298" s="90">
        <v>573</v>
      </c>
      <c r="B298" s="91" t="s">
        <v>692</v>
      </c>
      <c r="C298" s="136" t="s">
        <v>64</v>
      </c>
      <c r="D298" s="142">
        <v>10.050000000000001</v>
      </c>
      <c r="G298" s="109" t="s">
        <v>693</v>
      </c>
      <c r="H298" s="109" t="s">
        <v>692</v>
      </c>
      <c r="I298" s="109" t="s">
        <v>64</v>
      </c>
      <c r="J298" s="110">
        <v>24</v>
      </c>
      <c r="K298" s="111">
        <v>5.61</v>
      </c>
      <c r="L298" s="112">
        <v>4.88</v>
      </c>
      <c r="M298" s="97">
        <f t="shared" si="4"/>
        <v>0.73000000000000043</v>
      </c>
    </row>
    <row r="299" spans="1:13" ht="21" customHeight="1" thickBot="1" x14ac:dyDescent="0.3">
      <c r="A299" s="90">
        <v>574</v>
      </c>
      <c r="B299" s="91" t="s">
        <v>694</v>
      </c>
      <c r="C299" s="136" t="s">
        <v>64</v>
      </c>
      <c r="D299" s="142">
        <v>181.41</v>
      </c>
      <c r="G299" s="109" t="s">
        <v>695</v>
      </c>
      <c r="H299" s="109" t="s">
        <v>694</v>
      </c>
      <c r="I299" s="109" t="s">
        <v>64</v>
      </c>
      <c r="J299" s="110">
        <v>9</v>
      </c>
      <c r="K299" s="111">
        <v>181.41</v>
      </c>
      <c r="L299" s="112">
        <v>181.41</v>
      </c>
      <c r="M299" s="97">
        <f t="shared" si="4"/>
        <v>0</v>
      </c>
    </row>
    <row r="300" spans="1:13" ht="21" customHeight="1" thickBot="1" x14ac:dyDescent="0.3">
      <c r="A300" s="90">
        <v>575</v>
      </c>
      <c r="B300" s="91" t="s">
        <v>696</v>
      </c>
      <c r="C300" s="136" t="s">
        <v>64</v>
      </c>
      <c r="D300" s="142">
        <v>18.760000000000002</v>
      </c>
      <c r="G300" s="109" t="s">
        <v>697</v>
      </c>
      <c r="H300" s="109" t="s">
        <v>696</v>
      </c>
      <c r="I300" s="109" t="s">
        <v>64</v>
      </c>
      <c r="J300" s="110">
        <v>11</v>
      </c>
      <c r="K300" s="111">
        <v>17.61</v>
      </c>
      <c r="L300" s="112">
        <v>12.42</v>
      </c>
      <c r="M300" s="97">
        <f t="shared" si="4"/>
        <v>5.1899999999999995</v>
      </c>
    </row>
    <row r="301" spans="1:13" ht="21" customHeight="1" thickBot="1" x14ac:dyDescent="0.3">
      <c r="A301" s="90">
        <v>576</v>
      </c>
      <c r="B301" s="91" t="s">
        <v>698</v>
      </c>
      <c r="C301" s="136" t="s">
        <v>64</v>
      </c>
      <c r="D301" s="142">
        <v>181.41</v>
      </c>
      <c r="G301" s="109" t="s">
        <v>699</v>
      </c>
      <c r="H301" s="109" t="s">
        <v>698</v>
      </c>
      <c r="I301" s="109" t="s">
        <v>64</v>
      </c>
      <c r="J301" s="110">
        <v>12</v>
      </c>
      <c r="K301" s="111">
        <v>181.41</v>
      </c>
      <c r="L301" s="112">
        <v>181.41</v>
      </c>
      <c r="M301" s="97">
        <f t="shared" si="4"/>
        <v>0</v>
      </c>
    </row>
    <row r="302" spans="1:13" ht="21" customHeight="1" thickBot="1" x14ac:dyDescent="0.3">
      <c r="A302" s="90">
        <v>577</v>
      </c>
      <c r="B302" s="91" t="s">
        <v>700</v>
      </c>
      <c r="C302" s="136" t="s">
        <v>64</v>
      </c>
      <c r="D302" s="142">
        <v>95.54</v>
      </c>
      <c r="G302" s="109" t="s">
        <v>701</v>
      </c>
      <c r="H302" s="109" t="s">
        <v>700</v>
      </c>
      <c r="I302" s="109" t="s">
        <v>64</v>
      </c>
      <c r="J302" s="110">
        <v>347</v>
      </c>
      <c r="K302" s="111">
        <v>90.82</v>
      </c>
      <c r="L302" s="112">
        <v>86.71</v>
      </c>
      <c r="M302" s="97">
        <f t="shared" si="4"/>
        <v>4.1099999999999994</v>
      </c>
    </row>
    <row r="303" spans="1:13" ht="21" customHeight="1" thickBot="1" x14ac:dyDescent="0.3">
      <c r="A303" s="90">
        <v>578</v>
      </c>
      <c r="B303" s="91" t="s">
        <v>702</v>
      </c>
      <c r="C303" s="136" t="s">
        <v>64</v>
      </c>
      <c r="D303" s="142">
        <v>95.54</v>
      </c>
      <c r="G303" s="109" t="s">
        <v>703</v>
      </c>
      <c r="H303" s="109" t="s">
        <v>702</v>
      </c>
      <c r="I303" s="109" t="s">
        <v>64</v>
      </c>
      <c r="J303" s="110">
        <v>617</v>
      </c>
      <c r="K303" s="111">
        <v>90.82</v>
      </c>
      <c r="L303" s="112">
        <v>86.71</v>
      </c>
      <c r="M303" s="97">
        <f t="shared" si="4"/>
        <v>4.1099999999999994</v>
      </c>
    </row>
    <row r="304" spans="1:13" ht="21" customHeight="1" thickBot="1" x14ac:dyDescent="0.3">
      <c r="A304" s="90">
        <v>579</v>
      </c>
      <c r="B304" s="91" t="s">
        <v>704</v>
      </c>
      <c r="C304" s="136" t="s">
        <v>64</v>
      </c>
      <c r="D304" s="142">
        <v>95.54</v>
      </c>
      <c r="G304" s="109" t="s">
        <v>705</v>
      </c>
      <c r="H304" s="109" t="s">
        <v>704</v>
      </c>
      <c r="I304" s="109" t="s">
        <v>64</v>
      </c>
      <c r="J304" s="110">
        <v>486</v>
      </c>
      <c r="K304" s="111">
        <v>90.82</v>
      </c>
      <c r="L304" s="112">
        <v>86.71</v>
      </c>
      <c r="M304" s="97">
        <f t="shared" si="4"/>
        <v>4.1099999999999994</v>
      </c>
    </row>
    <row r="305" spans="1:13" ht="21" customHeight="1" thickBot="1" x14ac:dyDescent="0.3">
      <c r="A305" s="90">
        <v>580</v>
      </c>
      <c r="B305" s="91" t="s">
        <v>706</v>
      </c>
      <c r="C305" s="136" t="s">
        <v>64</v>
      </c>
      <c r="D305" s="142">
        <v>95.54</v>
      </c>
      <c r="G305" s="109" t="s">
        <v>707</v>
      </c>
      <c r="H305" s="109" t="s">
        <v>706</v>
      </c>
      <c r="I305" s="109" t="s">
        <v>64</v>
      </c>
      <c r="J305" s="110">
        <v>908</v>
      </c>
      <c r="K305" s="111">
        <v>90.82</v>
      </c>
      <c r="L305" s="112">
        <v>86.71</v>
      </c>
      <c r="M305" s="97">
        <f t="shared" si="4"/>
        <v>4.1099999999999994</v>
      </c>
    </row>
    <row r="306" spans="1:13" ht="21" customHeight="1" thickBot="1" x14ac:dyDescent="0.3">
      <c r="A306" s="90">
        <v>581</v>
      </c>
      <c r="B306" s="91" t="s">
        <v>708</v>
      </c>
      <c r="C306" s="136" t="s">
        <v>146</v>
      </c>
      <c r="D306" s="142">
        <v>4139.8100000000004</v>
      </c>
      <c r="G306" s="109" t="s">
        <v>709</v>
      </c>
      <c r="H306" s="109" t="s">
        <v>710</v>
      </c>
      <c r="I306" s="109" t="s">
        <v>146</v>
      </c>
      <c r="J306" s="110">
        <v>10</v>
      </c>
      <c r="K306" s="111">
        <v>4139.8100000000004</v>
      </c>
      <c r="L306" s="112">
        <v>3455.87</v>
      </c>
      <c r="M306" s="97">
        <f t="shared" si="4"/>
        <v>683.94000000000051</v>
      </c>
    </row>
    <row r="307" spans="1:13" ht="21" customHeight="1" thickBot="1" x14ac:dyDescent="0.3">
      <c r="A307" s="90">
        <v>586</v>
      </c>
      <c r="B307" s="91" t="s">
        <v>711</v>
      </c>
      <c r="C307" s="136" t="s">
        <v>64</v>
      </c>
      <c r="D307" s="142">
        <v>145.72999999999999</v>
      </c>
      <c r="G307" s="109" t="s">
        <v>712</v>
      </c>
      <c r="H307" s="109" t="s">
        <v>711</v>
      </c>
      <c r="I307" s="109" t="s">
        <v>64</v>
      </c>
      <c r="J307" s="110">
        <v>10</v>
      </c>
      <c r="K307" s="111">
        <v>145.72999999999999</v>
      </c>
      <c r="L307" s="112">
        <v>135.91999999999999</v>
      </c>
      <c r="M307" s="97">
        <f t="shared" si="4"/>
        <v>9.8100000000000023</v>
      </c>
    </row>
    <row r="308" spans="1:13" ht="21" customHeight="1" thickBot="1" x14ac:dyDescent="0.3">
      <c r="A308" s="90">
        <v>587</v>
      </c>
      <c r="B308" s="91" t="s">
        <v>713</v>
      </c>
      <c r="C308" s="136" t="s">
        <v>64</v>
      </c>
      <c r="D308" s="142">
        <v>68.09</v>
      </c>
      <c r="G308" s="109" t="s">
        <v>714</v>
      </c>
      <c r="H308" s="109" t="s">
        <v>713</v>
      </c>
      <c r="I308" s="109" t="s">
        <v>64</v>
      </c>
      <c r="J308" s="110">
        <v>31</v>
      </c>
      <c r="K308" s="111">
        <v>41.61</v>
      </c>
      <c r="L308" s="112">
        <v>34.82</v>
      </c>
      <c r="M308" s="97">
        <f t="shared" si="4"/>
        <v>6.7899999999999991</v>
      </c>
    </row>
    <row r="309" spans="1:13" ht="21" customHeight="1" thickBot="1" x14ac:dyDescent="0.3">
      <c r="A309" s="90">
        <v>588</v>
      </c>
      <c r="B309" s="91" t="s">
        <v>715</v>
      </c>
      <c r="C309" s="136" t="s">
        <v>64</v>
      </c>
      <c r="D309" s="142">
        <v>455.11</v>
      </c>
      <c r="G309" s="109" t="s">
        <v>716</v>
      </c>
      <c r="H309" s="109" t="s">
        <v>715</v>
      </c>
      <c r="I309" s="109" t="s">
        <v>64</v>
      </c>
      <c r="J309" s="110">
        <v>29</v>
      </c>
      <c r="K309" s="111">
        <v>455.11</v>
      </c>
      <c r="L309" s="112">
        <v>365.79</v>
      </c>
      <c r="M309" s="97">
        <f t="shared" si="4"/>
        <v>89.32</v>
      </c>
    </row>
    <row r="310" spans="1:13" ht="21" customHeight="1" thickBot="1" x14ac:dyDescent="0.3">
      <c r="A310" s="90">
        <v>589</v>
      </c>
      <c r="B310" s="91" t="s">
        <v>717</v>
      </c>
      <c r="C310" s="136" t="s">
        <v>64</v>
      </c>
      <c r="D310" s="142">
        <v>664.51</v>
      </c>
      <c r="G310" s="109" t="s">
        <v>718</v>
      </c>
      <c r="H310" s="109" t="s">
        <v>717</v>
      </c>
      <c r="I310" s="109" t="s">
        <v>64</v>
      </c>
      <c r="J310" s="110">
        <v>40</v>
      </c>
      <c r="K310" s="111">
        <v>664.51</v>
      </c>
      <c r="L310" s="112">
        <v>592.36</v>
      </c>
      <c r="M310" s="97">
        <f t="shared" si="4"/>
        <v>72.149999999999977</v>
      </c>
    </row>
    <row r="311" spans="1:13" ht="21" customHeight="1" thickBot="1" x14ac:dyDescent="0.3">
      <c r="A311" s="90">
        <v>591</v>
      </c>
      <c r="B311" s="91" t="s">
        <v>719</v>
      </c>
      <c r="C311" s="136" t="s">
        <v>64</v>
      </c>
      <c r="D311" s="142">
        <v>0.95</v>
      </c>
      <c r="G311" s="109" t="s">
        <v>720</v>
      </c>
      <c r="H311" s="109" t="s">
        <v>719</v>
      </c>
      <c r="I311" s="109" t="s">
        <v>64</v>
      </c>
      <c r="J311" s="110">
        <v>78</v>
      </c>
      <c r="K311" s="111">
        <v>0.95</v>
      </c>
      <c r="L311" s="112">
        <v>1.04</v>
      </c>
      <c r="M311" s="97">
        <f t="shared" si="4"/>
        <v>-9.000000000000008E-2</v>
      </c>
    </row>
    <row r="312" spans="1:13" ht="21" customHeight="1" thickBot="1" x14ac:dyDescent="0.3">
      <c r="A312" s="90">
        <v>592</v>
      </c>
      <c r="B312" s="91" t="s">
        <v>721</v>
      </c>
      <c r="C312" s="136" t="s">
        <v>110</v>
      </c>
      <c r="D312" s="142">
        <v>4.28</v>
      </c>
      <c r="G312" s="109" t="s">
        <v>722</v>
      </c>
      <c r="H312" s="109" t="s">
        <v>721</v>
      </c>
      <c r="I312" s="109" t="s">
        <v>110</v>
      </c>
      <c r="J312" s="110">
        <v>49</v>
      </c>
      <c r="K312" s="111">
        <v>4.28</v>
      </c>
      <c r="L312" s="112">
        <v>5.5</v>
      </c>
      <c r="M312" s="97">
        <f t="shared" si="4"/>
        <v>-1.2199999999999998</v>
      </c>
    </row>
    <row r="313" spans="1:13" ht="21" customHeight="1" thickBot="1" x14ac:dyDescent="0.3">
      <c r="A313" s="90">
        <v>593</v>
      </c>
      <c r="B313" s="91" t="s">
        <v>723</v>
      </c>
      <c r="C313" s="136" t="s">
        <v>110</v>
      </c>
      <c r="D313" s="142">
        <v>3.05</v>
      </c>
      <c r="G313" s="109" t="s">
        <v>724</v>
      </c>
      <c r="H313" s="109" t="s">
        <v>723</v>
      </c>
      <c r="I313" s="109" t="s">
        <v>110</v>
      </c>
      <c r="J313" s="110">
        <v>40</v>
      </c>
      <c r="K313" s="111">
        <v>3.79</v>
      </c>
      <c r="L313" s="112">
        <v>4.17</v>
      </c>
      <c r="M313" s="97">
        <f t="shared" si="4"/>
        <v>-0.37999999999999989</v>
      </c>
    </row>
    <row r="314" spans="1:13" ht="21" customHeight="1" thickBot="1" x14ac:dyDescent="0.3">
      <c r="A314" s="90">
        <v>594</v>
      </c>
      <c r="B314" s="91" t="s">
        <v>725</v>
      </c>
      <c r="C314" s="136" t="s">
        <v>110</v>
      </c>
      <c r="D314" s="142">
        <v>3.84</v>
      </c>
      <c r="G314" s="109" t="s">
        <v>726</v>
      </c>
      <c r="H314" s="109" t="s">
        <v>725</v>
      </c>
      <c r="I314" s="109" t="s">
        <v>110</v>
      </c>
      <c r="J314" s="110">
        <v>39</v>
      </c>
      <c r="K314" s="111">
        <v>3.84</v>
      </c>
      <c r="L314" s="112">
        <v>4.62</v>
      </c>
      <c r="M314" s="97">
        <f t="shared" si="4"/>
        <v>-0.78000000000000025</v>
      </c>
    </row>
    <row r="315" spans="1:13" ht="21" customHeight="1" thickBot="1" x14ac:dyDescent="0.3">
      <c r="A315" s="90">
        <v>595</v>
      </c>
      <c r="B315" s="91" t="s">
        <v>727</v>
      </c>
      <c r="C315" s="136" t="s">
        <v>110</v>
      </c>
      <c r="D315" s="142">
        <v>9.98</v>
      </c>
      <c r="G315" s="109" t="s">
        <v>728</v>
      </c>
      <c r="H315" s="109" t="s">
        <v>727</v>
      </c>
      <c r="I315" s="109" t="s">
        <v>110</v>
      </c>
      <c r="J315" s="110">
        <v>12</v>
      </c>
      <c r="K315" s="111">
        <v>9.98</v>
      </c>
      <c r="L315" s="112">
        <v>9.98</v>
      </c>
      <c r="M315" s="97">
        <f t="shared" si="4"/>
        <v>0</v>
      </c>
    </row>
    <row r="316" spans="1:13" ht="21" customHeight="1" thickBot="1" x14ac:dyDescent="0.3">
      <c r="A316" s="90">
        <v>596</v>
      </c>
      <c r="B316" s="91" t="s">
        <v>729</v>
      </c>
      <c r="C316" s="136" t="s">
        <v>110</v>
      </c>
      <c r="D316" s="142">
        <v>3.66</v>
      </c>
      <c r="G316" s="109" t="s">
        <v>730</v>
      </c>
      <c r="H316" s="109" t="s">
        <v>729</v>
      </c>
      <c r="I316" s="109" t="s">
        <v>110</v>
      </c>
      <c r="J316" s="110">
        <v>42</v>
      </c>
      <c r="K316" s="111">
        <v>3.66</v>
      </c>
      <c r="L316" s="112">
        <v>4.2699999999999996</v>
      </c>
      <c r="M316" s="97">
        <f t="shared" si="4"/>
        <v>-0.60999999999999943</v>
      </c>
    </row>
    <row r="317" spans="1:13" ht="21" customHeight="1" thickBot="1" x14ac:dyDescent="0.3">
      <c r="A317" s="90">
        <v>597</v>
      </c>
      <c r="B317" s="91" t="s">
        <v>731</v>
      </c>
      <c r="C317" s="136" t="s">
        <v>64</v>
      </c>
      <c r="D317" s="142">
        <v>9.5500000000000007</v>
      </c>
      <c r="G317" s="109" t="s">
        <v>732</v>
      </c>
      <c r="H317" s="109" t="s">
        <v>731</v>
      </c>
      <c r="I317" s="109" t="s">
        <v>64</v>
      </c>
      <c r="J317" s="110">
        <v>153</v>
      </c>
      <c r="K317" s="111">
        <v>9.5500000000000007</v>
      </c>
      <c r="L317" s="112">
        <v>9.5500000000000007</v>
      </c>
      <c r="M317" s="97">
        <f t="shared" si="4"/>
        <v>0</v>
      </c>
    </row>
    <row r="318" spans="1:13" ht="21" customHeight="1" thickBot="1" x14ac:dyDescent="0.3">
      <c r="A318" s="90">
        <v>598</v>
      </c>
      <c r="B318" s="91" t="s">
        <v>733</v>
      </c>
      <c r="C318" s="136" t="s">
        <v>64</v>
      </c>
      <c r="D318" s="142">
        <v>96.15</v>
      </c>
      <c r="G318" s="109" t="s">
        <v>734</v>
      </c>
      <c r="H318" s="109" t="s">
        <v>733</v>
      </c>
      <c r="I318" s="109" t="s">
        <v>64</v>
      </c>
      <c r="J318" s="110">
        <v>19</v>
      </c>
      <c r="K318" s="111">
        <v>96.15</v>
      </c>
      <c r="L318" s="112">
        <v>94.76</v>
      </c>
      <c r="M318" s="97">
        <f t="shared" si="4"/>
        <v>1.3900000000000006</v>
      </c>
    </row>
    <row r="319" spans="1:13" ht="21" customHeight="1" thickBot="1" x14ac:dyDescent="0.3">
      <c r="A319" s="90">
        <v>599</v>
      </c>
      <c r="B319" s="91" t="s">
        <v>735</v>
      </c>
      <c r="C319" s="136" t="s">
        <v>64</v>
      </c>
      <c r="D319" s="142">
        <v>2.2999999999999998</v>
      </c>
      <c r="G319" s="109" t="s">
        <v>736</v>
      </c>
      <c r="H319" s="109" t="s">
        <v>735</v>
      </c>
      <c r="I319" s="109" t="s">
        <v>64</v>
      </c>
      <c r="J319" s="110">
        <v>6</v>
      </c>
      <c r="K319" s="111">
        <v>2.17</v>
      </c>
      <c r="L319" s="112">
        <v>1.82</v>
      </c>
      <c r="M319" s="97">
        <f t="shared" si="4"/>
        <v>0.34999999999999987</v>
      </c>
    </row>
    <row r="320" spans="1:13" ht="21" customHeight="1" thickBot="1" x14ac:dyDescent="0.3">
      <c r="A320" s="90">
        <v>605</v>
      </c>
      <c r="B320" s="91" t="s">
        <v>737</v>
      </c>
      <c r="C320" s="136" t="s">
        <v>101</v>
      </c>
      <c r="D320" s="142">
        <v>10.45</v>
      </c>
      <c r="G320" s="109" t="s">
        <v>738</v>
      </c>
      <c r="H320" s="109" t="s">
        <v>737</v>
      </c>
      <c r="I320" s="109" t="s">
        <v>101</v>
      </c>
      <c r="J320" s="110">
        <v>58</v>
      </c>
      <c r="K320" s="111">
        <v>11.99</v>
      </c>
      <c r="L320" s="112">
        <v>4.54</v>
      </c>
      <c r="M320" s="97">
        <f t="shared" si="4"/>
        <v>7.45</v>
      </c>
    </row>
    <row r="321" spans="1:13" ht="21" customHeight="1" thickBot="1" x14ac:dyDescent="0.3">
      <c r="A321" s="90">
        <v>606</v>
      </c>
      <c r="B321" s="91" t="s">
        <v>739</v>
      </c>
      <c r="C321" s="136" t="s">
        <v>64</v>
      </c>
      <c r="D321" s="142">
        <v>214.65</v>
      </c>
      <c r="G321" s="109" t="s">
        <v>740</v>
      </c>
      <c r="H321" s="109" t="s">
        <v>739</v>
      </c>
      <c r="I321" s="109" t="s">
        <v>64</v>
      </c>
      <c r="J321" s="110">
        <v>118</v>
      </c>
      <c r="K321" s="111">
        <v>217.86</v>
      </c>
      <c r="L321" s="112">
        <v>242.19</v>
      </c>
      <c r="M321" s="97">
        <f t="shared" si="4"/>
        <v>-24.329999999999984</v>
      </c>
    </row>
    <row r="322" spans="1:13" ht="21" customHeight="1" thickBot="1" x14ac:dyDescent="0.3">
      <c r="A322" s="90">
        <v>607</v>
      </c>
      <c r="B322" s="100" t="s">
        <v>741</v>
      </c>
      <c r="C322" s="137" t="s">
        <v>64</v>
      </c>
      <c r="D322" s="142">
        <v>271.79000000000002</v>
      </c>
      <c r="G322" s="109" t="s">
        <v>742</v>
      </c>
      <c r="H322" s="109" t="s">
        <v>741</v>
      </c>
      <c r="I322" s="109" t="s">
        <v>64</v>
      </c>
      <c r="J322" s="110">
        <v>144</v>
      </c>
      <c r="K322" s="111">
        <v>222.78</v>
      </c>
      <c r="L322" s="112"/>
      <c r="M322" s="97">
        <f t="shared" ref="M322:M385" si="5">K322-L322</f>
        <v>222.78</v>
      </c>
    </row>
    <row r="323" spans="1:13" ht="21" customHeight="1" thickBot="1" x14ac:dyDescent="0.3">
      <c r="A323" s="90">
        <v>608</v>
      </c>
      <c r="B323" s="91" t="s">
        <v>743</v>
      </c>
      <c r="C323" s="136" t="s">
        <v>92</v>
      </c>
      <c r="D323" s="142">
        <v>35.11</v>
      </c>
      <c r="G323" s="109" t="s">
        <v>744</v>
      </c>
      <c r="H323" s="109" t="s">
        <v>743</v>
      </c>
      <c r="I323" s="109" t="s">
        <v>92</v>
      </c>
      <c r="J323" s="110">
        <v>11</v>
      </c>
      <c r="K323" s="111">
        <v>34.57</v>
      </c>
      <c r="L323" s="112">
        <v>34.479999999999997</v>
      </c>
      <c r="M323" s="97">
        <f t="shared" si="5"/>
        <v>9.0000000000003411E-2</v>
      </c>
    </row>
    <row r="324" spans="1:13" ht="21" customHeight="1" thickBot="1" x14ac:dyDescent="0.3">
      <c r="A324" s="90">
        <v>609</v>
      </c>
      <c r="B324" s="91" t="s">
        <v>745</v>
      </c>
      <c r="C324" s="136" t="s">
        <v>64</v>
      </c>
      <c r="D324" s="142">
        <v>6.94</v>
      </c>
      <c r="G324" s="109" t="s">
        <v>746</v>
      </c>
      <c r="H324" s="109" t="s">
        <v>745</v>
      </c>
      <c r="I324" s="109" t="s">
        <v>64</v>
      </c>
      <c r="J324" s="110">
        <v>442</v>
      </c>
      <c r="K324" s="111">
        <v>6.24</v>
      </c>
      <c r="L324" s="112">
        <v>6.97</v>
      </c>
      <c r="M324" s="97">
        <f t="shared" si="5"/>
        <v>-0.72999999999999954</v>
      </c>
    </row>
    <row r="325" spans="1:13" ht="21" customHeight="1" thickBot="1" x14ac:dyDescent="0.3">
      <c r="A325" s="90">
        <v>610</v>
      </c>
      <c r="B325" s="91" t="s">
        <v>747</v>
      </c>
      <c r="C325" s="136" t="s">
        <v>64</v>
      </c>
      <c r="D325" s="142">
        <v>0.04</v>
      </c>
      <c r="G325" s="109" t="s">
        <v>748</v>
      </c>
      <c r="H325" s="109" t="s">
        <v>747</v>
      </c>
      <c r="I325" s="109" t="s">
        <v>64</v>
      </c>
      <c r="J325" s="110">
        <v>8200</v>
      </c>
      <c r="K325" s="111">
        <v>0.04</v>
      </c>
      <c r="L325" s="112">
        <v>0.05</v>
      </c>
      <c r="M325" s="97">
        <f t="shared" si="5"/>
        <v>-1.0000000000000002E-2</v>
      </c>
    </row>
    <row r="326" spans="1:13" ht="21" customHeight="1" thickBot="1" x14ac:dyDescent="0.3">
      <c r="A326" s="90">
        <v>615</v>
      </c>
      <c r="B326" s="91" t="s">
        <v>749</v>
      </c>
      <c r="C326" s="136" t="s">
        <v>64</v>
      </c>
      <c r="D326" s="142">
        <v>16.079999999999998</v>
      </c>
      <c r="G326" s="109" t="s">
        <v>750</v>
      </c>
      <c r="H326" s="109" t="s">
        <v>751</v>
      </c>
      <c r="I326" s="109" t="s">
        <v>64</v>
      </c>
      <c r="J326" s="110">
        <v>325</v>
      </c>
      <c r="K326" s="111">
        <v>14.58</v>
      </c>
      <c r="L326" s="112">
        <v>10.4</v>
      </c>
      <c r="M326" s="97">
        <f t="shared" si="5"/>
        <v>4.18</v>
      </c>
    </row>
    <row r="327" spans="1:13" ht="21" customHeight="1" thickBot="1" x14ac:dyDescent="0.3">
      <c r="A327" s="90">
        <v>616</v>
      </c>
      <c r="B327" s="91" t="s">
        <v>752</v>
      </c>
      <c r="C327" s="136" t="s">
        <v>64</v>
      </c>
      <c r="D327" s="142">
        <v>32.619999999999997</v>
      </c>
      <c r="G327" s="109" t="s">
        <v>753</v>
      </c>
      <c r="H327" s="109" t="s">
        <v>752</v>
      </c>
      <c r="I327" s="109" t="s">
        <v>64</v>
      </c>
      <c r="J327" s="110">
        <v>2</v>
      </c>
      <c r="K327" s="111">
        <v>33.11</v>
      </c>
      <c r="L327" s="112">
        <v>37.79</v>
      </c>
      <c r="M327" s="97">
        <f t="shared" si="5"/>
        <v>-4.68</v>
      </c>
    </row>
    <row r="328" spans="1:13" ht="21" customHeight="1" thickBot="1" x14ac:dyDescent="0.3">
      <c r="A328" s="90">
        <v>619</v>
      </c>
      <c r="B328" s="91" t="s">
        <v>754</v>
      </c>
      <c r="C328" s="136" t="s">
        <v>92</v>
      </c>
      <c r="D328" s="142">
        <v>4.78</v>
      </c>
      <c r="G328" s="109" t="s">
        <v>755</v>
      </c>
      <c r="H328" s="109" t="s">
        <v>754</v>
      </c>
      <c r="I328" s="109" t="s">
        <v>92</v>
      </c>
      <c r="J328" s="110">
        <v>173</v>
      </c>
      <c r="K328" s="111">
        <v>4.32</v>
      </c>
      <c r="L328" s="112">
        <v>4.34</v>
      </c>
      <c r="M328" s="97">
        <f t="shared" si="5"/>
        <v>-1.9999999999999574E-2</v>
      </c>
    </row>
    <row r="329" spans="1:13" ht="21" customHeight="1" thickBot="1" x14ac:dyDescent="0.3">
      <c r="A329" s="90">
        <v>620</v>
      </c>
      <c r="B329" s="91" t="s">
        <v>756</v>
      </c>
      <c r="C329" s="136" t="s">
        <v>64</v>
      </c>
      <c r="D329" s="142">
        <v>11.46</v>
      </c>
      <c r="G329" s="109" t="s">
        <v>757</v>
      </c>
      <c r="H329" s="109" t="s">
        <v>756</v>
      </c>
      <c r="I329" s="109" t="s">
        <v>64</v>
      </c>
      <c r="J329" s="110">
        <v>50</v>
      </c>
      <c r="K329" s="111">
        <v>12.56</v>
      </c>
      <c r="L329" s="112">
        <v>11.9</v>
      </c>
      <c r="M329" s="97">
        <f t="shared" si="5"/>
        <v>0.66000000000000014</v>
      </c>
    </row>
    <row r="330" spans="1:13" ht="21" customHeight="1" thickBot="1" x14ac:dyDescent="0.3">
      <c r="A330" s="90">
        <v>622</v>
      </c>
      <c r="B330" s="91" t="s">
        <v>758</v>
      </c>
      <c r="C330" s="136" t="s">
        <v>64</v>
      </c>
      <c r="D330" s="142">
        <v>5.77</v>
      </c>
      <c r="G330" s="109" t="s">
        <v>759</v>
      </c>
      <c r="H330" s="109" t="s">
        <v>758</v>
      </c>
      <c r="I330" s="109" t="s">
        <v>64</v>
      </c>
      <c r="J330" s="110">
        <v>7</v>
      </c>
      <c r="K330" s="111">
        <v>5.77</v>
      </c>
      <c r="L330" s="112">
        <v>5.77</v>
      </c>
      <c r="M330" s="97">
        <f t="shared" si="5"/>
        <v>0</v>
      </c>
    </row>
    <row r="331" spans="1:13" ht="21" customHeight="1" thickBot="1" x14ac:dyDescent="0.3">
      <c r="A331" s="90">
        <v>623</v>
      </c>
      <c r="B331" s="91" t="s">
        <v>760</v>
      </c>
      <c r="C331" s="136" t="s">
        <v>64</v>
      </c>
      <c r="D331" s="142">
        <v>6.46</v>
      </c>
      <c r="G331" s="109" t="s">
        <v>761</v>
      </c>
      <c r="H331" s="109" t="s">
        <v>760</v>
      </c>
      <c r="I331" s="109" t="s">
        <v>64</v>
      </c>
      <c r="J331" s="110">
        <v>7</v>
      </c>
      <c r="K331" s="111">
        <v>6.46</v>
      </c>
      <c r="L331" s="112">
        <v>6.46</v>
      </c>
      <c r="M331" s="97">
        <f t="shared" si="5"/>
        <v>0</v>
      </c>
    </row>
    <row r="332" spans="1:13" ht="21" customHeight="1" thickBot="1" x14ac:dyDescent="0.3">
      <c r="A332" s="101">
        <v>625</v>
      </c>
      <c r="B332" s="102" t="s">
        <v>762</v>
      </c>
      <c r="C332" s="138" t="s">
        <v>64</v>
      </c>
      <c r="D332" s="103">
        <v>4.1399999999999997</v>
      </c>
      <c r="E332" s="104" t="s">
        <v>172</v>
      </c>
      <c r="G332" s="109" t="s">
        <v>763</v>
      </c>
      <c r="H332" s="109" t="s">
        <v>762</v>
      </c>
      <c r="I332" s="109" t="s">
        <v>64</v>
      </c>
      <c r="J332" s="110">
        <v>13</v>
      </c>
      <c r="K332" s="111">
        <v>4.1399999999999997</v>
      </c>
      <c r="L332" s="113"/>
      <c r="M332" s="97">
        <f t="shared" si="5"/>
        <v>4.1399999999999997</v>
      </c>
    </row>
    <row r="333" spans="1:13" ht="21" customHeight="1" thickBot="1" x14ac:dyDescent="0.3">
      <c r="A333" s="90">
        <v>628</v>
      </c>
      <c r="B333" s="91" t="s">
        <v>764</v>
      </c>
      <c r="C333" s="136" t="s">
        <v>64</v>
      </c>
      <c r="D333" s="142">
        <v>25.58</v>
      </c>
      <c r="G333" s="109" t="s">
        <v>765</v>
      </c>
      <c r="H333" s="109" t="s">
        <v>764</v>
      </c>
      <c r="I333" s="109" t="s">
        <v>64</v>
      </c>
      <c r="J333" s="110">
        <v>23</v>
      </c>
      <c r="K333" s="111">
        <v>25.58</v>
      </c>
      <c r="L333" s="112">
        <v>25.58</v>
      </c>
      <c r="M333" s="97">
        <f t="shared" si="5"/>
        <v>0</v>
      </c>
    </row>
    <row r="334" spans="1:13" ht="21" customHeight="1" thickBot="1" x14ac:dyDescent="0.3">
      <c r="A334" s="90">
        <v>629</v>
      </c>
      <c r="B334" s="91" t="s">
        <v>766</v>
      </c>
      <c r="C334" s="136" t="s">
        <v>64</v>
      </c>
      <c r="D334" s="142">
        <v>31</v>
      </c>
      <c r="G334" s="109" t="s">
        <v>767</v>
      </c>
      <c r="H334" s="109" t="s">
        <v>766</v>
      </c>
      <c r="I334" s="109" t="s">
        <v>64</v>
      </c>
      <c r="J334" s="110">
        <v>8</v>
      </c>
      <c r="K334" s="111">
        <v>31</v>
      </c>
      <c r="L334" s="112">
        <v>31</v>
      </c>
      <c r="M334" s="97">
        <f t="shared" si="5"/>
        <v>0</v>
      </c>
    </row>
    <row r="335" spans="1:13" ht="21" customHeight="1" thickBot="1" x14ac:dyDescent="0.3">
      <c r="A335" s="90">
        <v>633</v>
      </c>
      <c r="B335" s="91" t="s">
        <v>768</v>
      </c>
      <c r="C335" s="136" t="s">
        <v>64</v>
      </c>
      <c r="D335" s="142">
        <v>4576.5600000000004</v>
      </c>
      <c r="G335" s="109" t="s">
        <v>769</v>
      </c>
      <c r="H335" s="109" t="s">
        <v>768</v>
      </c>
      <c r="I335" s="109" t="s">
        <v>64</v>
      </c>
      <c r="J335" s="110">
        <v>11</v>
      </c>
      <c r="K335" s="111">
        <v>4576.5600000000004</v>
      </c>
      <c r="L335" s="112">
        <v>4842.12</v>
      </c>
      <c r="M335" s="97">
        <f t="shared" si="5"/>
        <v>-265.55999999999949</v>
      </c>
    </row>
    <row r="336" spans="1:13" ht="21" customHeight="1" thickBot="1" x14ac:dyDescent="0.3">
      <c r="A336" s="90">
        <v>634</v>
      </c>
      <c r="B336" s="91" t="s">
        <v>770</v>
      </c>
      <c r="C336" s="136" t="s">
        <v>64</v>
      </c>
      <c r="D336" s="142">
        <v>2.34</v>
      </c>
      <c r="G336" s="109" t="s">
        <v>771</v>
      </c>
      <c r="H336" s="109" t="s">
        <v>770</v>
      </c>
      <c r="I336" s="109" t="s">
        <v>64</v>
      </c>
      <c r="J336" s="110">
        <v>773</v>
      </c>
      <c r="K336" s="111">
        <v>2.54</v>
      </c>
      <c r="L336" s="112">
        <v>2.7</v>
      </c>
      <c r="M336" s="97">
        <f t="shared" si="5"/>
        <v>-0.16000000000000014</v>
      </c>
    </row>
    <row r="337" spans="1:13" ht="21" customHeight="1" thickBot="1" x14ac:dyDescent="0.3">
      <c r="A337" s="90">
        <v>635</v>
      </c>
      <c r="B337" s="91" t="s">
        <v>772</v>
      </c>
      <c r="C337" s="136" t="s">
        <v>64</v>
      </c>
      <c r="D337" s="142">
        <v>27.11</v>
      </c>
      <c r="G337" s="109" t="s">
        <v>773</v>
      </c>
      <c r="H337" s="109" t="s">
        <v>772</v>
      </c>
      <c r="I337" s="109" t="s">
        <v>64</v>
      </c>
      <c r="J337" s="110">
        <v>56</v>
      </c>
      <c r="K337" s="111">
        <v>26.53</v>
      </c>
      <c r="L337" s="112">
        <v>26.53</v>
      </c>
      <c r="M337" s="97">
        <f t="shared" si="5"/>
        <v>0</v>
      </c>
    </row>
    <row r="338" spans="1:13" ht="21" customHeight="1" thickBot="1" x14ac:dyDescent="0.3">
      <c r="A338" s="90">
        <v>637</v>
      </c>
      <c r="B338" s="91" t="s">
        <v>774</v>
      </c>
      <c r="C338" s="136" t="s">
        <v>64</v>
      </c>
      <c r="D338" s="142">
        <v>10.14</v>
      </c>
      <c r="G338" s="109" t="s">
        <v>775</v>
      </c>
      <c r="H338" s="109" t="s">
        <v>774</v>
      </c>
      <c r="I338" s="109" t="s">
        <v>64</v>
      </c>
      <c r="J338" s="110">
        <v>28</v>
      </c>
      <c r="K338" s="111">
        <v>8.5500000000000007</v>
      </c>
      <c r="L338" s="112">
        <v>11.08</v>
      </c>
      <c r="M338" s="97">
        <f t="shared" si="5"/>
        <v>-2.5299999999999994</v>
      </c>
    </row>
    <row r="339" spans="1:13" ht="21" customHeight="1" thickBot="1" x14ac:dyDescent="0.3">
      <c r="A339" s="90">
        <v>639</v>
      </c>
      <c r="B339" s="91" t="s">
        <v>776</v>
      </c>
      <c r="C339" s="136" t="s">
        <v>64</v>
      </c>
      <c r="D339" s="142">
        <v>2.89</v>
      </c>
      <c r="G339" s="109" t="s">
        <v>777</v>
      </c>
      <c r="H339" s="109" t="s">
        <v>776</v>
      </c>
      <c r="I339" s="109" t="s">
        <v>64</v>
      </c>
      <c r="J339" s="110">
        <v>281</v>
      </c>
      <c r="K339" s="111">
        <v>2.56</v>
      </c>
      <c r="L339" s="112">
        <v>2.6</v>
      </c>
      <c r="M339" s="97">
        <f t="shared" si="5"/>
        <v>-4.0000000000000036E-2</v>
      </c>
    </row>
    <row r="340" spans="1:13" ht="21" customHeight="1" thickBot="1" x14ac:dyDescent="0.3">
      <c r="A340" s="90">
        <v>640</v>
      </c>
      <c r="B340" s="91" t="s">
        <v>778</v>
      </c>
      <c r="C340" s="136" t="s">
        <v>146</v>
      </c>
      <c r="D340" s="142">
        <v>51.27</v>
      </c>
      <c r="G340" s="109" t="s">
        <v>779</v>
      </c>
      <c r="H340" s="109" t="s">
        <v>778</v>
      </c>
      <c r="I340" s="109" t="s">
        <v>146</v>
      </c>
      <c r="J340" s="110">
        <v>49</v>
      </c>
      <c r="K340" s="111">
        <v>51.27</v>
      </c>
      <c r="L340" s="112">
        <v>46.96</v>
      </c>
      <c r="M340" s="97">
        <f t="shared" si="5"/>
        <v>4.3100000000000023</v>
      </c>
    </row>
    <row r="341" spans="1:13" ht="21" customHeight="1" thickBot="1" x14ac:dyDescent="0.3">
      <c r="A341" s="90">
        <v>643</v>
      </c>
      <c r="B341" s="91" t="s">
        <v>780</v>
      </c>
      <c r="C341" s="136" t="s">
        <v>64</v>
      </c>
      <c r="D341" s="142">
        <v>12.78</v>
      </c>
      <c r="G341" s="109" t="s">
        <v>781</v>
      </c>
      <c r="H341" s="109" t="s">
        <v>780</v>
      </c>
      <c r="I341" s="109" t="s">
        <v>64</v>
      </c>
      <c r="J341" s="110">
        <v>14</v>
      </c>
      <c r="K341" s="111">
        <v>12.78</v>
      </c>
      <c r="L341" s="112">
        <v>8.4499999999999993</v>
      </c>
      <c r="M341" s="97">
        <f t="shared" si="5"/>
        <v>4.33</v>
      </c>
    </row>
    <row r="342" spans="1:13" ht="21" customHeight="1" thickBot="1" x14ac:dyDescent="0.3">
      <c r="A342" s="90">
        <v>644</v>
      </c>
      <c r="B342" s="91" t="s">
        <v>782</v>
      </c>
      <c r="C342" s="136" t="s">
        <v>64</v>
      </c>
      <c r="D342" s="142">
        <v>15.63</v>
      </c>
      <c r="G342" s="109" t="s">
        <v>783</v>
      </c>
      <c r="H342" s="109" t="s">
        <v>782</v>
      </c>
      <c r="I342" s="109" t="s">
        <v>64</v>
      </c>
      <c r="J342" s="110">
        <v>109</v>
      </c>
      <c r="K342" s="111">
        <v>11.07</v>
      </c>
      <c r="L342" s="112">
        <v>13.25</v>
      </c>
      <c r="M342" s="97">
        <f t="shared" si="5"/>
        <v>-2.1799999999999997</v>
      </c>
    </row>
    <row r="343" spans="1:13" ht="21" customHeight="1" thickBot="1" x14ac:dyDescent="0.3">
      <c r="A343" s="90">
        <v>645</v>
      </c>
      <c r="B343" s="91" t="s">
        <v>784</v>
      </c>
      <c r="C343" s="136" t="s">
        <v>64</v>
      </c>
      <c r="D343" s="142">
        <v>9.73</v>
      </c>
      <c r="G343" s="109" t="s">
        <v>785</v>
      </c>
      <c r="H343" s="109" t="s">
        <v>784</v>
      </c>
      <c r="I343" s="109" t="s">
        <v>64</v>
      </c>
      <c r="J343" s="110">
        <v>171</v>
      </c>
      <c r="K343" s="111">
        <v>11.93</v>
      </c>
      <c r="L343" s="112">
        <v>11.93</v>
      </c>
      <c r="M343" s="97">
        <f t="shared" si="5"/>
        <v>0</v>
      </c>
    </row>
    <row r="344" spans="1:13" ht="21" customHeight="1" thickBot="1" x14ac:dyDescent="0.3">
      <c r="A344" s="90">
        <v>646</v>
      </c>
      <c r="B344" s="91" t="s">
        <v>786</v>
      </c>
      <c r="C344" s="136" t="s">
        <v>64</v>
      </c>
      <c r="D344" s="142">
        <v>1.61</v>
      </c>
      <c r="G344" s="109" t="s">
        <v>787</v>
      </c>
      <c r="H344" s="109" t="s">
        <v>788</v>
      </c>
      <c r="I344" s="109" t="s">
        <v>64</v>
      </c>
      <c r="J344" s="110">
        <v>27</v>
      </c>
      <c r="K344" s="111">
        <v>1.61</v>
      </c>
      <c r="L344" s="112">
        <v>1.61</v>
      </c>
      <c r="M344" s="97">
        <f t="shared" si="5"/>
        <v>0</v>
      </c>
    </row>
    <row r="345" spans="1:13" ht="21" customHeight="1" thickBot="1" x14ac:dyDescent="0.3">
      <c r="A345" s="90">
        <v>647</v>
      </c>
      <c r="B345" s="91" t="s">
        <v>789</v>
      </c>
      <c r="C345" s="136" t="s">
        <v>64</v>
      </c>
      <c r="D345" s="142">
        <v>19.7</v>
      </c>
      <c r="G345" s="109" t="s">
        <v>790</v>
      </c>
      <c r="H345" s="109" t="s">
        <v>791</v>
      </c>
      <c r="I345" s="109" t="s">
        <v>64</v>
      </c>
      <c r="J345" s="110">
        <v>2</v>
      </c>
      <c r="K345" s="111">
        <v>19.09</v>
      </c>
      <c r="L345" s="112">
        <v>15.89</v>
      </c>
      <c r="M345" s="97">
        <f t="shared" si="5"/>
        <v>3.1999999999999993</v>
      </c>
    </row>
    <row r="346" spans="1:13" ht="21" customHeight="1" thickBot="1" x14ac:dyDescent="0.3">
      <c r="A346" s="90">
        <v>650</v>
      </c>
      <c r="B346" s="91" t="s">
        <v>792</v>
      </c>
      <c r="C346" s="136" t="s">
        <v>146</v>
      </c>
      <c r="D346" s="142">
        <v>1219.47</v>
      </c>
      <c r="G346" s="109" t="s">
        <v>793</v>
      </c>
      <c r="H346" s="109" t="s">
        <v>792</v>
      </c>
      <c r="I346" s="109" t="s">
        <v>146</v>
      </c>
      <c r="J346" s="110">
        <v>10</v>
      </c>
      <c r="K346" s="111">
        <v>1208.78</v>
      </c>
      <c r="L346" s="112">
        <v>1041.49</v>
      </c>
      <c r="M346" s="97">
        <f t="shared" si="5"/>
        <v>167.28999999999996</v>
      </c>
    </row>
    <row r="347" spans="1:13" ht="21" customHeight="1" thickBot="1" x14ac:dyDescent="0.3">
      <c r="A347" s="90">
        <v>654</v>
      </c>
      <c r="B347" s="91" t="s">
        <v>794</v>
      </c>
      <c r="C347" s="136" t="s">
        <v>64</v>
      </c>
      <c r="D347" s="142">
        <v>434.99</v>
      </c>
      <c r="G347" s="109" t="s">
        <v>795</v>
      </c>
      <c r="H347" s="109" t="s">
        <v>794</v>
      </c>
      <c r="I347" s="109" t="s">
        <v>64</v>
      </c>
      <c r="J347" s="110">
        <v>20</v>
      </c>
      <c r="K347" s="111">
        <v>497.74</v>
      </c>
      <c r="L347" s="112">
        <v>334.89</v>
      </c>
      <c r="M347" s="97">
        <f t="shared" si="5"/>
        <v>162.85000000000002</v>
      </c>
    </row>
    <row r="348" spans="1:13" ht="21" customHeight="1" thickBot="1" x14ac:dyDescent="0.3">
      <c r="A348" s="90">
        <v>656</v>
      </c>
      <c r="B348" s="91" t="s">
        <v>796</v>
      </c>
      <c r="C348" s="136" t="s">
        <v>64</v>
      </c>
      <c r="D348" s="142">
        <v>27.61</v>
      </c>
      <c r="G348" s="109" t="s">
        <v>797</v>
      </c>
      <c r="H348" s="109" t="s">
        <v>796</v>
      </c>
      <c r="I348" s="109" t="s">
        <v>64</v>
      </c>
      <c r="J348" s="110">
        <v>22</v>
      </c>
      <c r="K348" s="111">
        <v>27.61</v>
      </c>
      <c r="L348" s="112">
        <v>21.14</v>
      </c>
      <c r="M348" s="97">
        <f t="shared" si="5"/>
        <v>6.4699999999999989</v>
      </c>
    </row>
    <row r="349" spans="1:13" ht="21" customHeight="1" thickBot="1" x14ac:dyDescent="0.3">
      <c r="A349" s="90">
        <v>657</v>
      </c>
      <c r="B349" s="91" t="s">
        <v>798</v>
      </c>
      <c r="C349" s="136" t="s">
        <v>101</v>
      </c>
      <c r="D349" s="142">
        <v>6.01</v>
      </c>
      <c r="G349" s="109" t="s">
        <v>799</v>
      </c>
      <c r="H349" s="109" t="s">
        <v>798</v>
      </c>
      <c r="I349" s="109" t="s">
        <v>101</v>
      </c>
      <c r="J349" s="110">
        <v>41</v>
      </c>
      <c r="K349" s="111">
        <v>6.01</v>
      </c>
      <c r="L349" s="112">
        <v>6.63</v>
      </c>
      <c r="M349" s="97">
        <f t="shared" si="5"/>
        <v>-0.62000000000000011</v>
      </c>
    </row>
    <row r="350" spans="1:13" ht="21" customHeight="1" thickBot="1" x14ac:dyDescent="0.3">
      <c r="A350" s="90">
        <v>658</v>
      </c>
      <c r="B350" s="91" t="s">
        <v>800</v>
      </c>
      <c r="C350" s="136" t="s">
        <v>64</v>
      </c>
      <c r="D350" s="142">
        <v>378.77</v>
      </c>
      <c r="G350" s="109" t="s">
        <v>801</v>
      </c>
      <c r="H350" s="109" t="s">
        <v>800</v>
      </c>
      <c r="I350" s="109" t="s">
        <v>64</v>
      </c>
      <c r="J350" s="110">
        <v>27</v>
      </c>
      <c r="K350" s="111">
        <v>430.36</v>
      </c>
      <c r="L350" s="112">
        <v>278.36</v>
      </c>
      <c r="M350" s="97">
        <f t="shared" si="5"/>
        <v>152</v>
      </c>
    </row>
    <row r="351" spans="1:13" ht="21" customHeight="1" thickBot="1" x14ac:dyDescent="0.3">
      <c r="A351" s="90">
        <v>659</v>
      </c>
      <c r="B351" s="91" t="s">
        <v>802</v>
      </c>
      <c r="C351" s="136" t="s">
        <v>64</v>
      </c>
      <c r="D351" s="142">
        <v>87.66</v>
      </c>
      <c r="G351" s="109" t="s">
        <v>803</v>
      </c>
      <c r="H351" s="109" t="s">
        <v>802</v>
      </c>
      <c r="I351" s="109" t="s">
        <v>64</v>
      </c>
      <c r="J351" s="110">
        <v>42</v>
      </c>
      <c r="K351" s="111">
        <v>78.67</v>
      </c>
      <c r="L351" s="112">
        <v>81.38</v>
      </c>
      <c r="M351" s="97">
        <f t="shared" si="5"/>
        <v>-2.7099999999999937</v>
      </c>
    </row>
    <row r="352" spans="1:13" ht="21" customHeight="1" thickBot="1" x14ac:dyDescent="0.3">
      <c r="A352" s="90">
        <v>661</v>
      </c>
      <c r="B352" s="91" t="s">
        <v>804</v>
      </c>
      <c r="C352" s="136" t="s">
        <v>64</v>
      </c>
      <c r="D352" s="142">
        <v>560.12</v>
      </c>
      <c r="G352" s="109" t="s">
        <v>805</v>
      </c>
      <c r="H352" s="109" t="s">
        <v>804</v>
      </c>
      <c r="I352" s="109" t="s">
        <v>64</v>
      </c>
      <c r="J352" s="110">
        <v>138</v>
      </c>
      <c r="K352" s="111">
        <v>560.12</v>
      </c>
      <c r="L352" s="112">
        <v>536.02</v>
      </c>
      <c r="M352" s="97">
        <f t="shared" si="5"/>
        <v>24.100000000000023</v>
      </c>
    </row>
    <row r="353" spans="1:13" ht="21" customHeight="1" thickBot="1" x14ac:dyDescent="0.3">
      <c r="A353" s="101">
        <v>662</v>
      </c>
      <c r="B353" s="102" t="s">
        <v>806</v>
      </c>
      <c r="C353" s="138" t="s">
        <v>64</v>
      </c>
      <c r="D353" s="103">
        <v>176.17</v>
      </c>
      <c r="E353" s="104" t="s">
        <v>172</v>
      </c>
      <c r="G353" s="109" t="s">
        <v>807</v>
      </c>
      <c r="H353" s="109" t="s">
        <v>806</v>
      </c>
      <c r="I353" s="109" t="s">
        <v>64</v>
      </c>
      <c r="J353" s="110">
        <v>10</v>
      </c>
      <c r="K353" s="111">
        <v>176.17</v>
      </c>
      <c r="L353" s="112"/>
      <c r="M353" s="97">
        <f t="shared" si="5"/>
        <v>176.17</v>
      </c>
    </row>
    <row r="354" spans="1:13" ht="21" customHeight="1" thickBot="1" x14ac:dyDescent="0.3">
      <c r="A354" s="90">
        <v>663</v>
      </c>
      <c r="B354" s="91" t="s">
        <v>808</v>
      </c>
      <c r="C354" s="136" t="s">
        <v>64</v>
      </c>
      <c r="D354" s="142">
        <v>52.92</v>
      </c>
      <c r="G354" s="109" t="s">
        <v>809</v>
      </c>
      <c r="H354" s="109" t="s">
        <v>808</v>
      </c>
      <c r="I354" s="109" t="s">
        <v>64</v>
      </c>
      <c r="J354" s="110">
        <v>8</v>
      </c>
      <c r="K354" s="111">
        <v>44.2</v>
      </c>
      <c r="L354" s="112">
        <v>48.68</v>
      </c>
      <c r="M354" s="97">
        <f t="shared" si="5"/>
        <v>-4.4799999999999969</v>
      </c>
    </row>
    <row r="355" spans="1:13" ht="21" customHeight="1" thickBot="1" x14ac:dyDescent="0.3">
      <c r="A355" s="90">
        <v>664</v>
      </c>
      <c r="B355" s="91" t="s">
        <v>810</v>
      </c>
      <c r="C355" s="136" t="s">
        <v>64</v>
      </c>
      <c r="D355" s="142">
        <v>891.25</v>
      </c>
      <c r="G355" s="109" t="s">
        <v>811</v>
      </c>
      <c r="H355" s="109" t="s">
        <v>810</v>
      </c>
      <c r="I355" s="109" t="s">
        <v>64</v>
      </c>
      <c r="J355" s="110">
        <v>179</v>
      </c>
      <c r="K355" s="111">
        <v>788.04</v>
      </c>
      <c r="L355" s="112">
        <v>734.8</v>
      </c>
      <c r="M355" s="97">
        <f t="shared" si="5"/>
        <v>53.240000000000009</v>
      </c>
    </row>
    <row r="356" spans="1:13" ht="21" customHeight="1" thickBot="1" x14ac:dyDescent="0.3">
      <c r="A356" s="90">
        <v>665</v>
      </c>
      <c r="B356" s="91" t="s">
        <v>812</v>
      </c>
      <c r="C356" s="136" t="s">
        <v>64</v>
      </c>
      <c r="D356" s="142">
        <v>4349.4799999999996</v>
      </c>
      <c r="G356" s="109" t="s">
        <v>813</v>
      </c>
      <c r="H356" s="109" t="s">
        <v>812</v>
      </c>
      <c r="I356" s="109" t="s">
        <v>64</v>
      </c>
      <c r="J356" s="106"/>
      <c r="K356" s="111">
        <v>4349.4799999999996</v>
      </c>
      <c r="L356" s="112">
        <v>4008.96</v>
      </c>
      <c r="M356" s="97">
        <f t="shared" si="5"/>
        <v>340.51999999999953</v>
      </c>
    </row>
    <row r="357" spans="1:13" ht="21" customHeight="1" thickBot="1" x14ac:dyDescent="0.3">
      <c r="A357" s="90">
        <v>666</v>
      </c>
      <c r="B357" s="91" t="s">
        <v>814</v>
      </c>
      <c r="C357" s="136" t="s">
        <v>64</v>
      </c>
      <c r="D357" s="142">
        <v>45.4</v>
      </c>
      <c r="G357" s="109" t="s">
        <v>815</v>
      </c>
      <c r="H357" s="109" t="s">
        <v>814</v>
      </c>
      <c r="I357" s="109" t="s">
        <v>64</v>
      </c>
      <c r="J357" s="110">
        <v>34</v>
      </c>
      <c r="K357" s="111">
        <v>45.4</v>
      </c>
      <c r="L357" s="112">
        <v>40.58</v>
      </c>
      <c r="M357" s="97">
        <f t="shared" si="5"/>
        <v>4.82</v>
      </c>
    </row>
    <row r="358" spans="1:13" ht="21" customHeight="1" thickBot="1" x14ac:dyDescent="0.3">
      <c r="A358" s="90">
        <v>668</v>
      </c>
      <c r="B358" s="91" t="s">
        <v>816</v>
      </c>
      <c r="C358" s="136" t="s">
        <v>64</v>
      </c>
      <c r="D358" s="142">
        <v>718.56</v>
      </c>
      <c r="G358" s="109" t="s">
        <v>817</v>
      </c>
      <c r="H358" s="109" t="s">
        <v>816</v>
      </c>
      <c r="I358" s="109" t="s">
        <v>64</v>
      </c>
      <c r="J358" s="110">
        <v>66</v>
      </c>
      <c r="K358" s="111">
        <v>718.56</v>
      </c>
      <c r="L358" s="112">
        <v>632.61</v>
      </c>
      <c r="M358" s="97">
        <f t="shared" si="5"/>
        <v>85.949999999999932</v>
      </c>
    </row>
    <row r="359" spans="1:13" ht="21" customHeight="1" thickBot="1" x14ac:dyDescent="0.3">
      <c r="A359" s="90">
        <v>673</v>
      </c>
      <c r="B359" s="91" t="s">
        <v>818</v>
      </c>
      <c r="C359" s="136" t="s">
        <v>64</v>
      </c>
      <c r="D359" s="142">
        <v>4.88</v>
      </c>
      <c r="G359" s="109" t="s">
        <v>819</v>
      </c>
      <c r="H359" s="109" t="s">
        <v>818</v>
      </c>
      <c r="I359" s="109" t="s">
        <v>64</v>
      </c>
      <c r="J359" s="110">
        <v>119</v>
      </c>
      <c r="K359" s="111">
        <v>4.88</v>
      </c>
      <c r="L359" s="112">
        <v>4.88</v>
      </c>
      <c r="M359" s="97">
        <f t="shared" si="5"/>
        <v>0</v>
      </c>
    </row>
    <row r="360" spans="1:13" ht="21" customHeight="1" thickBot="1" x14ac:dyDescent="0.3">
      <c r="A360" s="90">
        <v>674</v>
      </c>
      <c r="B360" s="91" t="s">
        <v>820</v>
      </c>
      <c r="C360" s="136" t="s">
        <v>64</v>
      </c>
      <c r="D360" s="142">
        <v>155.74</v>
      </c>
      <c r="G360" s="109" t="s">
        <v>821</v>
      </c>
      <c r="H360" s="109" t="s">
        <v>820</v>
      </c>
      <c r="I360" s="109" t="s">
        <v>64</v>
      </c>
      <c r="J360" s="110">
        <v>306</v>
      </c>
      <c r="K360" s="111">
        <v>151.44999999999999</v>
      </c>
      <c r="L360" s="112">
        <v>151.44999999999999</v>
      </c>
      <c r="M360" s="97">
        <f t="shared" si="5"/>
        <v>0</v>
      </c>
    </row>
    <row r="361" spans="1:13" ht="21" customHeight="1" thickBot="1" x14ac:dyDescent="0.3">
      <c r="A361" s="90">
        <v>675</v>
      </c>
      <c r="B361" s="91" t="s">
        <v>822</v>
      </c>
      <c r="C361" s="136" t="s">
        <v>64</v>
      </c>
      <c r="D361" s="142">
        <v>12.26</v>
      </c>
      <c r="G361" s="109" t="s">
        <v>823</v>
      </c>
      <c r="H361" s="109" t="s">
        <v>822</v>
      </c>
      <c r="I361" s="109" t="s">
        <v>64</v>
      </c>
      <c r="J361" s="110">
        <v>220</v>
      </c>
      <c r="K361" s="111">
        <v>11.92</v>
      </c>
      <c r="L361" s="112">
        <v>9.24</v>
      </c>
      <c r="M361" s="97">
        <f t="shared" si="5"/>
        <v>2.6799999999999997</v>
      </c>
    </row>
    <row r="362" spans="1:13" ht="21" customHeight="1" thickBot="1" x14ac:dyDescent="0.3">
      <c r="A362" s="101">
        <v>676</v>
      </c>
      <c r="B362" s="102" t="s">
        <v>824</v>
      </c>
      <c r="C362" s="138" t="s">
        <v>64</v>
      </c>
      <c r="D362" s="103">
        <v>61.51</v>
      </c>
      <c r="E362" s="104" t="s">
        <v>172</v>
      </c>
      <c r="G362" s="109" t="s">
        <v>825</v>
      </c>
      <c r="H362" s="109" t="s">
        <v>824</v>
      </c>
      <c r="I362" s="109" t="s">
        <v>64</v>
      </c>
      <c r="J362" s="110">
        <v>10</v>
      </c>
      <c r="K362" s="111">
        <v>55.21</v>
      </c>
      <c r="L362" s="112"/>
      <c r="M362" s="97">
        <f t="shared" si="5"/>
        <v>55.21</v>
      </c>
    </row>
    <row r="363" spans="1:13" ht="21" customHeight="1" thickBot="1" x14ac:dyDescent="0.3">
      <c r="A363" s="90">
        <v>677</v>
      </c>
      <c r="B363" s="91" t="s">
        <v>826</v>
      </c>
      <c r="C363" s="136" t="s">
        <v>64</v>
      </c>
      <c r="D363" s="142">
        <v>12.65</v>
      </c>
      <c r="G363" s="109" t="s">
        <v>827</v>
      </c>
      <c r="H363" s="109" t="s">
        <v>826</v>
      </c>
      <c r="I363" s="109" t="s">
        <v>64</v>
      </c>
      <c r="J363" s="110">
        <v>157</v>
      </c>
      <c r="K363" s="111">
        <v>12.3</v>
      </c>
      <c r="L363" s="112">
        <v>12.3</v>
      </c>
      <c r="M363" s="97">
        <f t="shared" si="5"/>
        <v>0</v>
      </c>
    </row>
    <row r="364" spans="1:13" ht="21" customHeight="1" thickBot="1" x14ac:dyDescent="0.3">
      <c r="A364" s="90">
        <v>678</v>
      </c>
      <c r="B364" s="91" t="s">
        <v>828</v>
      </c>
      <c r="C364" s="136" t="s">
        <v>64</v>
      </c>
      <c r="D364" s="142">
        <v>105.66</v>
      </c>
      <c r="G364" s="109" t="s">
        <v>829</v>
      </c>
      <c r="H364" s="109" t="s">
        <v>828</v>
      </c>
      <c r="I364" s="109" t="s">
        <v>64</v>
      </c>
      <c r="J364" s="110">
        <v>98</v>
      </c>
      <c r="K364" s="111">
        <v>102.75</v>
      </c>
      <c r="L364" s="112">
        <v>102.66</v>
      </c>
      <c r="M364" s="97">
        <f t="shared" si="5"/>
        <v>9.0000000000003411E-2</v>
      </c>
    </row>
    <row r="365" spans="1:13" ht="21" customHeight="1" thickBot="1" x14ac:dyDescent="0.3">
      <c r="A365" s="90">
        <v>679</v>
      </c>
      <c r="B365" s="91" t="s">
        <v>830</v>
      </c>
      <c r="C365" s="136" t="s">
        <v>64</v>
      </c>
      <c r="D365" s="142">
        <v>118.6</v>
      </c>
      <c r="G365" s="109" t="s">
        <v>831</v>
      </c>
      <c r="H365" s="109" t="s">
        <v>830</v>
      </c>
      <c r="I365" s="109" t="s">
        <v>64</v>
      </c>
      <c r="J365" s="110">
        <v>66</v>
      </c>
      <c r="K365" s="111">
        <v>131.65</v>
      </c>
      <c r="L365" s="112">
        <v>110</v>
      </c>
      <c r="M365" s="97">
        <f t="shared" si="5"/>
        <v>21.650000000000006</v>
      </c>
    </row>
    <row r="366" spans="1:13" ht="21" customHeight="1" thickBot="1" x14ac:dyDescent="0.3">
      <c r="A366" s="90">
        <v>684</v>
      </c>
      <c r="B366" s="91" t="s">
        <v>832</v>
      </c>
      <c r="C366" s="136" t="s">
        <v>64</v>
      </c>
      <c r="D366" s="142">
        <v>14.7</v>
      </c>
      <c r="G366" s="109" t="s">
        <v>833</v>
      </c>
      <c r="H366" s="109" t="s">
        <v>832</v>
      </c>
      <c r="I366" s="109" t="s">
        <v>64</v>
      </c>
      <c r="J366" s="110">
        <v>55</v>
      </c>
      <c r="K366" s="111">
        <v>10.24</v>
      </c>
      <c r="L366" s="112">
        <v>8.5500000000000007</v>
      </c>
      <c r="M366" s="97">
        <f t="shared" si="5"/>
        <v>1.6899999999999995</v>
      </c>
    </row>
    <row r="367" spans="1:13" ht="21" customHeight="1" thickBot="1" x14ac:dyDescent="0.3">
      <c r="A367" s="90">
        <v>685</v>
      </c>
      <c r="B367" s="91" t="s">
        <v>834</v>
      </c>
      <c r="C367" s="136" t="s">
        <v>64</v>
      </c>
      <c r="D367" s="142">
        <v>63.03</v>
      </c>
      <c r="G367" s="109" t="s">
        <v>835</v>
      </c>
      <c r="H367" s="109" t="s">
        <v>834</v>
      </c>
      <c r="I367" s="109" t="s">
        <v>64</v>
      </c>
      <c r="J367" s="110">
        <v>3</v>
      </c>
      <c r="K367" s="111">
        <v>59.6</v>
      </c>
      <c r="L367" s="112">
        <v>40.9</v>
      </c>
      <c r="M367" s="97">
        <f t="shared" si="5"/>
        <v>18.700000000000003</v>
      </c>
    </row>
    <row r="368" spans="1:13" ht="21" customHeight="1" thickBot="1" x14ac:dyDescent="0.3">
      <c r="A368" s="90">
        <v>687</v>
      </c>
      <c r="B368" s="91" t="s">
        <v>836</v>
      </c>
      <c r="C368" s="136" t="s">
        <v>101</v>
      </c>
      <c r="D368" s="142">
        <v>85.04</v>
      </c>
      <c r="G368" s="109" t="s">
        <v>837</v>
      </c>
      <c r="H368" s="109" t="s">
        <v>836</v>
      </c>
      <c r="I368" s="109" t="s">
        <v>101</v>
      </c>
      <c r="J368" s="110">
        <v>6400</v>
      </c>
      <c r="K368" s="111">
        <v>83.08</v>
      </c>
      <c r="L368" s="112">
        <v>78.5</v>
      </c>
      <c r="M368" s="97">
        <f t="shared" si="5"/>
        <v>4.5799999999999983</v>
      </c>
    </row>
    <row r="369" spans="1:13" ht="21" customHeight="1" thickBot="1" x14ac:dyDescent="0.3">
      <c r="A369" s="90">
        <v>689</v>
      </c>
      <c r="B369" s="91" t="s">
        <v>838</v>
      </c>
      <c r="C369" s="136" t="s">
        <v>64</v>
      </c>
      <c r="D369" s="142">
        <v>0.18</v>
      </c>
      <c r="G369" s="109" t="s">
        <v>839</v>
      </c>
      <c r="H369" s="109" t="s">
        <v>838</v>
      </c>
      <c r="I369" s="109" t="s">
        <v>64</v>
      </c>
      <c r="J369" s="110">
        <v>46410</v>
      </c>
      <c r="K369" s="111">
        <v>0.18</v>
      </c>
      <c r="L369" s="112">
        <v>0.18</v>
      </c>
      <c r="M369" s="97">
        <f t="shared" si="5"/>
        <v>0</v>
      </c>
    </row>
    <row r="370" spans="1:13" ht="21" customHeight="1" thickBot="1" x14ac:dyDescent="0.3">
      <c r="A370" s="90">
        <v>690</v>
      </c>
      <c r="B370" s="91" t="s">
        <v>840</v>
      </c>
      <c r="C370" s="136" t="s">
        <v>64</v>
      </c>
      <c r="D370" s="142">
        <v>9.31</v>
      </c>
      <c r="G370" s="109" t="s">
        <v>841</v>
      </c>
      <c r="H370" s="109" t="s">
        <v>840</v>
      </c>
      <c r="I370" s="109" t="s">
        <v>64</v>
      </c>
      <c r="J370" s="110">
        <v>7425</v>
      </c>
      <c r="K370" s="111">
        <v>9.81</v>
      </c>
      <c r="L370" s="112">
        <v>8.93</v>
      </c>
      <c r="M370" s="97">
        <f t="shared" si="5"/>
        <v>0.88000000000000078</v>
      </c>
    </row>
    <row r="371" spans="1:13" ht="21" customHeight="1" thickBot="1" x14ac:dyDescent="0.3">
      <c r="A371" s="90">
        <v>692</v>
      </c>
      <c r="B371" s="91" t="s">
        <v>842</v>
      </c>
      <c r="C371" s="136" t="s">
        <v>64</v>
      </c>
      <c r="D371" s="142">
        <v>296.38</v>
      </c>
      <c r="G371" s="109" t="s">
        <v>843</v>
      </c>
      <c r="H371" s="109" t="s">
        <v>842</v>
      </c>
      <c r="I371" s="109" t="s">
        <v>64</v>
      </c>
      <c r="J371" s="110">
        <v>18</v>
      </c>
      <c r="K371" s="111">
        <v>296.38</v>
      </c>
      <c r="L371" s="112">
        <v>313.11</v>
      </c>
      <c r="M371" s="97">
        <f t="shared" si="5"/>
        <v>-16.730000000000018</v>
      </c>
    </row>
    <row r="372" spans="1:13" ht="21" customHeight="1" thickBot="1" x14ac:dyDescent="0.3">
      <c r="A372" s="90">
        <v>693</v>
      </c>
      <c r="B372" s="91" t="s">
        <v>844</v>
      </c>
      <c r="C372" s="136" t="s">
        <v>64</v>
      </c>
      <c r="D372" s="142">
        <v>50.62</v>
      </c>
      <c r="G372" s="109" t="s">
        <v>845</v>
      </c>
      <c r="H372" s="109" t="s">
        <v>844</v>
      </c>
      <c r="I372" s="109" t="s">
        <v>64</v>
      </c>
      <c r="J372" s="110">
        <v>68</v>
      </c>
      <c r="K372" s="111">
        <v>52.08</v>
      </c>
      <c r="L372" s="112">
        <v>55.19</v>
      </c>
      <c r="M372" s="97">
        <f t="shared" si="5"/>
        <v>-3.1099999999999994</v>
      </c>
    </row>
    <row r="373" spans="1:13" ht="21" customHeight="1" thickBot="1" x14ac:dyDescent="0.3">
      <c r="A373" s="90">
        <v>706</v>
      </c>
      <c r="B373" s="91" t="s">
        <v>846</v>
      </c>
      <c r="C373" s="136" t="s">
        <v>64</v>
      </c>
      <c r="D373" s="142">
        <v>8.69</v>
      </c>
      <c r="G373" s="109" t="s">
        <v>847</v>
      </c>
      <c r="H373" s="109" t="s">
        <v>846</v>
      </c>
      <c r="I373" s="109" t="s">
        <v>64</v>
      </c>
      <c r="J373" s="110">
        <v>394</v>
      </c>
      <c r="K373" s="111">
        <v>8.69</v>
      </c>
      <c r="L373" s="112">
        <v>8.74</v>
      </c>
      <c r="M373" s="97">
        <f t="shared" si="5"/>
        <v>-5.0000000000000711E-2</v>
      </c>
    </row>
    <row r="374" spans="1:13" ht="21" customHeight="1" thickBot="1" x14ac:dyDescent="0.3">
      <c r="A374" s="90">
        <v>709</v>
      </c>
      <c r="B374" s="91" t="s">
        <v>848</v>
      </c>
      <c r="C374" s="136" t="s">
        <v>64</v>
      </c>
      <c r="D374" s="142">
        <v>2355.35</v>
      </c>
      <c r="G374" s="109" t="s">
        <v>849</v>
      </c>
      <c r="H374" s="109" t="s">
        <v>848</v>
      </c>
      <c r="I374" s="109" t="s">
        <v>64</v>
      </c>
      <c r="J374" s="110">
        <v>9</v>
      </c>
      <c r="K374" s="111">
        <v>2111.6999999999998</v>
      </c>
      <c r="L374" s="112">
        <v>1871.39</v>
      </c>
      <c r="M374" s="97">
        <f t="shared" si="5"/>
        <v>240.30999999999972</v>
      </c>
    </row>
    <row r="375" spans="1:13" ht="21" customHeight="1" thickBot="1" x14ac:dyDescent="0.3">
      <c r="A375" s="90">
        <v>710</v>
      </c>
      <c r="B375" s="91" t="s">
        <v>850</v>
      </c>
      <c r="C375" s="136" t="s">
        <v>64</v>
      </c>
      <c r="D375" s="142">
        <v>17.11</v>
      </c>
      <c r="G375" s="109" t="s">
        <v>851</v>
      </c>
      <c r="H375" s="109" t="s">
        <v>850</v>
      </c>
      <c r="I375" s="109" t="s">
        <v>64</v>
      </c>
      <c r="J375" s="110">
        <v>378</v>
      </c>
      <c r="K375" s="111">
        <v>15.68</v>
      </c>
      <c r="L375" s="112">
        <v>15.68</v>
      </c>
      <c r="M375" s="97">
        <f t="shared" si="5"/>
        <v>0</v>
      </c>
    </row>
    <row r="376" spans="1:13" ht="21" customHeight="1" thickBot="1" x14ac:dyDescent="0.3">
      <c r="A376" s="90">
        <v>712</v>
      </c>
      <c r="B376" s="91" t="s">
        <v>852</v>
      </c>
      <c r="C376" s="136" t="s">
        <v>64</v>
      </c>
      <c r="D376" s="142">
        <v>1.95</v>
      </c>
      <c r="G376" s="109" t="s">
        <v>853</v>
      </c>
      <c r="H376" s="109" t="s">
        <v>852</v>
      </c>
      <c r="I376" s="109" t="s">
        <v>64</v>
      </c>
      <c r="J376" s="110">
        <v>4648</v>
      </c>
      <c r="K376" s="111">
        <v>1.77</v>
      </c>
      <c r="L376" s="112">
        <v>1.83</v>
      </c>
      <c r="M376" s="97">
        <f t="shared" si="5"/>
        <v>-6.0000000000000053E-2</v>
      </c>
    </row>
    <row r="377" spans="1:13" ht="21" customHeight="1" thickBot="1" x14ac:dyDescent="0.3">
      <c r="A377" s="90">
        <v>714</v>
      </c>
      <c r="B377" s="91" t="s">
        <v>854</v>
      </c>
      <c r="C377" s="136" t="s">
        <v>64</v>
      </c>
      <c r="D377" s="142">
        <v>1.83</v>
      </c>
      <c r="G377" s="109" t="s">
        <v>855</v>
      </c>
      <c r="H377" s="109" t="s">
        <v>854</v>
      </c>
      <c r="I377" s="109" t="s">
        <v>64</v>
      </c>
      <c r="J377" s="110">
        <v>34</v>
      </c>
      <c r="K377" s="111">
        <v>2.13</v>
      </c>
      <c r="L377" s="112">
        <v>2.94</v>
      </c>
      <c r="M377" s="97">
        <f t="shared" si="5"/>
        <v>-0.81</v>
      </c>
    </row>
    <row r="378" spans="1:13" ht="21" customHeight="1" thickBot="1" x14ac:dyDescent="0.3">
      <c r="A378" s="90">
        <v>718</v>
      </c>
      <c r="B378" s="91" t="s">
        <v>856</v>
      </c>
      <c r="C378" s="136" t="s">
        <v>64</v>
      </c>
      <c r="D378" s="142">
        <v>55.72</v>
      </c>
      <c r="G378" s="109" t="s">
        <v>857</v>
      </c>
      <c r="H378" s="109" t="s">
        <v>856</v>
      </c>
      <c r="I378" s="109" t="s">
        <v>64</v>
      </c>
      <c r="J378" s="110">
        <v>541</v>
      </c>
      <c r="K378" s="111">
        <v>55.72</v>
      </c>
      <c r="L378" s="112">
        <v>55.35</v>
      </c>
      <c r="M378" s="97">
        <f t="shared" si="5"/>
        <v>0.36999999999999744</v>
      </c>
    </row>
    <row r="379" spans="1:13" ht="21" customHeight="1" thickBot="1" x14ac:dyDescent="0.3">
      <c r="A379" s="90">
        <v>720</v>
      </c>
      <c r="B379" s="91" t="s">
        <v>858</v>
      </c>
      <c r="C379" s="136" t="s">
        <v>64</v>
      </c>
      <c r="D379" s="142">
        <v>25.47</v>
      </c>
      <c r="G379" s="109" t="s">
        <v>859</v>
      </c>
      <c r="H379" s="109" t="s">
        <v>858</v>
      </c>
      <c r="I379" s="109" t="s">
        <v>64</v>
      </c>
      <c r="J379" s="110">
        <v>540</v>
      </c>
      <c r="K379" s="111">
        <v>25.47</v>
      </c>
      <c r="L379" s="112">
        <v>25.47</v>
      </c>
      <c r="M379" s="97">
        <f t="shared" si="5"/>
        <v>0</v>
      </c>
    </row>
    <row r="380" spans="1:13" ht="21" customHeight="1" thickBot="1" x14ac:dyDescent="0.3">
      <c r="A380" s="90">
        <v>721</v>
      </c>
      <c r="B380" s="91" t="s">
        <v>860</v>
      </c>
      <c r="C380" s="136" t="s">
        <v>64</v>
      </c>
      <c r="D380" s="142">
        <v>0.23</v>
      </c>
      <c r="G380" s="109" t="s">
        <v>861</v>
      </c>
      <c r="H380" s="109" t="s">
        <v>860</v>
      </c>
      <c r="I380" s="109" t="s">
        <v>64</v>
      </c>
      <c r="J380" s="110">
        <v>624</v>
      </c>
      <c r="K380" s="111">
        <v>0.25</v>
      </c>
      <c r="L380" s="112">
        <v>0.26</v>
      </c>
      <c r="M380" s="97">
        <f t="shared" si="5"/>
        <v>-1.0000000000000009E-2</v>
      </c>
    </row>
    <row r="381" spans="1:13" ht="21" customHeight="1" thickBot="1" x14ac:dyDescent="0.3">
      <c r="A381" s="90">
        <v>725</v>
      </c>
      <c r="B381" s="91" t="s">
        <v>862</v>
      </c>
      <c r="C381" s="136" t="s">
        <v>64</v>
      </c>
      <c r="D381" s="142">
        <v>0.14000000000000001</v>
      </c>
      <c r="G381" s="109" t="s">
        <v>863</v>
      </c>
      <c r="H381" s="109" t="s">
        <v>862</v>
      </c>
      <c r="I381" s="109" t="s">
        <v>64</v>
      </c>
      <c r="J381" s="110">
        <v>363</v>
      </c>
      <c r="K381" s="111">
        <v>0.14000000000000001</v>
      </c>
      <c r="L381" s="112">
        <v>0.14000000000000001</v>
      </c>
      <c r="M381" s="97">
        <f t="shared" si="5"/>
        <v>0</v>
      </c>
    </row>
    <row r="382" spans="1:13" ht="21" customHeight="1" thickBot="1" x14ac:dyDescent="0.3">
      <c r="A382" s="90">
        <v>727</v>
      </c>
      <c r="B382" s="91" t="s">
        <v>864</v>
      </c>
      <c r="C382" s="136" t="s">
        <v>64</v>
      </c>
      <c r="D382" s="142">
        <v>0.31</v>
      </c>
      <c r="G382" s="109" t="s">
        <v>865</v>
      </c>
      <c r="H382" s="109" t="s">
        <v>864</v>
      </c>
      <c r="I382" s="109" t="s">
        <v>64</v>
      </c>
      <c r="J382" s="110">
        <v>11540</v>
      </c>
      <c r="K382" s="111">
        <v>0.28000000000000003</v>
      </c>
      <c r="L382" s="112">
        <v>0.27</v>
      </c>
      <c r="M382" s="97">
        <f t="shared" si="5"/>
        <v>1.0000000000000009E-2</v>
      </c>
    </row>
    <row r="383" spans="1:13" ht="21" customHeight="1" thickBot="1" x14ac:dyDescent="0.3">
      <c r="A383" s="90">
        <v>731</v>
      </c>
      <c r="B383" s="91" t="s">
        <v>866</v>
      </c>
      <c r="C383" s="136" t="s">
        <v>64</v>
      </c>
      <c r="D383" s="142">
        <v>46.5</v>
      </c>
      <c r="G383" s="109" t="s">
        <v>867</v>
      </c>
      <c r="H383" s="109" t="s">
        <v>866</v>
      </c>
      <c r="I383" s="109" t="s">
        <v>64</v>
      </c>
      <c r="J383" s="110">
        <v>1363</v>
      </c>
      <c r="K383" s="111">
        <v>39.44</v>
      </c>
      <c r="L383" s="112">
        <v>37.36</v>
      </c>
      <c r="M383" s="97">
        <f t="shared" si="5"/>
        <v>2.0799999999999983</v>
      </c>
    </row>
    <row r="384" spans="1:13" ht="21" customHeight="1" thickBot="1" x14ac:dyDescent="0.3">
      <c r="A384" s="90">
        <v>732</v>
      </c>
      <c r="B384" s="91" t="s">
        <v>868</v>
      </c>
      <c r="C384" s="136" t="s">
        <v>64</v>
      </c>
      <c r="D384" s="142">
        <v>16.739999999999998</v>
      </c>
      <c r="G384" s="109" t="s">
        <v>869</v>
      </c>
      <c r="H384" s="109" t="s">
        <v>868</v>
      </c>
      <c r="I384" s="109" t="s">
        <v>64</v>
      </c>
      <c r="J384" s="110">
        <v>95</v>
      </c>
      <c r="K384" s="111">
        <v>16.82</v>
      </c>
      <c r="L384" s="112">
        <v>16.82</v>
      </c>
      <c r="M384" s="97">
        <f t="shared" si="5"/>
        <v>0</v>
      </c>
    </row>
    <row r="385" spans="1:13" ht="21" customHeight="1" thickBot="1" x14ac:dyDescent="0.3">
      <c r="A385" s="90">
        <v>733</v>
      </c>
      <c r="B385" s="91" t="s">
        <v>870</v>
      </c>
      <c r="C385" s="136" t="s">
        <v>64</v>
      </c>
      <c r="D385" s="142">
        <v>10.8</v>
      </c>
      <c r="G385" s="109" t="s">
        <v>871</v>
      </c>
      <c r="H385" s="109" t="s">
        <v>872</v>
      </c>
      <c r="I385" s="109" t="s">
        <v>64</v>
      </c>
      <c r="J385" s="110">
        <v>8308</v>
      </c>
      <c r="K385" s="111">
        <v>9.31</v>
      </c>
      <c r="L385" s="112">
        <v>8.68</v>
      </c>
      <c r="M385" s="97">
        <f t="shared" si="5"/>
        <v>0.63000000000000078</v>
      </c>
    </row>
    <row r="386" spans="1:13" ht="21" customHeight="1" thickBot="1" x14ac:dyDescent="0.3">
      <c r="A386" s="90">
        <v>735</v>
      </c>
      <c r="B386" s="91" t="s">
        <v>873</v>
      </c>
      <c r="C386" s="136" t="s">
        <v>64</v>
      </c>
      <c r="D386" s="142">
        <v>37.299999999999997</v>
      </c>
      <c r="G386" s="109" t="s">
        <v>874</v>
      </c>
      <c r="H386" s="109" t="s">
        <v>873</v>
      </c>
      <c r="I386" s="109" t="s">
        <v>64</v>
      </c>
      <c r="J386" s="110">
        <v>557</v>
      </c>
      <c r="K386" s="111">
        <v>9.49</v>
      </c>
      <c r="L386" s="112">
        <v>9.49</v>
      </c>
      <c r="M386" s="97">
        <f t="shared" ref="M386:M449" si="6">K386-L386</f>
        <v>0</v>
      </c>
    </row>
    <row r="387" spans="1:13" ht="21" customHeight="1" thickBot="1" x14ac:dyDescent="0.3">
      <c r="A387" s="90">
        <v>741</v>
      </c>
      <c r="B387" s="91" t="s">
        <v>875</v>
      </c>
      <c r="C387" s="136" t="s">
        <v>64</v>
      </c>
      <c r="D387" s="142">
        <v>38.31</v>
      </c>
      <c r="G387" s="109" t="s">
        <v>876</v>
      </c>
      <c r="H387" s="109" t="s">
        <v>875</v>
      </c>
      <c r="I387" s="109" t="s">
        <v>64</v>
      </c>
      <c r="J387" s="110">
        <v>240</v>
      </c>
      <c r="K387" s="111">
        <v>38.54</v>
      </c>
      <c r="L387" s="112">
        <v>26.66</v>
      </c>
      <c r="M387" s="97">
        <f t="shared" si="6"/>
        <v>11.879999999999999</v>
      </c>
    </row>
    <row r="388" spans="1:13" ht="21" customHeight="1" thickBot="1" x14ac:dyDescent="0.3">
      <c r="A388" s="90">
        <v>742</v>
      </c>
      <c r="B388" s="91" t="s">
        <v>877</v>
      </c>
      <c r="C388" s="136" t="s">
        <v>64</v>
      </c>
      <c r="D388" s="142">
        <v>1.47</v>
      </c>
      <c r="G388" s="109" t="s">
        <v>878</v>
      </c>
      <c r="H388" s="109" t="s">
        <v>877</v>
      </c>
      <c r="I388" s="109" t="s">
        <v>64</v>
      </c>
      <c r="J388" s="110">
        <v>457</v>
      </c>
      <c r="K388" s="111">
        <v>1.47</v>
      </c>
      <c r="L388" s="112">
        <v>1.31</v>
      </c>
      <c r="M388" s="97">
        <f t="shared" si="6"/>
        <v>0.15999999999999992</v>
      </c>
    </row>
    <row r="389" spans="1:13" ht="21" customHeight="1" thickBot="1" x14ac:dyDescent="0.3">
      <c r="A389" s="90">
        <v>743</v>
      </c>
      <c r="B389" s="91" t="s">
        <v>879</v>
      </c>
      <c r="C389" s="136" t="s">
        <v>64</v>
      </c>
      <c r="D389" s="142">
        <v>0.5</v>
      </c>
      <c r="G389" s="109" t="s">
        <v>880</v>
      </c>
      <c r="H389" s="109" t="s">
        <v>879</v>
      </c>
      <c r="I389" s="109" t="s">
        <v>64</v>
      </c>
      <c r="J389" s="110">
        <v>883</v>
      </c>
      <c r="K389" s="111">
        <v>0.5</v>
      </c>
      <c r="L389" s="112">
        <v>0.44</v>
      </c>
      <c r="M389" s="97">
        <f t="shared" si="6"/>
        <v>0.06</v>
      </c>
    </row>
    <row r="390" spans="1:13" ht="21" customHeight="1" thickBot="1" x14ac:dyDescent="0.3">
      <c r="A390" s="90">
        <v>744</v>
      </c>
      <c r="B390" s="91" t="s">
        <v>881</v>
      </c>
      <c r="C390" s="136" t="s">
        <v>64</v>
      </c>
      <c r="D390" s="142">
        <v>94.02</v>
      </c>
      <c r="G390" s="109" t="s">
        <v>882</v>
      </c>
      <c r="H390" s="109" t="s">
        <v>881</v>
      </c>
      <c r="I390" s="109" t="s">
        <v>64</v>
      </c>
      <c r="J390" s="110">
        <v>550</v>
      </c>
      <c r="K390" s="111">
        <v>75.39</v>
      </c>
      <c r="L390" s="112">
        <v>74.040000000000006</v>
      </c>
      <c r="M390" s="97">
        <f t="shared" si="6"/>
        <v>1.3499999999999943</v>
      </c>
    </row>
    <row r="391" spans="1:13" ht="21" customHeight="1" thickBot="1" x14ac:dyDescent="0.3">
      <c r="A391" s="90">
        <v>747</v>
      </c>
      <c r="B391" s="91" t="s">
        <v>883</v>
      </c>
      <c r="C391" s="136" t="s">
        <v>570</v>
      </c>
      <c r="D391" s="142">
        <v>7.27</v>
      </c>
      <c r="G391" s="109" t="s">
        <v>884</v>
      </c>
      <c r="H391" s="109" t="s">
        <v>883</v>
      </c>
      <c r="I391" s="109" t="s">
        <v>570</v>
      </c>
      <c r="J391" s="110">
        <v>7</v>
      </c>
      <c r="K391" s="111">
        <v>6.56</v>
      </c>
      <c r="L391" s="112">
        <v>6.07</v>
      </c>
      <c r="M391" s="97">
        <f t="shared" si="6"/>
        <v>0.48999999999999932</v>
      </c>
    </row>
    <row r="392" spans="1:13" ht="21" customHeight="1" thickBot="1" x14ac:dyDescent="0.3">
      <c r="A392" s="90">
        <v>748</v>
      </c>
      <c r="B392" s="91" t="s">
        <v>885</v>
      </c>
      <c r="C392" s="136" t="s">
        <v>570</v>
      </c>
      <c r="D392" s="142">
        <v>7.95</v>
      </c>
      <c r="G392" s="109" t="s">
        <v>886</v>
      </c>
      <c r="H392" s="109" t="s">
        <v>885</v>
      </c>
      <c r="I392" s="109" t="s">
        <v>570</v>
      </c>
      <c r="J392" s="110">
        <v>16</v>
      </c>
      <c r="K392" s="111">
        <v>7.95</v>
      </c>
      <c r="L392" s="112">
        <v>6.7</v>
      </c>
      <c r="M392" s="97">
        <f t="shared" si="6"/>
        <v>1.25</v>
      </c>
    </row>
    <row r="393" spans="1:13" ht="21" customHeight="1" thickBot="1" x14ac:dyDescent="0.3">
      <c r="A393" s="90">
        <v>751</v>
      </c>
      <c r="B393" s="91" t="s">
        <v>887</v>
      </c>
      <c r="C393" s="136" t="s">
        <v>64</v>
      </c>
      <c r="D393" s="142">
        <v>3.76</v>
      </c>
      <c r="G393" s="109" t="s">
        <v>888</v>
      </c>
      <c r="H393" s="109" t="s">
        <v>887</v>
      </c>
      <c r="I393" s="109" t="s">
        <v>64</v>
      </c>
      <c r="J393" s="106"/>
      <c r="K393" s="111">
        <v>3.64</v>
      </c>
      <c r="L393" s="112">
        <v>3.66</v>
      </c>
      <c r="M393" s="97">
        <f t="shared" si="6"/>
        <v>-2.0000000000000018E-2</v>
      </c>
    </row>
    <row r="394" spans="1:13" ht="21" customHeight="1" thickBot="1" x14ac:dyDescent="0.3">
      <c r="A394" s="90">
        <v>758</v>
      </c>
      <c r="B394" s="91" t="s">
        <v>889</v>
      </c>
      <c r="C394" s="136" t="s">
        <v>64</v>
      </c>
      <c r="D394" s="142">
        <v>54.46</v>
      </c>
      <c r="G394" s="109" t="s">
        <v>890</v>
      </c>
      <c r="H394" s="109" t="s">
        <v>889</v>
      </c>
      <c r="I394" s="109" t="s">
        <v>64</v>
      </c>
      <c r="J394" s="110">
        <v>12</v>
      </c>
      <c r="K394" s="111">
        <v>54.46</v>
      </c>
      <c r="L394" s="112">
        <v>54.46</v>
      </c>
      <c r="M394" s="97">
        <f t="shared" si="6"/>
        <v>0</v>
      </c>
    </row>
    <row r="395" spans="1:13" ht="21" customHeight="1" thickBot="1" x14ac:dyDescent="0.3">
      <c r="A395" s="90">
        <v>759</v>
      </c>
      <c r="B395" s="91" t="s">
        <v>891</v>
      </c>
      <c r="C395" s="136" t="s">
        <v>64</v>
      </c>
      <c r="D395" s="142">
        <v>675.35</v>
      </c>
      <c r="G395" s="109" t="s">
        <v>892</v>
      </c>
      <c r="H395" s="109" t="s">
        <v>891</v>
      </c>
      <c r="I395" s="109" t="s">
        <v>64</v>
      </c>
      <c r="J395" s="110">
        <v>3</v>
      </c>
      <c r="K395" s="111">
        <v>675.35</v>
      </c>
      <c r="L395" s="112">
        <v>675.35</v>
      </c>
      <c r="M395" s="97">
        <f t="shared" si="6"/>
        <v>0</v>
      </c>
    </row>
    <row r="396" spans="1:13" ht="21" customHeight="1" thickBot="1" x14ac:dyDescent="0.3">
      <c r="A396" s="90">
        <v>760</v>
      </c>
      <c r="B396" s="91" t="s">
        <v>893</v>
      </c>
      <c r="C396" s="136" t="s">
        <v>146</v>
      </c>
      <c r="D396" s="142">
        <v>582.66</v>
      </c>
      <c r="G396" s="109" t="s">
        <v>894</v>
      </c>
      <c r="H396" s="109" t="s">
        <v>893</v>
      </c>
      <c r="I396" s="109" t="s">
        <v>146</v>
      </c>
      <c r="J396" s="110">
        <v>26</v>
      </c>
      <c r="K396" s="111">
        <v>524.42999999999995</v>
      </c>
      <c r="L396" s="112">
        <v>450.42</v>
      </c>
      <c r="M396" s="97">
        <f t="shared" si="6"/>
        <v>74.009999999999934</v>
      </c>
    </row>
    <row r="397" spans="1:13" ht="21" customHeight="1" thickBot="1" x14ac:dyDescent="0.3">
      <c r="A397" s="90">
        <v>763</v>
      </c>
      <c r="B397" s="91" t="s">
        <v>895</v>
      </c>
      <c r="C397" s="136" t="s">
        <v>92</v>
      </c>
      <c r="D397" s="142">
        <v>8.0299999999999994</v>
      </c>
      <c r="G397" s="109" t="s">
        <v>896</v>
      </c>
      <c r="H397" s="109" t="s">
        <v>897</v>
      </c>
      <c r="I397" s="109" t="s">
        <v>92</v>
      </c>
      <c r="J397" s="110">
        <v>929</v>
      </c>
      <c r="K397" s="111">
        <v>7.03</v>
      </c>
      <c r="L397" s="112">
        <v>6.24</v>
      </c>
      <c r="M397" s="97">
        <f t="shared" si="6"/>
        <v>0.79</v>
      </c>
    </row>
    <row r="398" spans="1:13" ht="21" customHeight="1" thickBot="1" x14ac:dyDescent="0.3">
      <c r="A398" s="90">
        <v>764</v>
      </c>
      <c r="B398" s="91" t="s">
        <v>898</v>
      </c>
      <c r="C398" s="136" t="s">
        <v>163</v>
      </c>
      <c r="D398" s="142">
        <v>2.19</v>
      </c>
      <c r="G398" s="109" t="s">
        <v>899</v>
      </c>
      <c r="H398" s="109" t="s">
        <v>898</v>
      </c>
      <c r="I398" s="109" t="s">
        <v>163</v>
      </c>
      <c r="J398" s="110">
        <v>6</v>
      </c>
      <c r="K398" s="111">
        <v>2.0099999999999998</v>
      </c>
      <c r="L398" s="112">
        <v>1.75</v>
      </c>
      <c r="M398" s="97">
        <f t="shared" si="6"/>
        <v>0.25999999999999979</v>
      </c>
    </row>
    <row r="399" spans="1:13" ht="21" customHeight="1" thickBot="1" x14ac:dyDescent="0.3">
      <c r="A399" s="90">
        <v>765</v>
      </c>
      <c r="B399" s="91" t="s">
        <v>900</v>
      </c>
      <c r="C399" s="136" t="s">
        <v>64</v>
      </c>
      <c r="D399" s="142">
        <v>0.24</v>
      </c>
      <c r="G399" s="109" t="s">
        <v>901</v>
      </c>
      <c r="H399" s="109" t="s">
        <v>900</v>
      </c>
      <c r="I399" s="109" t="s">
        <v>64</v>
      </c>
      <c r="J399" s="110">
        <v>3854</v>
      </c>
      <c r="K399" s="111">
        <v>0.28000000000000003</v>
      </c>
      <c r="L399" s="112">
        <v>0.21</v>
      </c>
      <c r="M399" s="97">
        <f t="shared" si="6"/>
        <v>7.0000000000000034E-2</v>
      </c>
    </row>
    <row r="400" spans="1:13" ht="21" customHeight="1" thickBot="1" x14ac:dyDescent="0.3">
      <c r="A400" s="90">
        <v>766</v>
      </c>
      <c r="B400" s="91" t="s">
        <v>902</v>
      </c>
      <c r="C400" s="136" t="s">
        <v>64</v>
      </c>
      <c r="D400" s="142">
        <v>0.16</v>
      </c>
      <c r="G400" s="109" t="s">
        <v>903</v>
      </c>
      <c r="H400" s="109" t="s">
        <v>902</v>
      </c>
      <c r="I400" s="109" t="s">
        <v>64</v>
      </c>
      <c r="J400" s="110">
        <v>3350</v>
      </c>
      <c r="K400" s="111">
        <v>0.16</v>
      </c>
      <c r="L400" s="112">
        <v>0.21</v>
      </c>
      <c r="M400" s="97">
        <f t="shared" si="6"/>
        <v>-4.9999999999999989E-2</v>
      </c>
    </row>
    <row r="401" spans="1:13" ht="21" customHeight="1" thickBot="1" x14ac:dyDescent="0.3">
      <c r="A401" s="90">
        <v>767</v>
      </c>
      <c r="B401" s="91" t="s">
        <v>904</v>
      </c>
      <c r="C401" s="136" t="s">
        <v>64</v>
      </c>
      <c r="D401" s="142">
        <v>2.06</v>
      </c>
      <c r="G401" s="109" t="s">
        <v>905</v>
      </c>
      <c r="H401" s="109" t="s">
        <v>904</v>
      </c>
      <c r="I401" s="109" t="s">
        <v>64</v>
      </c>
      <c r="J401" s="110">
        <v>720</v>
      </c>
      <c r="K401" s="111">
        <v>1.7</v>
      </c>
      <c r="L401" s="112">
        <v>1.64</v>
      </c>
      <c r="M401" s="97">
        <f t="shared" si="6"/>
        <v>6.0000000000000053E-2</v>
      </c>
    </row>
    <row r="402" spans="1:13" ht="21" customHeight="1" thickBot="1" x14ac:dyDescent="0.3">
      <c r="A402" s="90">
        <v>768</v>
      </c>
      <c r="B402" s="91" t="s">
        <v>906</v>
      </c>
      <c r="C402" s="136" t="s">
        <v>141</v>
      </c>
      <c r="D402" s="142">
        <v>2.2999999999999998</v>
      </c>
      <c r="G402" s="109" t="s">
        <v>907</v>
      </c>
      <c r="H402" s="109" t="s">
        <v>906</v>
      </c>
      <c r="I402" s="109" t="s">
        <v>141</v>
      </c>
      <c r="J402" s="110">
        <v>42</v>
      </c>
      <c r="K402" s="111">
        <v>2.39</v>
      </c>
      <c r="L402" s="112">
        <v>1.43</v>
      </c>
      <c r="M402" s="97">
        <f t="shared" si="6"/>
        <v>0.96000000000000019</v>
      </c>
    </row>
    <row r="403" spans="1:13" ht="21" customHeight="1" thickBot="1" x14ac:dyDescent="0.3">
      <c r="A403" s="90">
        <v>769</v>
      </c>
      <c r="B403" s="91" t="s">
        <v>908</v>
      </c>
      <c r="C403" s="136" t="s">
        <v>92</v>
      </c>
      <c r="D403" s="142">
        <v>2.19</v>
      </c>
      <c r="G403" s="109" t="s">
        <v>909</v>
      </c>
      <c r="H403" s="109" t="s">
        <v>908</v>
      </c>
      <c r="I403" s="109" t="s">
        <v>92</v>
      </c>
      <c r="J403" s="110">
        <v>94</v>
      </c>
      <c r="K403" s="111">
        <v>1.9</v>
      </c>
      <c r="L403" s="112">
        <v>1.47</v>
      </c>
      <c r="M403" s="97">
        <f t="shared" si="6"/>
        <v>0.42999999999999994</v>
      </c>
    </row>
    <row r="404" spans="1:13" ht="21" customHeight="1" thickBot="1" x14ac:dyDescent="0.3">
      <c r="A404" s="90">
        <v>770</v>
      </c>
      <c r="B404" s="91" t="s">
        <v>910</v>
      </c>
      <c r="C404" s="136" t="s">
        <v>92</v>
      </c>
      <c r="D404" s="142">
        <v>3.07</v>
      </c>
      <c r="G404" s="109" t="s">
        <v>911</v>
      </c>
      <c r="H404" s="109" t="s">
        <v>910</v>
      </c>
      <c r="I404" s="109" t="s">
        <v>92</v>
      </c>
      <c r="J404" s="110">
        <v>832</v>
      </c>
      <c r="K404" s="111">
        <v>3.07</v>
      </c>
      <c r="L404" s="112">
        <v>1.89</v>
      </c>
      <c r="M404" s="97">
        <f t="shared" si="6"/>
        <v>1.18</v>
      </c>
    </row>
    <row r="405" spans="1:13" ht="21" customHeight="1" thickBot="1" x14ac:dyDescent="0.3">
      <c r="A405" s="90">
        <v>771</v>
      </c>
      <c r="B405" s="91" t="s">
        <v>912</v>
      </c>
      <c r="C405" s="136" t="s">
        <v>64</v>
      </c>
      <c r="D405" s="142">
        <v>3.32</v>
      </c>
      <c r="G405" s="109" t="s">
        <v>913</v>
      </c>
      <c r="H405" s="109" t="s">
        <v>912</v>
      </c>
      <c r="I405" s="109" t="s">
        <v>64</v>
      </c>
      <c r="J405" s="110">
        <v>60</v>
      </c>
      <c r="K405" s="111">
        <v>2.69</v>
      </c>
      <c r="L405" s="112">
        <v>2.75</v>
      </c>
      <c r="M405" s="97">
        <f t="shared" si="6"/>
        <v>-6.0000000000000053E-2</v>
      </c>
    </row>
    <row r="406" spans="1:13" ht="21" customHeight="1" thickBot="1" x14ac:dyDescent="0.3">
      <c r="A406" s="90">
        <v>773</v>
      </c>
      <c r="B406" s="91" t="s">
        <v>914</v>
      </c>
      <c r="C406" s="136" t="s">
        <v>101</v>
      </c>
      <c r="D406" s="142">
        <v>2.35</v>
      </c>
      <c r="G406" s="109" t="s">
        <v>915</v>
      </c>
      <c r="H406" s="109" t="s">
        <v>914</v>
      </c>
      <c r="I406" s="109" t="s">
        <v>101</v>
      </c>
      <c r="J406" s="110">
        <v>69</v>
      </c>
      <c r="K406" s="111">
        <v>1.44</v>
      </c>
      <c r="L406" s="112">
        <v>1.35</v>
      </c>
      <c r="M406" s="97">
        <f t="shared" si="6"/>
        <v>8.9999999999999858E-2</v>
      </c>
    </row>
    <row r="407" spans="1:13" ht="21" customHeight="1" thickBot="1" x14ac:dyDescent="0.3">
      <c r="A407" s="90">
        <v>776</v>
      </c>
      <c r="B407" s="91" t="s">
        <v>916</v>
      </c>
      <c r="C407" s="136" t="s">
        <v>101</v>
      </c>
      <c r="D407" s="142">
        <v>2.62</v>
      </c>
      <c r="G407" s="109" t="s">
        <v>917</v>
      </c>
      <c r="H407" s="109" t="s">
        <v>916</v>
      </c>
      <c r="I407" s="109" t="s">
        <v>101</v>
      </c>
      <c r="J407" s="110">
        <v>83</v>
      </c>
      <c r="K407" s="111">
        <v>2.8</v>
      </c>
      <c r="L407" s="112">
        <v>2.4700000000000002</v>
      </c>
      <c r="M407" s="97">
        <f t="shared" si="6"/>
        <v>0.32999999999999963</v>
      </c>
    </row>
    <row r="408" spans="1:13" ht="21" customHeight="1" thickBot="1" x14ac:dyDescent="0.3">
      <c r="A408" s="90">
        <v>781</v>
      </c>
      <c r="B408" s="91" t="s">
        <v>918</v>
      </c>
      <c r="C408" s="136" t="s">
        <v>64</v>
      </c>
      <c r="D408" s="142">
        <v>0.7</v>
      </c>
      <c r="G408" s="109" t="s">
        <v>919</v>
      </c>
      <c r="H408" s="109" t="s">
        <v>918</v>
      </c>
      <c r="I408" s="109" t="s">
        <v>64</v>
      </c>
      <c r="J408" s="110">
        <v>972</v>
      </c>
      <c r="K408" s="111">
        <v>0.66</v>
      </c>
      <c r="L408" s="112">
        <v>0.69</v>
      </c>
      <c r="M408" s="97">
        <f t="shared" si="6"/>
        <v>-2.9999999999999916E-2</v>
      </c>
    </row>
    <row r="409" spans="1:13" ht="21" customHeight="1" thickBot="1" x14ac:dyDescent="0.3">
      <c r="A409" s="90">
        <v>783</v>
      </c>
      <c r="B409" s="91" t="s">
        <v>920</v>
      </c>
      <c r="C409" s="136" t="s">
        <v>64</v>
      </c>
      <c r="D409" s="142">
        <v>1.83</v>
      </c>
      <c r="G409" s="109" t="s">
        <v>921</v>
      </c>
      <c r="H409" s="109" t="s">
        <v>920</v>
      </c>
      <c r="I409" s="109" t="s">
        <v>64</v>
      </c>
      <c r="J409" s="110">
        <v>93</v>
      </c>
      <c r="K409" s="111">
        <v>1.49</v>
      </c>
      <c r="L409" s="112">
        <v>2.08</v>
      </c>
      <c r="M409" s="97">
        <f t="shared" si="6"/>
        <v>-0.59000000000000008</v>
      </c>
    </row>
    <row r="410" spans="1:13" ht="21" customHeight="1" thickBot="1" x14ac:dyDescent="0.3">
      <c r="A410" s="90">
        <v>784</v>
      </c>
      <c r="B410" s="91" t="s">
        <v>922</v>
      </c>
      <c r="C410" s="136" t="s">
        <v>101</v>
      </c>
      <c r="D410" s="142">
        <v>2.39</v>
      </c>
      <c r="G410" s="109" t="s">
        <v>923</v>
      </c>
      <c r="H410" s="109" t="s">
        <v>922</v>
      </c>
      <c r="I410" s="109" t="s">
        <v>101</v>
      </c>
      <c r="J410" s="110">
        <v>81</v>
      </c>
      <c r="K410" s="111">
        <v>2.0499999999999998</v>
      </c>
      <c r="L410" s="112">
        <v>2.08</v>
      </c>
      <c r="M410" s="97">
        <f t="shared" si="6"/>
        <v>-3.0000000000000249E-2</v>
      </c>
    </row>
    <row r="411" spans="1:13" ht="21" customHeight="1" thickBot="1" x14ac:dyDescent="0.3">
      <c r="A411" s="90">
        <v>786</v>
      </c>
      <c r="B411" s="91" t="s">
        <v>924</v>
      </c>
      <c r="C411" s="136" t="s">
        <v>925</v>
      </c>
      <c r="D411" s="142">
        <v>2.04</v>
      </c>
      <c r="G411" s="109" t="s">
        <v>926</v>
      </c>
      <c r="H411" s="109" t="s">
        <v>924</v>
      </c>
      <c r="I411" s="109" t="s">
        <v>925</v>
      </c>
      <c r="J411" s="110">
        <v>29</v>
      </c>
      <c r="K411" s="111">
        <v>1.7</v>
      </c>
      <c r="L411" s="112">
        <v>1.43</v>
      </c>
      <c r="M411" s="97">
        <f t="shared" si="6"/>
        <v>0.27</v>
      </c>
    </row>
    <row r="412" spans="1:13" ht="21" customHeight="1" thickBot="1" x14ac:dyDescent="0.3">
      <c r="A412" s="90">
        <v>787</v>
      </c>
      <c r="B412" s="91" t="s">
        <v>927</v>
      </c>
      <c r="C412" s="136" t="s">
        <v>64</v>
      </c>
      <c r="D412" s="142">
        <v>11.88</v>
      </c>
      <c r="G412" s="109" t="s">
        <v>928</v>
      </c>
      <c r="H412" s="109" t="s">
        <v>927</v>
      </c>
      <c r="I412" s="109" t="s">
        <v>64</v>
      </c>
      <c r="J412" s="110">
        <v>7</v>
      </c>
      <c r="K412" s="111">
        <v>9.26</v>
      </c>
      <c r="L412" s="112">
        <v>8.73</v>
      </c>
      <c r="M412" s="97">
        <f t="shared" si="6"/>
        <v>0.52999999999999936</v>
      </c>
    </row>
    <row r="413" spans="1:13" ht="21" customHeight="1" thickBot="1" x14ac:dyDescent="0.3">
      <c r="A413" s="90">
        <v>790</v>
      </c>
      <c r="B413" s="91" t="s">
        <v>929</v>
      </c>
      <c r="C413" s="136" t="s">
        <v>64</v>
      </c>
      <c r="D413" s="142">
        <v>4.75</v>
      </c>
      <c r="G413" s="109" t="s">
        <v>930</v>
      </c>
      <c r="H413" s="109" t="s">
        <v>929</v>
      </c>
      <c r="I413" s="109" t="s">
        <v>64</v>
      </c>
      <c r="J413" s="110">
        <v>47</v>
      </c>
      <c r="K413" s="111">
        <v>4.63</v>
      </c>
      <c r="L413" s="112">
        <v>3.19</v>
      </c>
      <c r="M413" s="97">
        <f t="shared" si="6"/>
        <v>1.44</v>
      </c>
    </row>
    <row r="414" spans="1:13" ht="21" customHeight="1" thickBot="1" x14ac:dyDescent="0.3">
      <c r="A414" s="90">
        <v>795</v>
      </c>
      <c r="B414" s="91" t="s">
        <v>931</v>
      </c>
      <c r="C414" s="136" t="s">
        <v>64</v>
      </c>
      <c r="D414" s="142">
        <v>308.74</v>
      </c>
      <c r="G414" s="109" t="s">
        <v>932</v>
      </c>
      <c r="H414" s="109" t="s">
        <v>931</v>
      </c>
      <c r="I414" s="109" t="s">
        <v>64</v>
      </c>
      <c r="J414" s="110">
        <v>49</v>
      </c>
      <c r="K414" s="111">
        <v>308.74</v>
      </c>
      <c r="L414" s="112">
        <v>308.74</v>
      </c>
      <c r="M414" s="97">
        <f t="shared" si="6"/>
        <v>0</v>
      </c>
    </row>
    <row r="415" spans="1:13" ht="21" customHeight="1" thickBot="1" x14ac:dyDescent="0.3">
      <c r="A415" s="90">
        <v>797</v>
      </c>
      <c r="B415" s="91" t="s">
        <v>933</v>
      </c>
      <c r="C415" s="136" t="s">
        <v>64</v>
      </c>
      <c r="D415" s="142">
        <v>6.68</v>
      </c>
      <c r="G415" s="109" t="s">
        <v>934</v>
      </c>
      <c r="H415" s="109" t="s">
        <v>933</v>
      </c>
      <c r="I415" s="109" t="s">
        <v>64</v>
      </c>
      <c r="J415" s="110">
        <v>14</v>
      </c>
      <c r="K415" s="111">
        <v>6.68</v>
      </c>
      <c r="L415" s="112">
        <v>6.68</v>
      </c>
      <c r="M415" s="97">
        <f t="shared" si="6"/>
        <v>0</v>
      </c>
    </row>
    <row r="416" spans="1:13" ht="21" customHeight="1" thickBot="1" x14ac:dyDescent="0.3">
      <c r="A416" s="90">
        <v>798</v>
      </c>
      <c r="B416" s="91" t="s">
        <v>935</v>
      </c>
      <c r="C416" s="136" t="s">
        <v>64</v>
      </c>
      <c r="D416" s="142">
        <v>30.5</v>
      </c>
      <c r="G416" s="109" t="s">
        <v>936</v>
      </c>
      <c r="H416" s="109" t="s">
        <v>935</v>
      </c>
      <c r="I416" s="109" t="s">
        <v>64</v>
      </c>
      <c r="J416" s="110">
        <v>7</v>
      </c>
      <c r="K416" s="111">
        <v>30.5</v>
      </c>
      <c r="L416" s="112">
        <v>30.05</v>
      </c>
      <c r="M416" s="97">
        <f t="shared" si="6"/>
        <v>0.44999999999999929</v>
      </c>
    </row>
    <row r="417" spans="1:13" ht="21" customHeight="1" thickBot="1" x14ac:dyDescent="0.3">
      <c r="A417" s="90">
        <v>800</v>
      </c>
      <c r="B417" s="91" t="s">
        <v>937</v>
      </c>
      <c r="C417" s="136" t="s">
        <v>146</v>
      </c>
      <c r="D417" s="142">
        <v>442.56</v>
      </c>
      <c r="G417" s="109" t="s">
        <v>938</v>
      </c>
      <c r="H417" s="109" t="s">
        <v>937</v>
      </c>
      <c r="I417" s="109" t="s">
        <v>146</v>
      </c>
      <c r="J417" s="110">
        <v>11</v>
      </c>
      <c r="K417" s="111">
        <v>419.1</v>
      </c>
      <c r="L417" s="112">
        <v>612.5</v>
      </c>
      <c r="M417" s="97">
        <f t="shared" si="6"/>
        <v>-193.39999999999998</v>
      </c>
    </row>
    <row r="418" spans="1:13" ht="21" customHeight="1" thickBot="1" x14ac:dyDescent="0.3">
      <c r="A418" s="90">
        <v>801</v>
      </c>
      <c r="B418" s="91" t="s">
        <v>939</v>
      </c>
      <c r="C418" s="136" t="s">
        <v>64</v>
      </c>
      <c r="D418" s="142">
        <v>1.1599999999999999</v>
      </c>
      <c r="G418" s="109" t="s">
        <v>940</v>
      </c>
      <c r="H418" s="109" t="s">
        <v>939</v>
      </c>
      <c r="I418" s="109" t="s">
        <v>64</v>
      </c>
      <c r="J418" s="110">
        <v>2884</v>
      </c>
      <c r="K418" s="111">
        <v>1.1599999999999999</v>
      </c>
      <c r="L418" s="112">
        <v>0.99</v>
      </c>
      <c r="M418" s="97">
        <f t="shared" si="6"/>
        <v>0.16999999999999993</v>
      </c>
    </row>
    <row r="419" spans="1:13" ht="21" customHeight="1" thickBot="1" x14ac:dyDescent="0.3">
      <c r="A419" s="90">
        <v>802</v>
      </c>
      <c r="B419" s="91" t="s">
        <v>941</v>
      </c>
      <c r="C419" s="136" t="s">
        <v>64</v>
      </c>
      <c r="D419" s="142">
        <v>1.1499999999999999</v>
      </c>
      <c r="G419" s="109" t="s">
        <v>942</v>
      </c>
      <c r="H419" s="109" t="s">
        <v>941</v>
      </c>
      <c r="I419" s="109" t="s">
        <v>64</v>
      </c>
      <c r="J419" s="110">
        <v>3395</v>
      </c>
      <c r="K419" s="111">
        <v>1.1499999999999999</v>
      </c>
      <c r="L419" s="112">
        <v>0.99</v>
      </c>
      <c r="M419" s="97">
        <f t="shared" si="6"/>
        <v>0.15999999999999992</v>
      </c>
    </row>
    <row r="420" spans="1:13" ht="21" customHeight="1" thickBot="1" x14ac:dyDescent="0.3">
      <c r="A420" s="90">
        <v>803</v>
      </c>
      <c r="B420" s="91" t="s">
        <v>943</v>
      </c>
      <c r="C420" s="136" t="s">
        <v>64</v>
      </c>
      <c r="D420" s="142">
        <v>1.1000000000000001</v>
      </c>
      <c r="G420" s="109" t="s">
        <v>944</v>
      </c>
      <c r="H420" s="109" t="s">
        <v>943</v>
      </c>
      <c r="I420" s="109" t="s">
        <v>64</v>
      </c>
      <c r="J420" s="110">
        <v>2690</v>
      </c>
      <c r="K420" s="111">
        <v>1.1000000000000001</v>
      </c>
      <c r="L420" s="112">
        <v>0.99</v>
      </c>
      <c r="M420" s="97">
        <f t="shared" si="6"/>
        <v>0.1100000000000001</v>
      </c>
    </row>
    <row r="421" spans="1:13" ht="21" customHeight="1" thickBot="1" x14ac:dyDescent="0.3">
      <c r="A421" s="90">
        <v>805</v>
      </c>
      <c r="B421" s="91" t="s">
        <v>945</v>
      </c>
      <c r="C421" s="136" t="s">
        <v>64</v>
      </c>
      <c r="D421" s="142">
        <v>1.62</v>
      </c>
      <c r="G421" s="109" t="s">
        <v>946</v>
      </c>
      <c r="H421" s="109" t="s">
        <v>945</v>
      </c>
      <c r="I421" s="109" t="s">
        <v>64</v>
      </c>
      <c r="J421" s="110">
        <v>2527</v>
      </c>
      <c r="K421" s="111">
        <v>1.1499999999999999</v>
      </c>
      <c r="L421" s="112">
        <v>1</v>
      </c>
      <c r="M421" s="97">
        <f t="shared" si="6"/>
        <v>0.14999999999999991</v>
      </c>
    </row>
    <row r="422" spans="1:13" ht="21" customHeight="1" thickBot="1" x14ac:dyDescent="0.3">
      <c r="A422" s="90">
        <v>811</v>
      </c>
      <c r="B422" s="91" t="s">
        <v>947</v>
      </c>
      <c r="C422" s="136" t="s">
        <v>64</v>
      </c>
      <c r="D422" s="142">
        <v>7.41</v>
      </c>
      <c r="G422" s="109" t="s">
        <v>948</v>
      </c>
      <c r="H422" s="109" t="s">
        <v>947</v>
      </c>
      <c r="I422" s="109" t="s">
        <v>64</v>
      </c>
      <c r="J422" s="110">
        <v>7</v>
      </c>
      <c r="K422" s="111">
        <v>7.41</v>
      </c>
      <c r="L422" s="112">
        <v>7.41</v>
      </c>
      <c r="M422" s="97">
        <f t="shared" si="6"/>
        <v>0</v>
      </c>
    </row>
    <row r="423" spans="1:13" ht="21" customHeight="1" thickBot="1" x14ac:dyDescent="0.3">
      <c r="A423" s="90">
        <v>812</v>
      </c>
      <c r="B423" s="91" t="s">
        <v>949</v>
      </c>
      <c r="C423" s="136" t="s">
        <v>64</v>
      </c>
      <c r="D423" s="142">
        <v>5.2</v>
      </c>
      <c r="G423" s="109" t="s">
        <v>950</v>
      </c>
      <c r="H423" s="109" t="s">
        <v>949</v>
      </c>
      <c r="I423" s="109" t="s">
        <v>64</v>
      </c>
      <c r="J423" s="110">
        <v>7</v>
      </c>
      <c r="K423" s="111">
        <v>5.2</v>
      </c>
      <c r="L423" s="112">
        <v>5.2</v>
      </c>
      <c r="M423" s="97">
        <f t="shared" si="6"/>
        <v>0</v>
      </c>
    </row>
    <row r="424" spans="1:13" ht="21" customHeight="1" thickBot="1" x14ac:dyDescent="0.3">
      <c r="A424" s="90">
        <v>823</v>
      </c>
      <c r="B424" s="91" t="s">
        <v>951</v>
      </c>
      <c r="C424" s="136" t="s">
        <v>64</v>
      </c>
      <c r="D424" s="142">
        <v>4.53</v>
      </c>
      <c r="G424" s="109" t="s">
        <v>952</v>
      </c>
      <c r="H424" s="109" t="s">
        <v>951</v>
      </c>
      <c r="I424" s="109" t="s">
        <v>64</v>
      </c>
      <c r="J424" s="110">
        <v>407</v>
      </c>
      <c r="K424" s="111">
        <v>3.2</v>
      </c>
      <c r="L424" s="112">
        <v>3.58</v>
      </c>
      <c r="M424" s="97">
        <f t="shared" si="6"/>
        <v>-0.37999999999999989</v>
      </c>
    </row>
    <row r="425" spans="1:13" ht="21" customHeight="1" thickBot="1" x14ac:dyDescent="0.3">
      <c r="A425" s="90">
        <v>825</v>
      </c>
      <c r="B425" s="91" t="s">
        <v>953</v>
      </c>
      <c r="C425" s="136" t="s">
        <v>64</v>
      </c>
      <c r="D425" s="142">
        <v>1.45</v>
      </c>
      <c r="G425" s="109" t="s">
        <v>954</v>
      </c>
      <c r="H425" s="109" t="s">
        <v>953</v>
      </c>
      <c r="I425" s="109" t="s">
        <v>64</v>
      </c>
      <c r="J425" s="110">
        <v>40</v>
      </c>
      <c r="K425" s="111">
        <v>1.45</v>
      </c>
      <c r="L425" s="112">
        <v>1.45</v>
      </c>
      <c r="M425" s="97">
        <f t="shared" si="6"/>
        <v>0</v>
      </c>
    </row>
    <row r="426" spans="1:13" ht="21" customHeight="1" thickBot="1" x14ac:dyDescent="0.3">
      <c r="A426" s="101">
        <v>826</v>
      </c>
      <c r="B426" s="102" t="s">
        <v>955</v>
      </c>
      <c r="C426" s="138" t="s">
        <v>141</v>
      </c>
      <c r="D426" s="103">
        <v>2.4300000000000002</v>
      </c>
      <c r="E426" s="104" t="s">
        <v>172</v>
      </c>
      <c r="G426" s="109" t="s">
        <v>956</v>
      </c>
      <c r="H426" s="109" t="s">
        <v>955</v>
      </c>
      <c r="I426" s="109" t="s">
        <v>141</v>
      </c>
      <c r="J426" s="110">
        <v>59</v>
      </c>
      <c r="K426" s="111">
        <v>2.4300000000000002</v>
      </c>
      <c r="L426" s="112"/>
      <c r="M426" s="97">
        <f t="shared" si="6"/>
        <v>2.4300000000000002</v>
      </c>
    </row>
    <row r="427" spans="1:13" ht="21" customHeight="1" thickBot="1" x14ac:dyDescent="0.3">
      <c r="A427" s="101">
        <v>829</v>
      </c>
      <c r="B427" s="102" t="s">
        <v>957</v>
      </c>
      <c r="C427" s="138" t="s">
        <v>101</v>
      </c>
      <c r="D427" s="103">
        <v>12.93</v>
      </c>
      <c r="E427" s="104" t="s">
        <v>172</v>
      </c>
      <c r="G427" s="109" t="s">
        <v>958</v>
      </c>
      <c r="H427" s="109" t="s">
        <v>957</v>
      </c>
      <c r="I427" s="109" t="s">
        <v>101</v>
      </c>
      <c r="J427" s="110">
        <v>49</v>
      </c>
      <c r="K427" s="111">
        <v>11.42</v>
      </c>
      <c r="L427" s="112"/>
      <c r="M427" s="97">
        <f t="shared" si="6"/>
        <v>11.42</v>
      </c>
    </row>
    <row r="428" spans="1:13" ht="21" customHeight="1" thickBot="1" x14ac:dyDescent="0.3">
      <c r="A428" s="101">
        <v>832</v>
      </c>
      <c r="B428" s="102" t="s">
        <v>959</v>
      </c>
      <c r="C428" s="138" t="s">
        <v>101</v>
      </c>
      <c r="D428" s="103">
        <v>15.17</v>
      </c>
      <c r="E428" s="104" t="s">
        <v>172</v>
      </c>
      <c r="G428" s="109" t="s">
        <v>960</v>
      </c>
      <c r="H428" s="109" t="s">
        <v>959</v>
      </c>
      <c r="I428" s="109" t="s">
        <v>101</v>
      </c>
      <c r="J428" s="110">
        <v>145</v>
      </c>
      <c r="K428" s="111">
        <v>14.2</v>
      </c>
      <c r="L428" s="112"/>
      <c r="M428" s="97">
        <f t="shared" si="6"/>
        <v>14.2</v>
      </c>
    </row>
    <row r="429" spans="1:13" ht="21" customHeight="1" thickBot="1" x14ac:dyDescent="0.3">
      <c r="A429" s="101">
        <v>833</v>
      </c>
      <c r="B429" s="102" t="s">
        <v>961</v>
      </c>
      <c r="C429" s="138" t="s">
        <v>64</v>
      </c>
      <c r="D429" s="103">
        <v>20.92</v>
      </c>
      <c r="E429" s="104" t="s">
        <v>172</v>
      </c>
      <c r="G429" s="109" t="s">
        <v>962</v>
      </c>
      <c r="H429" s="109" t="s">
        <v>961</v>
      </c>
      <c r="I429" s="109" t="s">
        <v>64</v>
      </c>
      <c r="J429" s="110">
        <v>68</v>
      </c>
      <c r="K429" s="111">
        <v>22.21</v>
      </c>
      <c r="L429" s="112"/>
      <c r="M429" s="97">
        <f t="shared" si="6"/>
        <v>22.21</v>
      </c>
    </row>
    <row r="430" spans="1:13" ht="21" customHeight="1" thickBot="1" x14ac:dyDescent="0.3">
      <c r="A430" s="90">
        <v>835</v>
      </c>
      <c r="B430" s="91" t="s">
        <v>963</v>
      </c>
      <c r="C430" s="136" t="s">
        <v>64</v>
      </c>
      <c r="D430" s="142">
        <v>21.8</v>
      </c>
      <c r="G430" s="109" t="s">
        <v>964</v>
      </c>
      <c r="H430" s="109" t="s">
        <v>963</v>
      </c>
      <c r="I430" s="109" t="s">
        <v>64</v>
      </c>
      <c r="J430" s="110">
        <v>7272</v>
      </c>
      <c r="K430" s="111">
        <v>18.43</v>
      </c>
      <c r="L430" s="112">
        <v>17.52</v>
      </c>
      <c r="M430" s="97">
        <f t="shared" si="6"/>
        <v>0.91000000000000014</v>
      </c>
    </row>
    <row r="431" spans="1:13" ht="21" customHeight="1" thickBot="1" x14ac:dyDescent="0.3">
      <c r="A431" s="90">
        <v>855</v>
      </c>
      <c r="B431" s="91" t="s">
        <v>965</v>
      </c>
      <c r="C431" s="136" t="s">
        <v>64</v>
      </c>
      <c r="D431" s="142">
        <v>26.02</v>
      </c>
      <c r="G431" s="109" t="s">
        <v>966</v>
      </c>
      <c r="H431" s="109" t="s">
        <v>965</v>
      </c>
      <c r="I431" s="109" t="s">
        <v>64</v>
      </c>
      <c r="J431" s="110">
        <v>51</v>
      </c>
      <c r="K431" s="111">
        <v>26.02</v>
      </c>
      <c r="L431" s="112">
        <v>26.02</v>
      </c>
      <c r="M431" s="97">
        <f t="shared" si="6"/>
        <v>0</v>
      </c>
    </row>
    <row r="432" spans="1:13" ht="21" customHeight="1" thickBot="1" x14ac:dyDescent="0.3">
      <c r="A432" s="90">
        <v>856</v>
      </c>
      <c r="B432" s="91" t="s">
        <v>967</v>
      </c>
      <c r="C432" s="136" t="s">
        <v>64</v>
      </c>
      <c r="D432" s="142">
        <v>16.309999999999999</v>
      </c>
      <c r="G432" s="109" t="s">
        <v>968</v>
      </c>
      <c r="H432" s="109" t="s">
        <v>967</v>
      </c>
      <c r="I432" s="109" t="s">
        <v>64</v>
      </c>
      <c r="J432" s="110">
        <v>875</v>
      </c>
      <c r="K432" s="111">
        <v>15.74</v>
      </c>
      <c r="L432" s="112">
        <v>14.95</v>
      </c>
      <c r="M432" s="97">
        <f t="shared" si="6"/>
        <v>0.79000000000000092</v>
      </c>
    </row>
    <row r="433" spans="1:13" ht="21" customHeight="1" thickBot="1" x14ac:dyDescent="0.3">
      <c r="A433" s="90">
        <v>857</v>
      </c>
      <c r="B433" s="91" t="s">
        <v>969</v>
      </c>
      <c r="C433" s="136" t="s">
        <v>64</v>
      </c>
      <c r="D433" s="142">
        <v>26.76</v>
      </c>
      <c r="G433" s="109" t="s">
        <v>970</v>
      </c>
      <c r="H433" s="109" t="s">
        <v>969</v>
      </c>
      <c r="I433" s="109" t="s">
        <v>64</v>
      </c>
      <c r="J433" s="110">
        <v>948</v>
      </c>
      <c r="K433" s="111">
        <v>22.57</v>
      </c>
      <c r="L433" s="112">
        <v>21.5</v>
      </c>
      <c r="M433" s="97">
        <f t="shared" si="6"/>
        <v>1.0700000000000003</v>
      </c>
    </row>
    <row r="434" spans="1:13" ht="21" customHeight="1" thickBot="1" x14ac:dyDescent="0.3">
      <c r="A434" s="90">
        <v>863</v>
      </c>
      <c r="B434" s="91" t="s">
        <v>971</v>
      </c>
      <c r="C434" s="136" t="s">
        <v>110</v>
      </c>
      <c r="D434" s="142">
        <v>40.35</v>
      </c>
      <c r="G434" s="109" t="s">
        <v>972</v>
      </c>
      <c r="H434" s="109" t="s">
        <v>973</v>
      </c>
      <c r="I434" s="109" t="s">
        <v>110</v>
      </c>
      <c r="J434" s="110">
        <v>76</v>
      </c>
      <c r="K434" s="111">
        <v>40.35</v>
      </c>
      <c r="L434" s="112">
        <v>28.73</v>
      </c>
      <c r="M434" s="97">
        <f t="shared" si="6"/>
        <v>11.620000000000001</v>
      </c>
    </row>
    <row r="435" spans="1:13" ht="21" customHeight="1" thickBot="1" x14ac:dyDescent="0.3">
      <c r="A435" s="90">
        <v>866</v>
      </c>
      <c r="B435" s="91" t="s">
        <v>974</v>
      </c>
      <c r="C435" s="136" t="s">
        <v>110</v>
      </c>
      <c r="D435" s="142">
        <v>23.86</v>
      </c>
      <c r="G435" s="109" t="s">
        <v>975</v>
      </c>
      <c r="H435" s="109" t="s">
        <v>976</v>
      </c>
      <c r="I435" s="109" t="s">
        <v>110</v>
      </c>
      <c r="J435" s="110">
        <v>160</v>
      </c>
      <c r="K435" s="111">
        <v>23.86</v>
      </c>
      <c r="L435" s="112">
        <v>20.34</v>
      </c>
      <c r="M435" s="97">
        <f t="shared" si="6"/>
        <v>3.5199999999999996</v>
      </c>
    </row>
    <row r="436" spans="1:13" ht="21" customHeight="1" thickBot="1" x14ac:dyDescent="0.3">
      <c r="A436" s="90">
        <v>871</v>
      </c>
      <c r="B436" s="91" t="s">
        <v>977</v>
      </c>
      <c r="C436" s="136" t="s">
        <v>64</v>
      </c>
      <c r="D436" s="142">
        <v>6.4</v>
      </c>
      <c r="G436" s="109" t="s">
        <v>978</v>
      </c>
      <c r="H436" s="109" t="s">
        <v>979</v>
      </c>
      <c r="I436" s="109" t="s">
        <v>64</v>
      </c>
      <c r="J436" s="110">
        <v>73</v>
      </c>
      <c r="K436" s="111">
        <v>6.4</v>
      </c>
      <c r="L436" s="112">
        <v>4.3099999999999996</v>
      </c>
      <c r="M436" s="97">
        <f t="shared" si="6"/>
        <v>2.0900000000000007</v>
      </c>
    </row>
    <row r="437" spans="1:13" ht="21" customHeight="1" thickBot="1" x14ac:dyDescent="0.3">
      <c r="A437" s="90">
        <v>872</v>
      </c>
      <c r="B437" s="91" t="s">
        <v>980</v>
      </c>
      <c r="C437" s="136" t="s">
        <v>163</v>
      </c>
      <c r="D437" s="142">
        <v>5.41</v>
      </c>
      <c r="G437" s="109" t="s">
        <v>981</v>
      </c>
      <c r="H437" s="109" t="s">
        <v>980</v>
      </c>
      <c r="I437" s="109" t="s">
        <v>163</v>
      </c>
      <c r="J437" s="110">
        <v>382</v>
      </c>
      <c r="K437" s="111">
        <v>5.47</v>
      </c>
      <c r="L437" s="112">
        <v>4.0999999999999996</v>
      </c>
      <c r="M437" s="97">
        <f t="shared" si="6"/>
        <v>1.37</v>
      </c>
    </row>
    <row r="438" spans="1:13" ht="21" customHeight="1" thickBot="1" x14ac:dyDescent="0.3">
      <c r="A438" s="90">
        <v>875</v>
      </c>
      <c r="B438" s="91" t="s">
        <v>982</v>
      </c>
      <c r="C438" s="136" t="s">
        <v>64</v>
      </c>
      <c r="D438" s="142">
        <v>10.25</v>
      </c>
      <c r="G438" s="109" t="s">
        <v>983</v>
      </c>
      <c r="H438" s="109" t="s">
        <v>984</v>
      </c>
      <c r="I438" s="109" t="s">
        <v>64</v>
      </c>
      <c r="J438" s="110">
        <v>8</v>
      </c>
      <c r="K438" s="111">
        <v>10.25</v>
      </c>
      <c r="L438" s="112">
        <v>8</v>
      </c>
      <c r="M438" s="97">
        <f t="shared" si="6"/>
        <v>2.25</v>
      </c>
    </row>
    <row r="439" spans="1:13" ht="21" customHeight="1" thickBot="1" x14ac:dyDescent="0.3">
      <c r="A439" s="90">
        <v>880</v>
      </c>
      <c r="B439" s="91" t="s">
        <v>985</v>
      </c>
      <c r="C439" s="136" t="s">
        <v>92</v>
      </c>
      <c r="D439" s="142">
        <v>125.66</v>
      </c>
      <c r="G439" s="109" t="s">
        <v>986</v>
      </c>
      <c r="H439" s="109" t="s">
        <v>985</v>
      </c>
      <c r="I439" s="109" t="s">
        <v>92</v>
      </c>
      <c r="J439" s="110">
        <v>21</v>
      </c>
      <c r="K439" s="111">
        <v>120.68</v>
      </c>
      <c r="L439" s="112">
        <v>100.16</v>
      </c>
      <c r="M439" s="97">
        <f t="shared" si="6"/>
        <v>20.52000000000001</v>
      </c>
    </row>
    <row r="440" spans="1:13" ht="21" customHeight="1" thickBot="1" x14ac:dyDescent="0.3">
      <c r="A440" s="90">
        <v>881</v>
      </c>
      <c r="B440" s="91" t="s">
        <v>987</v>
      </c>
      <c r="C440" s="136" t="s">
        <v>92</v>
      </c>
      <c r="D440" s="142">
        <v>462.34</v>
      </c>
      <c r="G440" s="109" t="s">
        <v>988</v>
      </c>
      <c r="H440" s="109" t="s">
        <v>987</v>
      </c>
      <c r="I440" s="109" t="s">
        <v>92</v>
      </c>
      <c r="J440" s="110">
        <v>98</v>
      </c>
      <c r="K440" s="111">
        <v>455.92</v>
      </c>
      <c r="L440" s="112">
        <v>399.63</v>
      </c>
      <c r="M440" s="97">
        <f t="shared" si="6"/>
        <v>56.29000000000002</v>
      </c>
    </row>
    <row r="441" spans="1:13" ht="21" customHeight="1" thickBot="1" x14ac:dyDescent="0.3">
      <c r="A441" s="90">
        <v>882</v>
      </c>
      <c r="B441" s="91" t="s">
        <v>989</v>
      </c>
      <c r="C441" s="136" t="s">
        <v>570</v>
      </c>
      <c r="D441" s="142">
        <v>2.41</v>
      </c>
      <c r="G441" s="109" t="s">
        <v>990</v>
      </c>
      <c r="H441" s="109" t="s">
        <v>989</v>
      </c>
      <c r="I441" s="109" t="s">
        <v>570</v>
      </c>
      <c r="J441" s="110">
        <v>76</v>
      </c>
      <c r="K441" s="111">
        <v>3.33</v>
      </c>
      <c r="L441" s="112">
        <v>1.59</v>
      </c>
      <c r="M441" s="97">
        <f t="shared" si="6"/>
        <v>1.74</v>
      </c>
    </row>
    <row r="442" spans="1:13" ht="21" customHeight="1" thickBot="1" x14ac:dyDescent="0.3">
      <c r="A442" s="90">
        <v>884</v>
      </c>
      <c r="B442" s="91" t="s">
        <v>991</v>
      </c>
      <c r="C442" s="136" t="s">
        <v>64</v>
      </c>
      <c r="D442" s="142">
        <v>5.27</v>
      </c>
      <c r="G442" s="109" t="s">
        <v>992</v>
      </c>
      <c r="H442" s="109" t="s">
        <v>991</v>
      </c>
      <c r="I442" s="109" t="s">
        <v>64</v>
      </c>
      <c r="J442" s="110">
        <v>1003</v>
      </c>
      <c r="K442" s="111">
        <v>3.51</v>
      </c>
      <c r="L442" s="112">
        <v>3.08</v>
      </c>
      <c r="M442" s="97">
        <f t="shared" si="6"/>
        <v>0.42999999999999972</v>
      </c>
    </row>
    <row r="443" spans="1:13" ht="21" customHeight="1" thickBot="1" x14ac:dyDescent="0.3">
      <c r="A443" s="90">
        <v>891</v>
      </c>
      <c r="B443" s="91" t="s">
        <v>993</v>
      </c>
      <c r="C443" s="136" t="s">
        <v>994</v>
      </c>
      <c r="D443" s="142">
        <v>4.21</v>
      </c>
      <c r="G443" s="109" t="s">
        <v>995</v>
      </c>
      <c r="H443" s="109" t="s">
        <v>993</v>
      </c>
      <c r="I443" s="109" t="s">
        <v>994</v>
      </c>
      <c r="J443" s="110">
        <v>790</v>
      </c>
      <c r="K443" s="111">
        <v>4.87</v>
      </c>
      <c r="L443" s="112">
        <v>4.1399999999999997</v>
      </c>
      <c r="M443" s="97">
        <f t="shared" si="6"/>
        <v>0.73000000000000043</v>
      </c>
    </row>
    <row r="444" spans="1:13" ht="21" customHeight="1" thickBot="1" x14ac:dyDescent="0.3">
      <c r="A444" s="90">
        <v>898</v>
      </c>
      <c r="B444" s="91" t="s">
        <v>996</v>
      </c>
      <c r="C444" s="136" t="s">
        <v>64</v>
      </c>
      <c r="D444" s="142">
        <v>25.43</v>
      </c>
      <c r="G444" s="109" t="s">
        <v>997</v>
      </c>
      <c r="H444" s="109" t="s">
        <v>996</v>
      </c>
      <c r="I444" s="109" t="s">
        <v>64</v>
      </c>
      <c r="J444" s="110">
        <v>18</v>
      </c>
      <c r="K444" s="111">
        <v>24.17</v>
      </c>
      <c r="L444" s="112">
        <v>20.260000000000002</v>
      </c>
      <c r="M444" s="97">
        <f t="shared" si="6"/>
        <v>3.91</v>
      </c>
    </row>
    <row r="445" spans="1:13" ht="21" customHeight="1" thickBot="1" x14ac:dyDescent="0.3">
      <c r="A445" s="90">
        <v>904</v>
      </c>
      <c r="B445" s="91" t="s">
        <v>998</v>
      </c>
      <c r="C445" s="136" t="s">
        <v>64</v>
      </c>
      <c r="D445" s="142">
        <v>24.79</v>
      </c>
      <c r="G445" s="109" t="s">
        <v>999</v>
      </c>
      <c r="H445" s="109" t="s">
        <v>998</v>
      </c>
      <c r="I445" s="109" t="s">
        <v>64</v>
      </c>
      <c r="J445" s="110">
        <v>6497</v>
      </c>
      <c r="K445" s="111">
        <v>21.02</v>
      </c>
      <c r="L445" s="112">
        <v>19.91</v>
      </c>
      <c r="M445" s="97">
        <f t="shared" si="6"/>
        <v>1.1099999999999994</v>
      </c>
    </row>
    <row r="446" spans="1:13" ht="21" customHeight="1" thickBot="1" x14ac:dyDescent="0.3">
      <c r="A446" s="90">
        <v>906</v>
      </c>
      <c r="B446" s="91" t="s">
        <v>1000</v>
      </c>
      <c r="C446" s="136" t="s">
        <v>64</v>
      </c>
      <c r="D446" s="142">
        <v>121.18</v>
      </c>
      <c r="G446" s="109" t="s">
        <v>1001</v>
      </c>
      <c r="H446" s="109" t="s">
        <v>1000</v>
      </c>
      <c r="I446" s="109" t="s">
        <v>64</v>
      </c>
      <c r="J446" s="110">
        <v>1</v>
      </c>
      <c r="K446" s="111">
        <v>82.3</v>
      </c>
      <c r="L446" s="112">
        <v>82.3</v>
      </c>
      <c r="M446" s="97">
        <f t="shared" si="6"/>
        <v>0</v>
      </c>
    </row>
    <row r="447" spans="1:13" ht="21" customHeight="1" thickBot="1" x14ac:dyDescent="0.3">
      <c r="A447" s="90">
        <v>909</v>
      </c>
      <c r="B447" s="91" t="s">
        <v>1002</v>
      </c>
      <c r="C447" s="136" t="s">
        <v>146</v>
      </c>
      <c r="D447" s="142">
        <v>143.82</v>
      </c>
      <c r="G447" s="109" t="s">
        <v>1003</v>
      </c>
      <c r="H447" s="109" t="s">
        <v>1002</v>
      </c>
      <c r="I447" s="109" t="s">
        <v>146</v>
      </c>
      <c r="J447" s="110">
        <v>340</v>
      </c>
      <c r="K447" s="111">
        <v>139.86000000000001</v>
      </c>
      <c r="L447" s="112">
        <v>93</v>
      </c>
      <c r="M447" s="97">
        <f t="shared" si="6"/>
        <v>46.860000000000014</v>
      </c>
    </row>
    <row r="448" spans="1:13" ht="21" customHeight="1" thickBot="1" x14ac:dyDescent="0.3">
      <c r="A448" s="90">
        <v>910</v>
      </c>
      <c r="B448" s="91" t="s">
        <v>1004</v>
      </c>
      <c r="C448" s="136" t="s">
        <v>146</v>
      </c>
      <c r="D448" s="142">
        <v>894.79</v>
      </c>
      <c r="G448" s="109" t="s">
        <v>1005</v>
      </c>
      <c r="H448" s="109" t="s">
        <v>1004</v>
      </c>
      <c r="I448" s="109" t="s">
        <v>146</v>
      </c>
      <c r="J448" s="110">
        <v>12</v>
      </c>
      <c r="K448" s="111">
        <v>909.89</v>
      </c>
      <c r="L448" s="112">
        <v>1035.17</v>
      </c>
      <c r="M448" s="97">
        <f t="shared" si="6"/>
        <v>-125.28000000000009</v>
      </c>
    </row>
    <row r="449" spans="1:13" ht="21" customHeight="1" thickBot="1" x14ac:dyDescent="0.3">
      <c r="A449" s="90">
        <v>916</v>
      </c>
      <c r="B449" s="91" t="s">
        <v>1006</v>
      </c>
      <c r="C449" s="136" t="s">
        <v>64</v>
      </c>
      <c r="D449" s="142">
        <v>13.35</v>
      </c>
      <c r="G449" s="109" t="s">
        <v>1007</v>
      </c>
      <c r="H449" s="109" t="s">
        <v>1006</v>
      </c>
      <c r="I449" s="109" t="s">
        <v>64</v>
      </c>
      <c r="J449" s="110">
        <v>356</v>
      </c>
      <c r="K449" s="111">
        <v>12.37</v>
      </c>
      <c r="L449" s="112">
        <v>12.37</v>
      </c>
      <c r="M449" s="97">
        <f t="shared" si="6"/>
        <v>0</v>
      </c>
    </row>
    <row r="450" spans="1:13" ht="21" customHeight="1" thickBot="1" x14ac:dyDescent="0.3">
      <c r="A450" s="90">
        <v>925</v>
      </c>
      <c r="B450" s="91" t="s">
        <v>1008</v>
      </c>
      <c r="C450" s="136" t="s">
        <v>64</v>
      </c>
      <c r="D450" s="142">
        <v>426.78</v>
      </c>
      <c r="G450" s="109" t="s">
        <v>1009</v>
      </c>
      <c r="H450" s="109" t="s">
        <v>1008</v>
      </c>
      <c r="I450" s="109" t="s">
        <v>64</v>
      </c>
      <c r="J450" s="110">
        <v>99</v>
      </c>
      <c r="K450" s="111">
        <v>341.53</v>
      </c>
      <c r="L450" s="112">
        <v>324.98</v>
      </c>
      <c r="M450" s="97">
        <f t="shared" ref="M450:M513" si="7">K450-L450</f>
        <v>16.549999999999955</v>
      </c>
    </row>
    <row r="451" spans="1:13" ht="21" customHeight="1" thickBot="1" x14ac:dyDescent="0.3">
      <c r="A451" s="90">
        <v>926</v>
      </c>
      <c r="B451" s="91" t="s">
        <v>1010</v>
      </c>
      <c r="C451" s="136" t="s">
        <v>64</v>
      </c>
      <c r="D451" s="142">
        <v>422.96</v>
      </c>
      <c r="G451" s="109" t="s">
        <v>1011</v>
      </c>
      <c r="H451" s="109" t="s">
        <v>1010</v>
      </c>
      <c r="I451" s="109" t="s">
        <v>64</v>
      </c>
      <c r="J451" s="110">
        <v>8</v>
      </c>
      <c r="K451" s="111">
        <v>331.42</v>
      </c>
      <c r="L451" s="112">
        <v>302.61</v>
      </c>
      <c r="M451" s="97">
        <f t="shared" si="7"/>
        <v>28.810000000000002</v>
      </c>
    </row>
    <row r="452" spans="1:13" ht="21" customHeight="1" thickBot="1" x14ac:dyDescent="0.3">
      <c r="A452" s="90">
        <v>927</v>
      </c>
      <c r="B452" s="91" t="s">
        <v>1012</v>
      </c>
      <c r="C452" s="136" t="s">
        <v>64</v>
      </c>
      <c r="D452" s="142">
        <v>21.98</v>
      </c>
      <c r="G452" s="109" t="s">
        <v>1013</v>
      </c>
      <c r="H452" s="109" t="s">
        <v>1012</v>
      </c>
      <c r="I452" s="109" t="s">
        <v>64</v>
      </c>
      <c r="J452" s="110">
        <v>97</v>
      </c>
      <c r="K452" s="111">
        <v>21.38</v>
      </c>
      <c r="L452" s="112">
        <v>21.38</v>
      </c>
      <c r="M452" s="97">
        <f t="shared" si="7"/>
        <v>0</v>
      </c>
    </row>
    <row r="453" spans="1:13" ht="21" customHeight="1" thickBot="1" x14ac:dyDescent="0.3">
      <c r="A453" s="90">
        <v>928</v>
      </c>
      <c r="B453" s="91" t="s">
        <v>1014</v>
      </c>
      <c r="C453" s="136" t="s">
        <v>64</v>
      </c>
      <c r="D453" s="142">
        <v>9.5500000000000007</v>
      </c>
      <c r="G453" s="109" t="s">
        <v>1015</v>
      </c>
      <c r="H453" s="109" t="s">
        <v>1014</v>
      </c>
      <c r="I453" s="109" t="s">
        <v>64</v>
      </c>
      <c r="J453" s="110">
        <v>72</v>
      </c>
      <c r="K453" s="111">
        <v>9.2899999999999991</v>
      </c>
      <c r="L453" s="112">
        <v>9.2899999999999991</v>
      </c>
      <c r="M453" s="97">
        <f t="shared" si="7"/>
        <v>0</v>
      </c>
    </row>
    <row r="454" spans="1:13" ht="21" customHeight="1" thickBot="1" x14ac:dyDescent="0.3">
      <c r="A454" s="90">
        <v>930</v>
      </c>
      <c r="B454" s="91" t="s">
        <v>1016</v>
      </c>
      <c r="C454" s="136" t="s">
        <v>64</v>
      </c>
      <c r="D454" s="142">
        <v>21.88</v>
      </c>
      <c r="G454" s="109" t="s">
        <v>1017</v>
      </c>
      <c r="H454" s="109" t="s">
        <v>1016</v>
      </c>
      <c r="I454" s="109" t="s">
        <v>64</v>
      </c>
      <c r="J454" s="110">
        <v>4</v>
      </c>
      <c r="K454" s="111">
        <v>21.88</v>
      </c>
      <c r="L454" s="112">
        <v>21.8</v>
      </c>
      <c r="M454" s="97">
        <f t="shared" si="7"/>
        <v>7.9999999999998295E-2</v>
      </c>
    </row>
    <row r="455" spans="1:13" ht="21" customHeight="1" thickBot="1" x14ac:dyDescent="0.3">
      <c r="A455" s="90">
        <v>932</v>
      </c>
      <c r="B455" s="91" t="s">
        <v>1018</v>
      </c>
      <c r="C455" s="136" t="s">
        <v>189</v>
      </c>
      <c r="D455" s="142">
        <v>195.75</v>
      </c>
      <c r="G455" s="109" t="s">
        <v>1019</v>
      </c>
      <c r="H455" s="109" t="s">
        <v>1018</v>
      </c>
      <c r="I455" s="109" t="s">
        <v>189</v>
      </c>
      <c r="J455" s="110">
        <v>4079</v>
      </c>
      <c r="K455" s="111">
        <v>154.22999999999999</v>
      </c>
      <c r="L455" s="112">
        <v>154.38</v>
      </c>
      <c r="M455" s="97">
        <f t="shared" si="7"/>
        <v>-0.15000000000000568</v>
      </c>
    </row>
    <row r="456" spans="1:13" ht="21" customHeight="1" thickBot="1" x14ac:dyDescent="0.3">
      <c r="A456" s="90">
        <v>933</v>
      </c>
      <c r="B456" s="91" t="s">
        <v>1020</v>
      </c>
      <c r="C456" s="136" t="s">
        <v>189</v>
      </c>
      <c r="D456" s="142">
        <v>250.15</v>
      </c>
      <c r="G456" s="109" t="s">
        <v>1021</v>
      </c>
      <c r="H456" s="109" t="s">
        <v>1020</v>
      </c>
      <c r="I456" s="109" t="s">
        <v>189</v>
      </c>
      <c r="J456" s="110">
        <v>9216</v>
      </c>
      <c r="K456" s="111">
        <v>197.29</v>
      </c>
      <c r="L456" s="112">
        <v>197.29</v>
      </c>
      <c r="M456" s="97">
        <f t="shared" si="7"/>
        <v>0</v>
      </c>
    </row>
    <row r="457" spans="1:13" ht="21" customHeight="1" thickBot="1" x14ac:dyDescent="0.3">
      <c r="A457" s="90">
        <v>935</v>
      </c>
      <c r="B457" s="91" t="s">
        <v>1022</v>
      </c>
      <c r="C457" s="136" t="s">
        <v>64</v>
      </c>
      <c r="D457" s="142">
        <v>0.76</v>
      </c>
      <c r="G457" s="109" t="s">
        <v>1023</v>
      </c>
      <c r="H457" s="109" t="s">
        <v>1022</v>
      </c>
      <c r="I457" s="109" t="s">
        <v>64</v>
      </c>
      <c r="J457" s="110">
        <v>799</v>
      </c>
      <c r="K457" s="111">
        <v>0.76</v>
      </c>
      <c r="L457" s="112">
        <v>0.74</v>
      </c>
      <c r="M457" s="97">
        <f t="shared" si="7"/>
        <v>2.0000000000000018E-2</v>
      </c>
    </row>
    <row r="458" spans="1:13" ht="21" customHeight="1" thickBot="1" x14ac:dyDescent="0.3">
      <c r="A458" s="90">
        <v>936</v>
      </c>
      <c r="B458" s="91" t="s">
        <v>1024</v>
      </c>
      <c r="C458" s="136" t="s">
        <v>110</v>
      </c>
      <c r="D458" s="142">
        <v>3.38</v>
      </c>
      <c r="G458" s="109" t="s">
        <v>1025</v>
      </c>
      <c r="H458" s="109" t="s">
        <v>1024</v>
      </c>
      <c r="I458" s="109" t="s">
        <v>110</v>
      </c>
      <c r="J458" s="110">
        <v>11</v>
      </c>
      <c r="K458" s="111">
        <v>3.38</v>
      </c>
      <c r="L458" s="112">
        <v>3.38</v>
      </c>
      <c r="M458" s="97">
        <f t="shared" si="7"/>
        <v>0</v>
      </c>
    </row>
    <row r="459" spans="1:13" ht="21" customHeight="1" thickBot="1" x14ac:dyDescent="0.3">
      <c r="A459" s="90">
        <v>937</v>
      </c>
      <c r="B459" s="91" t="s">
        <v>1026</v>
      </c>
      <c r="C459" s="136" t="s">
        <v>64</v>
      </c>
      <c r="D459" s="142">
        <v>12.43</v>
      </c>
      <c r="G459" s="109" t="s">
        <v>1027</v>
      </c>
      <c r="H459" s="109" t="s">
        <v>1026</v>
      </c>
      <c r="I459" s="109" t="s">
        <v>64</v>
      </c>
      <c r="J459" s="110">
        <v>30</v>
      </c>
      <c r="K459" s="111">
        <v>12.64</v>
      </c>
      <c r="L459" s="112">
        <v>13.74</v>
      </c>
      <c r="M459" s="97">
        <f t="shared" si="7"/>
        <v>-1.0999999999999996</v>
      </c>
    </row>
    <row r="460" spans="1:13" ht="21" customHeight="1" thickBot="1" x14ac:dyDescent="0.3">
      <c r="A460" s="101">
        <v>938</v>
      </c>
      <c r="B460" s="102" t="s">
        <v>1028</v>
      </c>
      <c r="C460" s="138" t="s">
        <v>141</v>
      </c>
      <c r="D460" s="103">
        <v>6.71</v>
      </c>
      <c r="E460" s="104" t="s">
        <v>172</v>
      </c>
      <c r="G460" s="109" t="s">
        <v>1029</v>
      </c>
      <c r="H460" s="109" t="s">
        <v>1028</v>
      </c>
      <c r="I460" s="109" t="s">
        <v>141</v>
      </c>
      <c r="J460" s="110">
        <v>70</v>
      </c>
      <c r="K460" s="111">
        <v>6.71</v>
      </c>
      <c r="L460" s="112"/>
      <c r="M460" s="97">
        <f t="shared" si="7"/>
        <v>6.71</v>
      </c>
    </row>
    <row r="461" spans="1:13" ht="21" customHeight="1" thickBot="1" x14ac:dyDescent="0.3">
      <c r="A461" s="90">
        <v>939</v>
      </c>
      <c r="B461" s="91" t="s">
        <v>1030</v>
      </c>
      <c r="C461" s="136" t="s">
        <v>64</v>
      </c>
      <c r="D461" s="142">
        <v>4.29</v>
      </c>
      <c r="G461" s="109" t="s">
        <v>1031</v>
      </c>
      <c r="H461" s="109" t="s">
        <v>1030</v>
      </c>
      <c r="I461" s="109" t="s">
        <v>64</v>
      </c>
      <c r="J461" s="110">
        <v>134</v>
      </c>
      <c r="K461" s="111">
        <v>4.54</v>
      </c>
      <c r="L461" s="112">
        <v>3.91</v>
      </c>
      <c r="M461" s="97">
        <f t="shared" si="7"/>
        <v>0.62999999999999989</v>
      </c>
    </row>
    <row r="462" spans="1:13" ht="21" customHeight="1" thickBot="1" x14ac:dyDescent="0.3">
      <c r="A462" s="90">
        <v>943</v>
      </c>
      <c r="B462" s="91" t="s">
        <v>1032</v>
      </c>
      <c r="C462" s="136" t="s">
        <v>64</v>
      </c>
      <c r="D462" s="142">
        <v>38.729999999999997</v>
      </c>
      <c r="G462" s="109" t="s">
        <v>1033</v>
      </c>
      <c r="H462" s="109" t="s">
        <v>1032</v>
      </c>
      <c r="I462" s="109" t="s">
        <v>64</v>
      </c>
      <c r="J462" s="110">
        <v>15</v>
      </c>
      <c r="K462" s="111">
        <v>38.729999999999997</v>
      </c>
      <c r="L462" s="112">
        <v>38.46</v>
      </c>
      <c r="M462" s="97">
        <f t="shared" si="7"/>
        <v>0.26999999999999602</v>
      </c>
    </row>
    <row r="463" spans="1:13" ht="21" customHeight="1" thickBot="1" x14ac:dyDescent="0.3">
      <c r="A463" s="90">
        <v>963</v>
      </c>
      <c r="B463" s="91" t="s">
        <v>1034</v>
      </c>
      <c r="C463" s="136" t="s">
        <v>64</v>
      </c>
      <c r="D463" s="142">
        <v>6.11</v>
      </c>
      <c r="G463" s="109" t="s">
        <v>1035</v>
      </c>
      <c r="H463" s="109" t="s">
        <v>1034</v>
      </c>
      <c r="I463" s="109" t="s">
        <v>64</v>
      </c>
      <c r="J463" s="110">
        <v>24</v>
      </c>
      <c r="K463" s="111">
        <v>6.11</v>
      </c>
      <c r="L463" s="112">
        <v>5.45</v>
      </c>
      <c r="M463" s="97">
        <f t="shared" si="7"/>
        <v>0.66000000000000014</v>
      </c>
    </row>
    <row r="464" spans="1:13" ht="21" customHeight="1" thickBot="1" x14ac:dyDescent="0.3">
      <c r="A464" s="90">
        <v>968</v>
      </c>
      <c r="B464" s="91" t="s">
        <v>1036</v>
      </c>
      <c r="C464" s="136" t="s">
        <v>64</v>
      </c>
      <c r="D464" s="142">
        <v>106.78</v>
      </c>
      <c r="G464" s="109" t="s">
        <v>1037</v>
      </c>
      <c r="H464" s="109" t="s">
        <v>1036</v>
      </c>
      <c r="I464" s="109" t="s">
        <v>64</v>
      </c>
      <c r="J464" s="110">
        <v>20</v>
      </c>
      <c r="K464" s="111">
        <v>74.63</v>
      </c>
      <c r="L464" s="112">
        <v>25.48</v>
      </c>
      <c r="M464" s="97">
        <f t="shared" si="7"/>
        <v>49.149999999999991</v>
      </c>
    </row>
    <row r="465" spans="1:13" ht="21" customHeight="1" thickBot="1" x14ac:dyDescent="0.3">
      <c r="A465" s="90">
        <v>970</v>
      </c>
      <c r="B465" s="91" t="s">
        <v>1038</v>
      </c>
      <c r="C465" s="136" t="s">
        <v>146</v>
      </c>
      <c r="D465" s="142">
        <v>125.44</v>
      </c>
      <c r="G465" s="109" t="s">
        <v>1039</v>
      </c>
      <c r="H465" s="109" t="s">
        <v>1038</v>
      </c>
      <c r="I465" s="109" t="s">
        <v>146</v>
      </c>
      <c r="J465" s="110">
        <v>35</v>
      </c>
      <c r="K465" s="111">
        <v>115.72</v>
      </c>
      <c r="L465" s="112">
        <v>90.23</v>
      </c>
      <c r="M465" s="97">
        <f t="shared" si="7"/>
        <v>25.489999999999995</v>
      </c>
    </row>
    <row r="466" spans="1:13" ht="21" customHeight="1" thickBot="1" x14ac:dyDescent="0.3">
      <c r="A466" s="90">
        <v>972</v>
      </c>
      <c r="B466" s="91" t="s">
        <v>1040</v>
      </c>
      <c r="C466" s="136" t="s">
        <v>64</v>
      </c>
      <c r="D466" s="142">
        <v>17.920000000000002</v>
      </c>
      <c r="G466" s="109" t="s">
        <v>1041</v>
      </c>
      <c r="H466" s="109" t="s">
        <v>1040</v>
      </c>
      <c r="I466" s="109" t="s">
        <v>64</v>
      </c>
      <c r="J466" s="110">
        <v>63</v>
      </c>
      <c r="K466" s="111">
        <v>20.9</v>
      </c>
      <c r="L466" s="112">
        <v>12.57</v>
      </c>
      <c r="M466" s="97">
        <f t="shared" si="7"/>
        <v>8.3299999999999983</v>
      </c>
    </row>
    <row r="467" spans="1:13" ht="21" customHeight="1" thickBot="1" x14ac:dyDescent="0.3">
      <c r="A467" s="90">
        <v>973</v>
      </c>
      <c r="B467" s="91" t="s">
        <v>1042</v>
      </c>
      <c r="C467" s="136" t="s">
        <v>64</v>
      </c>
      <c r="D467" s="142">
        <v>485.35</v>
      </c>
      <c r="G467" s="109" t="s">
        <v>1043</v>
      </c>
      <c r="H467" s="109" t="s">
        <v>1042</v>
      </c>
      <c r="I467" s="109" t="s">
        <v>64</v>
      </c>
      <c r="J467" s="110">
        <v>53</v>
      </c>
      <c r="K467" s="111">
        <v>362.59</v>
      </c>
      <c r="L467" s="112">
        <v>362.59</v>
      </c>
      <c r="M467" s="97">
        <f t="shared" si="7"/>
        <v>0</v>
      </c>
    </row>
    <row r="468" spans="1:13" ht="21" customHeight="1" thickBot="1" x14ac:dyDescent="0.3">
      <c r="A468" s="90">
        <v>975</v>
      </c>
      <c r="B468" s="91" t="s">
        <v>1044</v>
      </c>
      <c r="C468" s="136" t="s">
        <v>64</v>
      </c>
      <c r="D468" s="142">
        <v>537.58000000000004</v>
      </c>
      <c r="G468" s="109" t="s">
        <v>1045</v>
      </c>
      <c r="H468" s="109" t="s">
        <v>1044</v>
      </c>
      <c r="I468" s="109" t="s">
        <v>64</v>
      </c>
      <c r="J468" s="110">
        <v>139</v>
      </c>
      <c r="K468" s="111">
        <v>395.29</v>
      </c>
      <c r="L468" s="112">
        <v>378.43</v>
      </c>
      <c r="M468" s="97">
        <f t="shared" si="7"/>
        <v>16.860000000000014</v>
      </c>
    </row>
    <row r="469" spans="1:13" ht="21" customHeight="1" thickBot="1" x14ac:dyDescent="0.3">
      <c r="A469" s="90">
        <v>981</v>
      </c>
      <c r="B469" s="91" t="s">
        <v>1046</v>
      </c>
      <c r="C469" s="136" t="s">
        <v>64</v>
      </c>
      <c r="D469" s="142">
        <v>10.27</v>
      </c>
      <c r="G469" s="109" t="s">
        <v>1047</v>
      </c>
      <c r="H469" s="109" t="s">
        <v>1046</v>
      </c>
      <c r="I469" s="109" t="s">
        <v>64</v>
      </c>
      <c r="J469" s="106"/>
      <c r="K469" s="111">
        <v>11.59</v>
      </c>
      <c r="L469" s="112">
        <v>8.15</v>
      </c>
      <c r="M469" s="97">
        <f t="shared" si="7"/>
        <v>3.4399999999999995</v>
      </c>
    </row>
    <row r="470" spans="1:13" ht="21" customHeight="1" thickBot="1" x14ac:dyDescent="0.3">
      <c r="A470" s="90">
        <v>1002</v>
      </c>
      <c r="B470" s="91" t="s">
        <v>1048</v>
      </c>
      <c r="C470" s="136" t="s">
        <v>64</v>
      </c>
      <c r="D470" s="142">
        <v>0.18</v>
      </c>
      <c r="G470" s="109" t="s">
        <v>1049</v>
      </c>
      <c r="H470" s="109" t="s">
        <v>1048</v>
      </c>
      <c r="I470" s="109" t="s">
        <v>64</v>
      </c>
      <c r="J470" s="110">
        <v>341</v>
      </c>
      <c r="K470" s="111">
        <v>0.18</v>
      </c>
      <c r="L470" s="112">
        <v>0.14000000000000001</v>
      </c>
      <c r="M470" s="97">
        <f t="shared" si="7"/>
        <v>3.999999999999998E-2</v>
      </c>
    </row>
    <row r="471" spans="1:13" ht="21" customHeight="1" thickBot="1" x14ac:dyDescent="0.3">
      <c r="A471" s="90">
        <v>1008</v>
      </c>
      <c r="B471" s="91" t="s">
        <v>1050</v>
      </c>
      <c r="C471" s="136" t="s">
        <v>570</v>
      </c>
      <c r="D471" s="142">
        <v>6.66</v>
      </c>
      <c r="G471" s="109" t="s">
        <v>1051</v>
      </c>
      <c r="H471" s="109" t="s">
        <v>1050</v>
      </c>
      <c r="I471" s="109" t="s">
        <v>570</v>
      </c>
      <c r="J471" s="110">
        <v>18</v>
      </c>
      <c r="K471" s="111">
        <v>6.66</v>
      </c>
      <c r="L471" s="112">
        <v>11.01</v>
      </c>
      <c r="M471" s="97">
        <f t="shared" si="7"/>
        <v>-4.3499999999999996</v>
      </c>
    </row>
    <row r="472" spans="1:13" ht="21" customHeight="1" thickBot="1" x14ac:dyDescent="0.3">
      <c r="A472" s="90">
        <v>1014</v>
      </c>
      <c r="B472" s="91" t="s">
        <v>1052</v>
      </c>
      <c r="C472" s="136" t="s">
        <v>64</v>
      </c>
      <c r="D472" s="142">
        <v>14.41</v>
      </c>
      <c r="G472" s="109" t="s">
        <v>1053</v>
      </c>
      <c r="H472" s="109" t="s">
        <v>1052</v>
      </c>
      <c r="I472" s="109" t="s">
        <v>64</v>
      </c>
      <c r="J472" s="110">
        <v>17</v>
      </c>
      <c r="K472" s="111">
        <v>14.41</v>
      </c>
      <c r="L472" s="112">
        <v>11.8</v>
      </c>
      <c r="M472" s="97">
        <f t="shared" si="7"/>
        <v>2.6099999999999994</v>
      </c>
    </row>
    <row r="473" spans="1:13" ht="21" customHeight="1" thickBot="1" x14ac:dyDescent="0.3">
      <c r="A473" s="90">
        <v>1016</v>
      </c>
      <c r="B473" s="91" t="s">
        <v>1054</v>
      </c>
      <c r="C473" s="136" t="s">
        <v>189</v>
      </c>
      <c r="D473" s="142">
        <v>24.67</v>
      </c>
      <c r="G473" s="109" t="s">
        <v>1055</v>
      </c>
      <c r="H473" s="109" t="s">
        <v>1054</v>
      </c>
      <c r="I473" s="109" t="s">
        <v>189</v>
      </c>
      <c r="J473" s="110">
        <v>2855</v>
      </c>
      <c r="K473" s="111">
        <v>34.01</v>
      </c>
      <c r="L473" s="112">
        <v>48.94</v>
      </c>
      <c r="M473" s="97">
        <f t="shared" si="7"/>
        <v>-14.93</v>
      </c>
    </row>
    <row r="474" spans="1:13" ht="21" customHeight="1" thickBot="1" x14ac:dyDescent="0.3">
      <c r="A474" s="90">
        <v>1026</v>
      </c>
      <c r="B474" s="91" t="s">
        <v>1056</v>
      </c>
      <c r="C474" s="136" t="s">
        <v>146</v>
      </c>
      <c r="D474" s="142">
        <v>3816.61</v>
      </c>
      <c r="G474" s="109" t="s">
        <v>1057</v>
      </c>
      <c r="H474" s="109" t="s">
        <v>1056</v>
      </c>
      <c r="I474" s="109" t="s">
        <v>146</v>
      </c>
      <c r="J474" s="110">
        <v>4</v>
      </c>
      <c r="K474" s="111">
        <v>3313.67</v>
      </c>
      <c r="L474" s="112">
        <v>2632.85</v>
      </c>
      <c r="M474" s="97">
        <f t="shared" si="7"/>
        <v>680.82000000000016</v>
      </c>
    </row>
    <row r="475" spans="1:13" ht="21" customHeight="1" thickBot="1" x14ac:dyDescent="0.3">
      <c r="A475" s="90">
        <v>1027</v>
      </c>
      <c r="B475" s="91" t="s">
        <v>1058</v>
      </c>
      <c r="C475" s="136" t="s">
        <v>110</v>
      </c>
      <c r="D475" s="142">
        <v>0.1</v>
      </c>
      <c r="G475" s="109" t="s">
        <v>1059</v>
      </c>
      <c r="H475" s="109" t="s">
        <v>1058</v>
      </c>
      <c r="I475" s="109" t="s">
        <v>110</v>
      </c>
      <c r="J475" s="110">
        <v>8900</v>
      </c>
      <c r="K475" s="111">
        <v>0.09</v>
      </c>
      <c r="L475" s="112">
        <v>0.17</v>
      </c>
      <c r="M475" s="97">
        <f t="shared" si="7"/>
        <v>-8.0000000000000016E-2</v>
      </c>
    </row>
    <row r="476" spans="1:13" ht="21" customHeight="1" thickBot="1" x14ac:dyDescent="0.3">
      <c r="A476" s="90">
        <v>1031</v>
      </c>
      <c r="B476" s="91" t="s">
        <v>1060</v>
      </c>
      <c r="C476" s="136" t="s">
        <v>146</v>
      </c>
      <c r="D476" s="142">
        <v>555.05999999999995</v>
      </c>
      <c r="G476" s="109" t="s">
        <v>1061</v>
      </c>
      <c r="H476" s="109" t="s">
        <v>1060</v>
      </c>
      <c r="I476" s="109" t="s">
        <v>146</v>
      </c>
      <c r="J476" s="110">
        <v>19</v>
      </c>
      <c r="K476" s="111">
        <v>530.28</v>
      </c>
      <c r="L476" s="112">
        <v>383.16</v>
      </c>
      <c r="M476" s="97">
        <f t="shared" si="7"/>
        <v>147.11999999999995</v>
      </c>
    </row>
    <row r="477" spans="1:13" ht="21" customHeight="1" thickBot="1" x14ac:dyDescent="0.3">
      <c r="A477" s="90">
        <v>1034</v>
      </c>
      <c r="B477" s="91" t="s">
        <v>1062</v>
      </c>
      <c r="C477" s="136" t="s">
        <v>64</v>
      </c>
      <c r="D477" s="142">
        <v>26.3</v>
      </c>
      <c r="G477" s="109" t="s">
        <v>1063</v>
      </c>
      <c r="H477" s="109" t="s">
        <v>1062</v>
      </c>
      <c r="I477" s="109" t="s">
        <v>64</v>
      </c>
      <c r="J477" s="110">
        <v>528</v>
      </c>
      <c r="K477" s="111">
        <v>26.3</v>
      </c>
      <c r="L477" s="112">
        <v>27.13</v>
      </c>
      <c r="M477" s="97">
        <f t="shared" si="7"/>
        <v>-0.82999999999999829</v>
      </c>
    </row>
    <row r="478" spans="1:13" ht="21" customHeight="1" thickBot="1" x14ac:dyDescent="0.3">
      <c r="A478" s="90">
        <v>1035</v>
      </c>
      <c r="B478" s="91" t="s">
        <v>1064</v>
      </c>
      <c r="C478" s="136" t="s">
        <v>64</v>
      </c>
      <c r="D478" s="142">
        <v>4.91</v>
      </c>
      <c r="G478" s="109" t="s">
        <v>1065</v>
      </c>
      <c r="H478" s="109" t="s">
        <v>1064</v>
      </c>
      <c r="I478" s="109" t="s">
        <v>64</v>
      </c>
      <c r="J478" s="110">
        <v>781</v>
      </c>
      <c r="K478" s="111">
        <v>3.97</v>
      </c>
      <c r="L478" s="112">
        <v>2.92</v>
      </c>
      <c r="M478" s="97">
        <f t="shared" si="7"/>
        <v>1.0500000000000003</v>
      </c>
    </row>
    <row r="479" spans="1:13" ht="21" customHeight="1" thickBot="1" x14ac:dyDescent="0.3">
      <c r="A479" s="90">
        <v>1038</v>
      </c>
      <c r="B479" s="91" t="s">
        <v>1066</v>
      </c>
      <c r="C479" s="136" t="s">
        <v>101</v>
      </c>
      <c r="D479" s="142">
        <v>121.85</v>
      </c>
      <c r="G479" s="109" t="s">
        <v>1067</v>
      </c>
      <c r="H479" s="109" t="s">
        <v>1066</v>
      </c>
      <c r="I479" s="109" t="s">
        <v>101</v>
      </c>
      <c r="J479" s="110">
        <v>70</v>
      </c>
      <c r="K479" s="111">
        <v>131.16999999999999</v>
      </c>
      <c r="L479" s="112">
        <v>110.04</v>
      </c>
      <c r="M479" s="97">
        <f t="shared" si="7"/>
        <v>21.129999999999981</v>
      </c>
    </row>
    <row r="480" spans="1:13" ht="21" customHeight="1" thickBot="1" x14ac:dyDescent="0.3">
      <c r="A480" s="90">
        <v>1039</v>
      </c>
      <c r="B480" s="91" t="s">
        <v>1068</v>
      </c>
      <c r="C480" s="136" t="s">
        <v>141</v>
      </c>
      <c r="D480" s="142">
        <v>4.93</v>
      </c>
      <c r="G480" s="109" t="s">
        <v>1069</v>
      </c>
      <c r="H480" s="109" t="s">
        <v>1068</v>
      </c>
      <c r="I480" s="109" t="s">
        <v>141</v>
      </c>
      <c r="J480" s="110">
        <v>48</v>
      </c>
      <c r="K480" s="111">
        <v>4.5199999999999996</v>
      </c>
      <c r="L480" s="112">
        <v>4.5199999999999996</v>
      </c>
      <c r="M480" s="97">
        <f t="shared" si="7"/>
        <v>0</v>
      </c>
    </row>
    <row r="481" spans="1:13" ht="21" customHeight="1" thickBot="1" x14ac:dyDescent="0.3">
      <c r="A481" s="90">
        <v>1040</v>
      </c>
      <c r="B481" s="91" t="s">
        <v>1070</v>
      </c>
      <c r="C481" s="136" t="s">
        <v>146</v>
      </c>
      <c r="D481" s="142">
        <v>870.09</v>
      </c>
      <c r="G481" s="109" t="s">
        <v>1071</v>
      </c>
      <c r="H481" s="109" t="s">
        <v>1070</v>
      </c>
      <c r="I481" s="109" t="s">
        <v>146</v>
      </c>
      <c r="J481" s="110">
        <v>62</v>
      </c>
      <c r="K481" s="111">
        <v>851.54</v>
      </c>
      <c r="L481" s="112">
        <v>726.61</v>
      </c>
      <c r="M481" s="97">
        <f t="shared" si="7"/>
        <v>124.92999999999995</v>
      </c>
    </row>
    <row r="482" spans="1:13" ht="21" customHeight="1" thickBot="1" x14ac:dyDescent="0.3">
      <c r="A482" s="90">
        <v>1041</v>
      </c>
      <c r="B482" s="91" t="s">
        <v>1072</v>
      </c>
      <c r="C482" s="136" t="s">
        <v>130</v>
      </c>
      <c r="D482" s="142">
        <v>19.77</v>
      </c>
      <c r="G482" s="109" t="s">
        <v>1073</v>
      </c>
      <c r="H482" s="109" t="s">
        <v>1072</v>
      </c>
      <c r="I482" s="109" t="s">
        <v>130</v>
      </c>
      <c r="J482" s="110">
        <v>10</v>
      </c>
      <c r="K482" s="111">
        <v>21.96</v>
      </c>
      <c r="L482" s="112">
        <v>14.16</v>
      </c>
      <c r="M482" s="97">
        <f t="shared" si="7"/>
        <v>7.8000000000000007</v>
      </c>
    </row>
    <row r="483" spans="1:13" ht="21" customHeight="1" thickBot="1" x14ac:dyDescent="0.3">
      <c r="A483" s="90">
        <v>1043</v>
      </c>
      <c r="B483" s="91" t="s">
        <v>1074</v>
      </c>
      <c r="C483" s="136" t="s">
        <v>64</v>
      </c>
      <c r="D483" s="142">
        <v>3.9</v>
      </c>
      <c r="G483" s="109" t="s">
        <v>1075</v>
      </c>
      <c r="H483" s="109" t="s">
        <v>1074</v>
      </c>
      <c r="I483" s="109" t="s">
        <v>64</v>
      </c>
      <c r="J483" s="110">
        <v>40</v>
      </c>
      <c r="K483" s="111">
        <v>3.9</v>
      </c>
      <c r="L483" s="112">
        <v>2.5499999999999998</v>
      </c>
      <c r="M483" s="97">
        <f t="shared" si="7"/>
        <v>1.35</v>
      </c>
    </row>
    <row r="484" spans="1:13" ht="21" customHeight="1" thickBot="1" x14ac:dyDescent="0.3">
      <c r="A484" s="90">
        <v>1046</v>
      </c>
      <c r="B484" s="91" t="s">
        <v>1076</v>
      </c>
      <c r="C484" s="136" t="s">
        <v>101</v>
      </c>
      <c r="D484" s="142">
        <v>2.82</v>
      </c>
      <c r="G484" s="109" t="s">
        <v>1077</v>
      </c>
      <c r="H484" s="109" t="s">
        <v>1076</v>
      </c>
      <c r="I484" s="109" t="s">
        <v>101</v>
      </c>
      <c r="J484" s="110">
        <v>63</v>
      </c>
      <c r="K484" s="111">
        <v>3.04</v>
      </c>
      <c r="L484" s="112">
        <v>2.5</v>
      </c>
      <c r="M484" s="97">
        <f t="shared" si="7"/>
        <v>0.54</v>
      </c>
    </row>
    <row r="485" spans="1:13" ht="21" customHeight="1" thickBot="1" x14ac:dyDescent="0.3">
      <c r="A485" s="90">
        <v>1047</v>
      </c>
      <c r="B485" s="91" t="s">
        <v>1078</v>
      </c>
      <c r="C485" s="136" t="s">
        <v>92</v>
      </c>
      <c r="D485" s="142">
        <v>65.22</v>
      </c>
      <c r="G485" s="109" t="s">
        <v>1079</v>
      </c>
      <c r="H485" s="109" t="s">
        <v>1078</v>
      </c>
      <c r="I485" s="109" t="s">
        <v>92</v>
      </c>
      <c r="J485" s="110">
        <v>9</v>
      </c>
      <c r="K485" s="111">
        <v>60.8</v>
      </c>
      <c r="L485" s="112">
        <v>61.71</v>
      </c>
      <c r="M485" s="97">
        <f t="shared" si="7"/>
        <v>-0.91000000000000369</v>
      </c>
    </row>
    <row r="486" spans="1:13" ht="21" customHeight="1" thickBot="1" x14ac:dyDescent="0.3">
      <c r="A486" s="90">
        <v>1048</v>
      </c>
      <c r="B486" s="91" t="s">
        <v>1080</v>
      </c>
      <c r="C486" s="136" t="s">
        <v>146</v>
      </c>
      <c r="D486" s="142">
        <v>848.14</v>
      </c>
      <c r="G486" s="109" t="s">
        <v>1081</v>
      </c>
      <c r="H486" s="109" t="s">
        <v>1080</v>
      </c>
      <c r="I486" s="109" t="s">
        <v>146</v>
      </c>
      <c r="J486" s="110">
        <v>279</v>
      </c>
      <c r="K486" s="111">
        <v>814.39</v>
      </c>
      <c r="L486" s="112">
        <v>738.45</v>
      </c>
      <c r="M486" s="97">
        <f t="shared" si="7"/>
        <v>75.939999999999941</v>
      </c>
    </row>
    <row r="487" spans="1:13" ht="21" customHeight="1" thickBot="1" x14ac:dyDescent="0.3">
      <c r="A487" s="90">
        <v>1050</v>
      </c>
      <c r="B487" s="91" t="s">
        <v>1082</v>
      </c>
      <c r="C487" s="136" t="s">
        <v>146</v>
      </c>
      <c r="D487" s="142">
        <v>168.52</v>
      </c>
      <c r="G487" s="109" t="s">
        <v>1083</v>
      </c>
      <c r="H487" s="109" t="s">
        <v>1082</v>
      </c>
      <c r="I487" s="109" t="s">
        <v>146</v>
      </c>
      <c r="J487" s="110">
        <v>237</v>
      </c>
      <c r="K487" s="111">
        <v>171.26</v>
      </c>
      <c r="L487" s="112">
        <v>182.62</v>
      </c>
      <c r="M487" s="97">
        <f t="shared" si="7"/>
        <v>-11.360000000000014</v>
      </c>
    </row>
    <row r="488" spans="1:13" ht="21" customHeight="1" thickBot="1" x14ac:dyDescent="0.3">
      <c r="A488" s="90">
        <v>1051</v>
      </c>
      <c r="B488" s="91" t="s">
        <v>1084</v>
      </c>
      <c r="C488" s="136" t="s">
        <v>163</v>
      </c>
      <c r="D488" s="142">
        <v>1.31</v>
      </c>
      <c r="G488" s="109" t="s">
        <v>1085</v>
      </c>
      <c r="H488" s="109" t="s">
        <v>1084</v>
      </c>
      <c r="I488" s="109" t="s">
        <v>163</v>
      </c>
      <c r="J488" s="110">
        <v>1047</v>
      </c>
      <c r="K488" s="111">
        <v>1.24</v>
      </c>
      <c r="L488" s="112">
        <v>1.1499999999999999</v>
      </c>
      <c r="M488" s="97">
        <f t="shared" si="7"/>
        <v>9.000000000000008E-2</v>
      </c>
    </row>
    <row r="489" spans="1:13" ht="21" customHeight="1" thickBot="1" x14ac:dyDescent="0.3">
      <c r="A489" s="90">
        <v>1054</v>
      </c>
      <c r="B489" s="91" t="s">
        <v>1086</v>
      </c>
      <c r="C489" s="136" t="s">
        <v>110</v>
      </c>
      <c r="D489" s="142">
        <v>5.04</v>
      </c>
      <c r="G489" s="109" t="s">
        <v>1087</v>
      </c>
      <c r="H489" s="109" t="s">
        <v>1088</v>
      </c>
      <c r="I489" s="109" t="s">
        <v>110</v>
      </c>
      <c r="J489" s="110">
        <v>19</v>
      </c>
      <c r="K489" s="111">
        <v>5.04</v>
      </c>
      <c r="L489" s="112">
        <v>3.95</v>
      </c>
      <c r="M489" s="97">
        <f t="shared" si="7"/>
        <v>1.0899999999999999</v>
      </c>
    </row>
    <row r="490" spans="1:13" ht="21" customHeight="1" thickBot="1" x14ac:dyDescent="0.3">
      <c r="A490" s="90">
        <v>1055</v>
      </c>
      <c r="B490" s="91" t="s">
        <v>1089</v>
      </c>
      <c r="C490" s="136" t="s">
        <v>64</v>
      </c>
      <c r="D490" s="142">
        <v>8.16</v>
      </c>
      <c r="G490" s="109" t="s">
        <v>1090</v>
      </c>
      <c r="H490" s="109" t="s">
        <v>1089</v>
      </c>
      <c r="I490" s="109" t="s">
        <v>64</v>
      </c>
      <c r="J490" s="110">
        <v>16</v>
      </c>
      <c r="K490" s="111">
        <v>8.35</v>
      </c>
      <c r="L490" s="112">
        <v>10.35</v>
      </c>
      <c r="M490" s="97">
        <f t="shared" si="7"/>
        <v>-2</v>
      </c>
    </row>
    <row r="491" spans="1:13" ht="21" customHeight="1" thickBot="1" x14ac:dyDescent="0.3">
      <c r="A491" s="90">
        <v>1059</v>
      </c>
      <c r="B491" s="91" t="s">
        <v>1091</v>
      </c>
      <c r="C491" s="136" t="s">
        <v>64</v>
      </c>
      <c r="D491" s="142">
        <v>2.66</v>
      </c>
      <c r="G491" s="109" t="s">
        <v>1092</v>
      </c>
      <c r="H491" s="109" t="s">
        <v>1091</v>
      </c>
      <c r="I491" s="109" t="s">
        <v>64</v>
      </c>
      <c r="J491" s="110">
        <v>1630</v>
      </c>
      <c r="K491" s="111">
        <v>2.66</v>
      </c>
      <c r="L491" s="112">
        <v>2.85</v>
      </c>
      <c r="M491" s="97">
        <f t="shared" si="7"/>
        <v>-0.18999999999999995</v>
      </c>
    </row>
    <row r="492" spans="1:13" ht="21" customHeight="1" thickBot="1" x14ac:dyDescent="0.3">
      <c r="A492" s="90">
        <v>1060</v>
      </c>
      <c r="B492" s="91" t="s">
        <v>1093</v>
      </c>
      <c r="C492" s="136" t="s">
        <v>146</v>
      </c>
      <c r="D492" s="142">
        <v>1255.45</v>
      </c>
      <c r="G492" s="109" t="s">
        <v>1094</v>
      </c>
      <c r="H492" s="109" t="s">
        <v>1093</v>
      </c>
      <c r="I492" s="109" t="s">
        <v>146</v>
      </c>
      <c r="J492" s="110">
        <v>6</v>
      </c>
      <c r="K492" s="111">
        <v>1145.99</v>
      </c>
      <c r="L492" s="112">
        <v>882.1</v>
      </c>
      <c r="M492" s="97">
        <f t="shared" si="7"/>
        <v>263.89</v>
      </c>
    </row>
    <row r="493" spans="1:13" ht="21" customHeight="1" thickBot="1" x14ac:dyDescent="0.3">
      <c r="A493" s="90">
        <v>1062</v>
      </c>
      <c r="B493" s="91" t="s">
        <v>1095</v>
      </c>
      <c r="C493" s="136" t="s">
        <v>64</v>
      </c>
      <c r="D493" s="142">
        <v>24.68</v>
      </c>
      <c r="G493" s="109" t="s">
        <v>1096</v>
      </c>
      <c r="H493" s="109" t="s">
        <v>1095</v>
      </c>
      <c r="I493" s="109" t="s">
        <v>64</v>
      </c>
      <c r="J493" s="110">
        <v>1506</v>
      </c>
      <c r="K493" s="111">
        <v>34.01</v>
      </c>
      <c r="L493" s="112">
        <v>33.92</v>
      </c>
      <c r="M493" s="97">
        <f t="shared" si="7"/>
        <v>8.9999999999996305E-2</v>
      </c>
    </row>
    <row r="494" spans="1:13" ht="21" customHeight="1" thickBot="1" x14ac:dyDescent="0.3">
      <c r="A494" s="90">
        <v>1064</v>
      </c>
      <c r="B494" s="91" t="s">
        <v>1097</v>
      </c>
      <c r="C494" s="136" t="s">
        <v>163</v>
      </c>
      <c r="D494" s="142">
        <v>8.8000000000000007</v>
      </c>
      <c r="G494" s="109" t="s">
        <v>1098</v>
      </c>
      <c r="H494" s="109" t="s">
        <v>1099</v>
      </c>
      <c r="I494" s="109" t="s">
        <v>163</v>
      </c>
      <c r="J494" s="110">
        <v>176</v>
      </c>
      <c r="K494" s="111">
        <v>10.99</v>
      </c>
      <c r="L494" s="112">
        <v>7.72</v>
      </c>
      <c r="M494" s="97">
        <f t="shared" si="7"/>
        <v>3.2700000000000005</v>
      </c>
    </row>
    <row r="495" spans="1:13" ht="21" customHeight="1" thickBot="1" x14ac:dyDescent="0.3">
      <c r="A495" s="101">
        <v>1065</v>
      </c>
      <c r="B495" s="102" t="s">
        <v>1100</v>
      </c>
      <c r="C495" s="138" t="s">
        <v>64</v>
      </c>
      <c r="D495" s="103">
        <v>323.08999999999997</v>
      </c>
      <c r="E495" s="104" t="s">
        <v>172</v>
      </c>
      <c r="G495" s="109" t="s">
        <v>1101</v>
      </c>
      <c r="H495" s="109" t="s">
        <v>1100</v>
      </c>
      <c r="I495" s="109" t="s">
        <v>64</v>
      </c>
      <c r="J495" s="110">
        <v>26</v>
      </c>
      <c r="K495" s="111">
        <v>323.08999999999997</v>
      </c>
      <c r="L495" s="112"/>
      <c r="M495" s="97">
        <f t="shared" si="7"/>
        <v>323.08999999999997</v>
      </c>
    </row>
    <row r="496" spans="1:13" ht="21" customHeight="1" thickBot="1" x14ac:dyDescent="0.3">
      <c r="A496" s="101">
        <v>1066</v>
      </c>
      <c r="B496" s="102" t="s">
        <v>1102</v>
      </c>
      <c r="C496" s="138" t="s">
        <v>64</v>
      </c>
      <c r="D496" s="103">
        <v>90.02</v>
      </c>
      <c r="E496" s="104" t="s">
        <v>172</v>
      </c>
      <c r="G496" s="109" t="s">
        <v>1103</v>
      </c>
      <c r="H496" s="109" t="s">
        <v>1102</v>
      </c>
      <c r="I496" s="109" t="s">
        <v>64</v>
      </c>
      <c r="J496" s="110">
        <v>4</v>
      </c>
      <c r="K496" s="111">
        <v>90.02</v>
      </c>
      <c r="L496" s="112"/>
      <c r="M496" s="97">
        <f t="shared" si="7"/>
        <v>90.02</v>
      </c>
    </row>
    <row r="497" spans="1:13" ht="21" customHeight="1" thickBot="1" x14ac:dyDescent="0.3">
      <c r="A497" s="90">
        <v>1070</v>
      </c>
      <c r="B497" s="91" t="s">
        <v>1104</v>
      </c>
      <c r="C497" s="136" t="s">
        <v>64</v>
      </c>
      <c r="D497" s="142">
        <v>35920.32</v>
      </c>
      <c r="G497" s="109" t="s">
        <v>1105</v>
      </c>
      <c r="H497" s="109" t="s">
        <v>1104</v>
      </c>
      <c r="I497" s="109" t="s">
        <v>64</v>
      </c>
      <c r="J497" s="106"/>
      <c r="K497" s="111">
        <v>23268.63</v>
      </c>
      <c r="L497" s="112">
        <v>24898.75</v>
      </c>
      <c r="M497" s="97">
        <f t="shared" si="7"/>
        <v>-1630.119999999999</v>
      </c>
    </row>
    <row r="498" spans="1:13" ht="21" customHeight="1" thickBot="1" x14ac:dyDescent="0.3">
      <c r="A498" s="90">
        <v>1071</v>
      </c>
      <c r="B498" s="91" t="s">
        <v>1106</v>
      </c>
      <c r="C498" s="136" t="s">
        <v>64</v>
      </c>
      <c r="D498" s="142">
        <v>23.27</v>
      </c>
      <c r="G498" s="109" t="s">
        <v>1107</v>
      </c>
      <c r="H498" s="109" t="s">
        <v>1106</v>
      </c>
      <c r="I498" s="109" t="s">
        <v>64</v>
      </c>
      <c r="J498" s="110">
        <v>49</v>
      </c>
      <c r="K498" s="111">
        <v>23.27</v>
      </c>
      <c r="L498" s="112">
        <v>23.27</v>
      </c>
      <c r="M498" s="97">
        <f t="shared" si="7"/>
        <v>0</v>
      </c>
    </row>
    <row r="499" spans="1:13" ht="21" customHeight="1" thickBot="1" x14ac:dyDescent="0.3">
      <c r="A499" s="90">
        <v>1073</v>
      </c>
      <c r="B499" s="91" t="s">
        <v>1108</v>
      </c>
      <c r="C499" s="136" t="s">
        <v>141</v>
      </c>
      <c r="D499" s="142">
        <v>3.53</v>
      </c>
      <c r="G499" s="109" t="s">
        <v>1109</v>
      </c>
      <c r="H499" s="109" t="s">
        <v>1108</v>
      </c>
      <c r="I499" s="109" t="s">
        <v>141</v>
      </c>
      <c r="J499" s="110">
        <v>18</v>
      </c>
      <c r="K499" s="111">
        <v>3.6</v>
      </c>
      <c r="L499" s="112">
        <v>3.23</v>
      </c>
      <c r="M499" s="97">
        <f t="shared" si="7"/>
        <v>0.37000000000000011</v>
      </c>
    </row>
    <row r="500" spans="1:13" ht="21" customHeight="1" thickBot="1" x14ac:dyDescent="0.3">
      <c r="A500" s="90">
        <v>1075</v>
      </c>
      <c r="B500" s="91" t="s">
        <v>1110</v>
      </c>
      <c r="C500" s="136" t="s">
        <v>64</v>
      </c>
      <c r="D500" s="142">
        <v>1.44</v>
      </c>
      <c r="G500" s="109" t="s">
        <v>1111</v>
      </c>
      <c r="H500" s="109" t="s">
        <v>1110</v>
      </c>
      <c r="I500" s="109" t="s">
        <v>64</v>
      </c>
      <c r="J500" s="110">
        <v>459</v>
      </c>
      <c r="K500" s="111">
        <v>1.32</v>
      </c>
      <c r="L500" s="112">
        <v>1.67</v>
      </c>
      <c r="M500" s="97">
        <f t="shared" si="7"/>
        <v>-0.34999999999999987</v>
      </c>
    </row>
    <row r="501" spans="1:13" ht="21" customHeight="1" thickBot="1" x14ac:dyDescent="0.3">
      <c r="A501" s="90">
        <v>1077</v>
      </c>
      <c r="B501" s="91" t="s">
        <v>1112</v>
      </c>
      <c r="C501" s="136" t="s">
        <v>64</v>
      </c>
      <c r="D501" s="142">
        <v>4.22</v>
      </c>
      <c r="G501" s="109" t="s">
        <v>1113</v>
      </c>
      <c r="H501" s="109" t="s">
        <v>1114</v>
      </c>
      <c r="I501" s="109" t="s">
        <v>64</v>
      </c>
      <c r="J501" s="110">
        <v>420</v>
      </c>
      <c r="K501" s="111">
        <v>5.91</v>
      </c>
      <c r="L501" s="112">
        <v>6</v>
      </c>
      <c r="M501" s="97">
        <f t="shared" si="7"/>
        <v>-8.9999999999999858E-2</v>
      </c>
    </row>
    <row r="502" spans="1:13" ht="21" customHeight="1" thickBot="1" x14ac:dyDescent="0.3">
      <c r="A502" s="90">
        <v>1078</v>
      </c>
      <c r="B502" s="91" t="s">
        <v>1115</v>
      </c>
      <c r="C502" s="136" t="s">
        <v>110</v>
      </c>
      <c r="D502" s="142">
        <v>11.95</v>
      </c>
      <c r="G502" s="109" t="s">
        <v>1116</v>
      </c>
      <c r="H502" s="109" t="s">
        <v>1117</v>
      </c>
      <c r="I502" s="109" t="s">
        <v>110</v>
      </c>
      <c r="J502" s="110">
        <v>23</v>
      </c>
      <c r="K502" s="111">
        <v>11.95</v>
      </c>
      <c r="L502" s="112">
        <v>4.92</v>
      </c>
      <c r="M502" s="97">
        <f t="shared" si="7"/>
        <v>7.0299999999999994</v>
      </c>
    </row>
    <row r="503" spans="1:13" ht="21" customHeight="1" thickBot="1" x14ac:dyDescent="0.3">
      <c r="A503" s="90">
        <v>1081</v>
      </c>
      <c r="B503" s="91" t="s">
        <v>1118</v>
      </c>
      <c r="C503" s="136" t="s">
        <v>64</v>
      </c>
      <c r="D503" s="142">
        <v>38.49</v>
      </c>
      <c r="G503" s="109" t="s">
        <v>1119</v>
      </c>
      <c r="H503" s="109" t="s">
        <v>1118</v>
      </c>
      <c r="I503" s="109" t="s">
        <v>64</v>
      </c>
      <c r="J503" s="110">
        <v>6260</v>
      </c>
      <c r="K503" s="111">
        <v>32.51</v>
      </c>
      <c r="L503" s="112">
        <v>30.92</v>
      </c>
      <c r="M503" s="97">
        <f t="shared" si="7"/>
        <v>1.5899999999999963</v>
      </c>
    </row>
    <row r="504" spans="1:13" ht="21" customHeight="1" thickBot="1" x14ac:dyDescent="0.3">
      <c r="A504" s="90">
        <v>1082</v>
      </c>
      <c r="B504" s="91" t="s">
        <v>1120</v>
      </c>
      <c r="C504" s="136" t="s">
        <v>64</v>
      </c>
      <c r="D504" s="142">
        <v>57.04</v>
      </c>
      <c r="G504" s="109" t="s">
        <v>1121</v>
      </c>
      <c r="H504" s="109" t="s">
        <v>1120</v>
      </c>
      <c r="I504" s="109" t="s">
        <v>64</v>
      </c>
      <c r="J504" s="110">
        <v>3360</v>
      </c>
      <c r="K504" s="111">
        <v>52.28</v>
      </c>
      <c r="L504" s="112">
        <v>52.28</v>
      </c>
      <c r="M504" s="97">
        <f t="shared" si="7"/>
        <v>0</v>
      </c>
    </row>
    <row r="505" spans="1:13" ht="21" customHeight="1" thickBot="1" x14ac:dyDescent="0.3">
      <c r="A505" s="90">
        <v>1083</v>
      </c>
      <c r="B505" s="91" t="s">
        <v>1122</v>
      </c>
      <c r="C505" s="136" t="s">
        <v>64</v>
      </c>
      <c r="D505" s="142">
        <v>208.03</v>
      </c>
      <c r="G505" s="109" t="s">
        <v>1123</v>
      </c>
      <c r="H505" s="109" t="s">
        <v>1122</v>
      </c>
      <c r="I505" s="109" t="s">
        <v>64</v>
      </c>
      <c r="J505" s="110">
        <v>6</v>
      </c>
      <c r="K505" s="111">
        <v>208.03</v>
      </c>
      <c r="L505" s="112">
        <v>208.03</v>
      </c>
      <c r="M505" s="97">
        <f t="shared" si="7"/>
        <v>0</v>
      </c>
    </row>
    <row r="506" spans="1:13" ht="21" customHeight="1" thickBot="1" x14ac:dyDescent="0.3">
      <c r="A506" s="90">
        <v>1086</v>
      </c>
      <c r="B506" s="91" t="s">
        <v>1124</v>
      </c>
      <c r="C506" s="136" t="s">
        <v>64</v>
      </c>
      <c r="D506" s="142">
        <v>64.900000000000006</v>
      </c>
      <c r="G506" s="109" t="s">
        <v>1125</v>
      </c>
      <c r="H506" s="109" t="s">
        <v>1124</v>
      </c>
      <c r="I506" s="109" t="s">
        <v>64</v>
      </c>
      <c r="J506" s="110">
        <v>234</v>
      </c>
      <c r="K506" s="111">
        <v>59.85</v>
      </c>
      <c r="L506" s="112">
        <v>44.32</v>
      </c>
      <c r="M506" s="97">
        <f t="shared" si="7"/>
        <v>15.530000000000001</v>
      </c>
    </row>
    <row r="507" spans="1:13" ht="21" customHeight="1" thickBot="1" x14ac:dyDescent="0.3">
      <c r="A507" s="101">
        <v>1091</v>
      </c>
      <c r="B507" s="102" t="s">
        <v>1126</v>
      </c>
      <c r="C507" s="138" t="s">
        <v>64</v>
      </c>
      <c r="D507" s="103">
        <v>92.16</v>
      </c>
      <c r="E507" s="104" t="s">
        <v>172</v>
      </c>
      <c r="G507" s="109" t="s">
        <v>1127</v>
      </c>
      <c r="H507" s="109" t="s">
        <v>1126</v>
      </c>
      <c r="I507" s="109" t="s">
        <v>64</v>
      </c>
      <c r="J507" s="110">
        <v>10</v>
      </c>
      <c r="K507" s="111">
        <v>91.32</v>
      </c>
      <c r="L507" s="112"/>
      <c r="M507" s="97">
        <f t="shared" si="7"/>
        <v>91.32</v>
      </c>
    </row>
    <row r="508" spans="1:13" ht="21" customHeight="1" thickBot="1" x14ac:dyDescent="0.3">
      <c r="A508" s="90">
        <v>1092</v>
      </c>
      <c r="B508" s="91" t="s">
        <v>1128</v>
      </c>
      <c r="C508" s="136" t="s">
        <v>64</v>
      </c>
      <c r="D508" s="142">
        <v>111.63</v>
      </c>
      <c r="G508" s="109" t="s">
        <v>1129</v>
      </c>
      <c r="H508" s="109" t="s">
        <v>1128</v>
      </c>
      <c r="I508" s="109" t="s">
        <v>64</v>
      </c>
      <c r="J508" s="110">
        <v>13</v>
      </c>
      <c r="K508" s="111">
        <v>109.45</v>
      </c>
      <c r="L508" s="112">
        <v>145.24</v>
      </c>
      <c r="M508" s="97">
        <f t="shared" si="7"/>
        <v>-35.790000000000006</v>
      </c>
    </row>
    <row r="509" spans="1:13" ht="21" customHeight="1" thickBot="1" x14ac:dyDescent="0.3">
      <c r="A509" s="90">
        <v>1093</v>
      </c>
      <c r="B509" s="91" t="s">
        <v>1130</v>
      </c>
      <c r="C509" s="136" t="s">
        <v>64</v>
      </c>
      <c r="D509" s="142">
        <v>65.39</v>
      </c>
      <c r="G509" s="109" t="s">
        <v>1131</v>
      </c>
      <c r="H509" s="109" t="s">
        <v>1130</v>
      </c>
      <c r="I509" s="109" t="s">
        <v>64</v>
      </c>
      <c r="J509" s="110">
        <v>12</v>
      </c>
      <c r="K509" s="111">
        <v>53.66</v>
      </c>
      <c r="L509" s="112">
        <v>50.51</v>
      </c>
      <c r="M509" s="97">
        <f t="shared" si="7"/>
        <v>3.1499999999999986</v>
      </c>
    </row>
    <row r="510" spans="1:13" ht="21" customHeight="1" thickBot="1" x14ac:dyDescent="0.3">
      <c r="A510" s="90">
        <v>1094</v>
      </c>
      <c r="B510" s="91" t="s">
        <v>1132</v>
      </c>
      <c r="C510" s="136" t="s">
        <v>64</v>
      </c>
      <c r="D510" s="142">
        <v>391.28</v>
      </c>
      <c r="G510" s="109" t="s">
        <v>1133</v>
      </c>
      <c r="H510" s="109" t="s">
        <v>1132</v>
      </c>
      <c r="I510" s="109" t="s">
        <v>64</v>
      </c>
      <c r="J510" s="110">
        <v>6</v>
      </c>
      <c r="K510" s="111">
        <v>345.55</v>
      </c>
      <c r="L510" s="112">
        <v>312.04000000000002</v>
      </c>
      <c r="M510" s="97">
        <f t="shared" si="7"/>
        <v>33.509999999999991</v>
      </c>
    </row>
    <row r="511" spans="1:13" ht="21" customHeight="1" thickBot="1" x14ac:dyDescent="0.3">
      <c r="A511" s="90">
        <v>1095</v>
      </c>
      <c r="B511" s="91" t="s">
        <v>1134</v>
      </c>
      <c r="C511" s="136" t="s">
        <v>64</v>
      </c>
      <c r="D511" s="142">
        <v>8.8000000000000007</v>
      </c>
      <c r="G511" s="109" t="s">
        <v>1135</v>
      </c>
      <c r="H511" s="109" t="s">
        <v>1134</v>
      </c>
      <c r="I511" s="109" t="s">
        <v>64</v>
      </c>
      <c r="J511" s="110">
        <v>18</v>
      </c>
      <c r="K511" s="111">
        <v>8.1999999999999993</v>
      </c>
      <c r="L511" s="112">
        <v>5.81</v>
      </c>
      <c r="M511" s="97">
        <f t="shared" si="7"/>
        <v>2.3899999999999997</v>
      </c>
    </row>
    <row r="512" spans="1:13" ht="21" customHeight="1" thickBot="1" x14ac:dyDescent="0.3">
      <c r="A512" s="101">
        <v>1097</v>
      </c>
      <c r="B512" s="102" t="s">
        <v>1136</v>
      </c>
      <c r="C512" s="138" t="s">
        <v>141</v>
      </c>
      <c r="D512" s="103">
        <v>112.8</v>
      </c>
      <c r="E512" s="104" t="s">
        <v>172</v>
      </c>
      <c r="G512" s="109" t="s">
        <v>1137</v>
      </c>
      <c r="H512" s="109" t="s">
        <v>1136</v>
      </c>
      <c r="I512" s="109" t="s">
        <v>141</v>
      </c>
      <c r="J512" s="110">
        <v>10</v>
      </c>
      <c r="K512" s="111">
        <v>145.74</v>
      </c>
      <c r="L512" s="112"/>
      <c r="M512" s="97">
        <f t="shared" si="7"/>
        <v>145.74</v>
      </c>
    </row>
    <row r="513" spans="1:13" ht="21" customHeight="1" thickBot="1" x14ac:dyDescent="0.3">
      <c r="A513" s="90">
        <v>1098</v>
      </c>
      <c r="B513" s="91" t="s">
        <v>1138</v>
      </c>
      <c r="C513" s="136" t="s">
        <v>110</v>
      </c>
      <c r="D513" s="142">
        <v>43.35</v>
      </c>
      <c r="G513" s="109" t="s">
        <v>1139</v>
      </c>
      <c r="H513" s="109" t="s">
        <v>1140</v>
      </c>
      <c r="I513" s="109" t="s">
        <v>110</v>
      </c>
      <c r="J513" s="110">
        <v>49</v>
      </c>
      <c r="K513" s="111">
        <v>43.35</v>
      </c>
      <c r="L513" s="112">
        <v>43.35</v>
      </c>
      <c r="M513" s="97">
        <f t="shared" si="7"/>
        <v>0</v>
      </c>
    </row>
    <row r="514" spans="1:13" ht="21" customHeight="1" thickBot="1" x14ac:dyDescent="0.3">
      <c r="A514" s="90">
        <v>1099</v>
      </c>
      <c r="B514" s="91" t="s">
        <v>1141</v>
      </c>
      <c r="C514" s="136" t="s">
        <v>110</v>
      </c>
      <c r="D514" s="142">
        <v>118.36</v>
      </c>
      <c r="G514" s="109" t="s">
        <v>1142</v>
      </c>
      <c r="H514" s="109" t="s">
        <v>1143</v>
      </c>
      <c r="I514" s="109" t="s">
        <v>110</v>
      </c>
      <c r="J514" s="110">
        <v>32</v>
      </c>
      <c r="K514" s="111">
        <v>118.36</v>
      </c>
      <c r="L514" s="112">
        <v>113.55</v>
      </c>
      <c r="M514" s="97">
        <f t="shared" ref="M514:M577" si="8">K514-L514</f>
        <v>4.8100000000000023</v>
      </c>
    </row>
    <row r="515" spans="1:13" ht="21" customHeight="1" thickBot="1" x14ac:dyDescent="0.3">
      <c r="A515" s="90">
        <v>1113</v>
      </c>
      <c r="B515" s="91" t="s">
        <v>1144</v>
      </c>
      <c r="C515" s="136" t="s">
        <v>64</v>
      </c>
      <c r="D515" s="142">
        <v>68.38</v>
      </c>
      <c r="G515" s="109" t="s">
        <v>1145</v>
      </c>
      <c r="H515" s="109" t="s">
        <v>1144</v>
      </c>
      <c r="I515" s="109" t="s">
        <v>64</v>
      </c>
      <c r="J515" s="110">
        <v>15</v>
      </c>
      <c r="K515" s="111">
        <v>78.02</v>
      </c>
      <c r="L515" s="112">
        <v>48.07</v>
      </c>
      <c r="M515" s="97">
        <f t="shared" si="8"/>
        <v>29.949999999999996</v>
      </c>
    </row>
    <row r="516" spans="1:13" ht="21" customHeight="1" thickBot="1" x14ac:dyDescent="0.3">
      <c r="A516" s="90">
        <v>1114</v>
      </c>
      <c r="B516" s="91" t="s">
        <v>1146</v>
      </c>
      <c r="C516" s="136" t="s">
        <v>64</v>
      </c>
      <c r="D516" s="142">
        <v>9.1</v>
      </c>
      <c r="G516" s="109" t="s">
        <v>1147</v>
      </c>
      <c r="H516" s="109" t="s">
        <v>1146</v>
      </c>
      <c r="I516" s="109" t="s">
        <v>64</v>
      </c>
      <c r="J516" s="110">
        <v>77</v>
      </c>
      <c r="K516" s="111">
        <v>9.1</v>
      </c>
      <c r="L516" s="112">
        <v>9.1</v>
      </c>
      <c r="M516" s="97">
        <f t="shared" si="8"/>
        <v>0</v>
      </c>
    </row>
    <row r="517" spans="1:13" ht="21" customHeight="1" thickBot="1" x14ac:dyDescent="0.3">
      <c r="A517" s="90">
        <v>1120</v>
      </c>
      <c r="B517" s="91" t="s">
        <v>1148</v>
      </c>
      <c r="C517" s="136" t="s">
        <v>64</v>
      </c>
      <c r="D517" s="142">
        <v>5.7</v>
      </c>
      <c r="G517" s="109" t="s">
        <v>1149</v>
      </c>
      <c r="H517" s="109" t="s">
        <v>1150</v>
      </c>
      <c r="I517" s="109" t="s">
        <v>64</v>
      </c>
      <c r="J517" s="110">
        <v>17</v>
      </c>
      <c r="K517" s="111">
        <v>5.7</v>
      </c>
      <c r="L517" s="112">
        <v>5.7</v>
      </c>
      <c r="M517" s="97">
        <f t="shared" si="8"/>
        <v>0</v>
      </c>
    </row>
    <row r="518" spans="1:13" ht="21" customHeight="1" thickBot="1" x14ac:dyDescent="0.3">
      <c r="A518" s="90">
        <v>1132</v>
      </c>
      <c r="B518" s="91" t="s">
        <v>1151</v>
      </c>
      <c r="C518" s="136" t="s">
        <v>110</v>
      </c>
      <c r="D518" s="142">
        <v>32.89</v>
      </c>
      <c r="G518" s="109" t="s">
        <v>1152</v>
      </c>
      <c r="H518" s="109" t="s">
        <v>1151</v>
      </c>
      <c r="I518" s="109" t="s">
        <v>110</v>
      </c>
      <c r="J518" s="110">
        <v>84</v>
      </c>
      <c r="K518" s="111">
        <v>32.89</v>
      </c>
      <c r="L518" s="112">
        <v>32.89</v>
      </c>
      <c r="M518" s="97">
        <f t="shared" si="8"/>
        <v>0</v>
      </c>
    </row>
    <row r="519" spans="1:13" ht="21" customHeight="1" thickBot="1" x14ac:dyDescent="0.3">
      <c r="A519" s="90">
        <v>1135</v>
      </c>
      <c r="B519" s="91" t="s">
        <v>1153</v>
      </c>
      <c r="C519" s="136" t="s">
        <v>64</v>
      </c>
      <c r="D519" s="142">
        <v>0.01</v>
      </c>
      <c r="G519" s="109" t="s">
        <v>1154</v>
      </c>
      <c r="H519" s="109" t="s">
        <v>1153</v>
      </c>
      <c r="I519" s="109" t="s">
        <v>64</v>
      </c>
      <c r="J519" s="110">
        <v>46</v>
      </c>
      <c r="K519" s="111">
        <v>0.01</v>
      </c>
      <c r="L519" s="112">
        <v>0.01</v>
      </c>
      <c r="M519" s="97">
        <f t="shared" si="8"/>
        <v>0</v>
      </c>
    </row>
    <row r="520" spans="1:13" ht="21" customHeight="1" thickBot="1" x14ac:dyDescent="0.3">
      <c r="A520" s="90">
        <v>1136</v>
      </c>
      <c r="B520" s="91" t="s">
        <v>1155</v>
      </c>
      <c r="C520" s="136" t="s">
        <v>64</v>
      </c>
      <c r="D520" s="142">
        <v>0.01</v>
      </c>
      <c r="G520" s="109" t="s">
        <v>1156</v>
      </c>
      <c r="H520" s="109" t="s">
        <v>1155</v>
      </c>
      <c r="I520" s="109" t="s">
        <v>64</v>
      </c>
      <c r="J520" s="110">
        <v>61</v>
      </c>
      <c r="K520" s="111">
        <v>0.01</v>
      </c>
      <c r="L520" s="112">
        <v>0.01</v>
      </c>
      <c r="M520" s="97">
        <f t="shared" si="8"/>
        <v>0</v>
      </c>
    </row>
    <row r="521" spans="1:13" ht="21" customHeight="1" thickBot="1" x14ac:dyDescent="0.3">
      <c r="A521" s="90">
        <v>1138</v>
      </c>
      <c r="B521" s="91" t="s">
        <v>1157</v>
      </c>
      <c r="C521" s="136" t="s">
        <v>64</v>
      </c>
      <c r="D521" s="142">
        <v>23.06</v>
      </c>
      <c r="G521" s="109" t="s">
        <v>1158</v>
      </c>
      <c r="H521" s="109" t="s">
        <v>1157</v>
      </c>
      <c r="I521" s="109" t="s">
        <v>64</v>
      </c>
      <c r="J521" s="110">
        <v>130</v>
      </c>
      <c r="K521" s="111">
        <v>23.06</v>
      </c>
      <c r="L521" s="112">
        <v>14.24</v>
      </c>
      <c r="M521" s="97">
        <f t="shared" si="8"/>
        <v>8.8199999999999985</v>
      </c>
    </row>
    <row r="522" spans="1:13" ht="21" customHeight="1" thickBot="1" x14ac:dyDescent="0.3">
      <c r="A522" s="90">
        <v>1143</v>
      </c>
      <c r="B522" s="91" t="s">
        <v>1159</v>
      </c>
      <c r="C522" s="136" t="s">
        <v>146</v>
      </c>
      <c r="D522" s="142">
        <v>207.75</v>
      </c>
      <c r="G522" s="109" t="s">
        <v>1160</v>
      </c>
      <c r="H522" s="109" t="s">
        <v>1161</v>
      </c>
      <c r="I522" s="109" t="s">
        <v>146</v>
      </c>
      <c r="J522" s="110">
        <v>189</v>
      </c>
      <c r="K522" s="111">
        <v>207.75</v>
      </c>
      <c r="L522" s="112">
        <v>190.53</v>
      </c>
      <c r="M522" s="97">
        <f t="shared" si="8"/>
        <v>17.22</v>
      </c>
    </row>
    <row r="523" spans="1:13" ht="21" customHeight="1" thickBot="1" x14ac:dyDescent="0.3">
      <c r="A523" s="90">
        <v>1145</v>
      </c>
      <c r="B523" s="91" t="s">
        <v>1162</v>
      </c>
      <c r="C523" s="136" t="s">
        <v>1163</v>
      </c>
      <c r="D523" s="142">
        <v>113.28</v>
      </c>
      <c r="G523" s="109" t="s">
        <v>1164</v>
      </c>
      <c r="H523" s="109" t="s">
        <v>1162</v>
      </c>
      <c r="I523" s="109" t="s">
        <v>1163</v>
      </c>
      <c r="J523" s="110">
        <v>1116</v>
      </c>
      <c r="K523" s="111">
        <v>95.8</v>
      </c>
      <c r="L523" s="112">
        <v>88.06</v>
      </c>
      <c r="M523" s="97">
        <f t="shared" si="8"/>
        <v>7.7399999999999949</v>
      </c>
    </row>
    <row r="524" spans="1:13" ht="21" customHeight="1" thickBot="1" x14ac:dyDescent="0.3">
      <c r="A524" s="90">
        <v>1149</v>
      </c>
      <c r="B524" s="91" t="s">
        <v>1165</v>
      </c>
      <c r="C524" s="136" t="s">
        <v>64</v>
      </c>
      <c r="D524" s="142">
        <v>205.4</v>
      </c>
      <c r="G524" s="109" t="s">
        <v>1166</v>
      </c>
      <c r="H524" s="109" t="s">
        <v>1165</v>
      </c>
      <c r="I524" s="109" t="s">
        <v>64</v>
      </c>
      <c r="J524" s="110">
        <v>282</v>
      </c>
      <c r="K524" s="111">
        <v>205.4</v>
      </c>
      <c r="L524" s="112">
        <v>205.4</v>
      </c>
      <c r="M524" s="97">
        <f t="shared" si="8"/>
        <v>0</v>
      </c>
    </row>
    <row r="525" spans="1:13" ht="21" customHeight="1" thickBot="1" x14ac:dyDescent="0.3">
      <c r="A525" s="90">
        <v>1154</v>
      </c>
      <c r="B525" s="91" t="s">
        <v>1167</v>
      </c>
      <c r="C525" s="136" t="s">
        <v>64</v>
      </c>
      <c r="D525" s="142">
        <v>27.25</v>
      </c>
      <c r="G525" s="109" t="s">
        <v>1168</v>
      </c>
      <c r="H525" s="109" t="s">
        <v>1167</v>
      </c>
      <c r="I525" s="109" t="s">
        <v>64</v>
      </c>
      <c r="J525" s="110">
        <v>260</v>
      </c>
      <c r="K525" s="111">
        <v>26.5</v>
      </c>
      <c r="L525" s="112">
        <v>26.5</v>
      </c>
      <c r="M525" s="97">
        <f t="shared" si="8"/>
        <v>0</v>
      </c>
    </row>
    <row r="526" spans="1:13" ht="21" customHeight="1" thickBot="1" x14ac:dyDescent="0.3">
      <c r="A526" s="90">
        <v>1155</v>
      </c>
      <c r="B526" s="91" t="s">
        <v>1169</v>
      </c>
      <c r="C526" s="136" t="s">
        <v>64</v>
      </c>
      <c r="D526" s="142">
        <v>40.08</v>
      </c>
      <c r="G526" s="109" t="s">
        <v>1170</v>
      </c>
      <c r="H526" s="109" t="s">
        <v>1169</v>
      </c>
      <c r="I526" s="109" t="s">
        <v>64</v>
      </c>
      <c r="J526" s="110">
        <v>594</v>
      </c>
      <c r="K526" s="111">
        <v>40.08</v>
      </c>
      <c r="L526" s="112">
        <v>40.08</v>
      </c>
      <c r="M526" s="97">
        <f t="shared" si="8"/>
        <v>0</v>
      </c>
    </row>
    <row r="527" spans="1:13" ht="21" customHeight="1" thickBot="1" x14ac:dyDescent="0.3">
      <c r="A527" s="90">
        <v>1156</v>
      </c>
      <c r="B527" s="91" t="s">
        <v>1171</v>
      </c>
      <c r="C527" s="136" t="s">
        <v>64</v>
      </c>
      <c r="D527" s="142">
        <v>54.36</v>
      </c>
      <c r="G527" s="109" t="s">
        <v>1172</v>
      </c>
      <c r="H527" s="109" t="s">
        <v>1171</v>
      </c>
      <c r="I527" s="109" t="s">
        <v>64</v>
      </c>
      <c r="J527" s="110">
        <v>60</v>
      </c>
      <c r="K527" s="111">
        <v>54.36</v>
      </c>
      <c r="L527" s="112">
        <v>54.02</v>
      </c>
      <c r="M527" s="97">
        <f t="shared" si="8"/>
        <v>0.33999999999999631</v>
      </c>
    </row>
    <row r="528" spans="1:13" ht="21" customHeight="1" thickBot="1" x14ac:dyDescent="0.3">
      <c r="A528" s="90">
        <v>1157</v>
      </c>
      <c r="B528" s="91" t="s">
        <v>1173</v>
      </c>
      <c r="C528" s="136" t="s">
        <v>64</v>
      </c>
      <c r="D528" s="142">
        <v>1.49</v>
      </c>
      <c r="G528" s="109" t="s">
        <v>1174</v>
      </c>
      <c r="H528" s="109" t="s">
        <v>1173</v>
      </c>
      <c r="I528" s="109" t="s">
        <v>64</v>
      </c>
      <c r="J528" s="110">
        <v>346</v>
      </c>
      <c r="K528" s="111">
        <v>2.14</v>
      </c>
      <c r="L528" s="112">
        <v>2.92</v>
      </c>
      <c r="M528" s="97">
        <f t="shared" si="8"/>
        <v>-0.7799999999999998</v>
      </c>
    </row>
    <row r="529" spans="1:13" ht="21" customHeight="1" thickBot="1" x14ac:dyDescent="0.3">
      <c r="A529" s="90">
        <v>1158</v>
      </c>
      <c r="B529" s="91" t="s">
        <v>1175</v>
      </c>
      <c r="C529" s="136" t="s">
        <v>64</v>
      </c>
      <c r="D529" s="142">
        <v>1.52</v>
      </c>
      <c r="G529" s="109" t="s">
        <v>1176</v>
      </c>
      <c r="H529" s="109" t="s">
        <v>1175</v>
      </c>
      <c r="I529" s="109" t="s">
        <v>64</v>
      </c>
      <c r="J529" s="110">
        <v>244</v>
      </c>
      <c r="K529" s="111">
        <v>1.52</v>
      </c>
      <c r="L529" s="112">
        <v>1.52</v>
      </c>
      <c r="M529" s="97">
        <f t="shared" si="8"/>
        <v>0</v>
      </c>
    </row>
    <row r="530" spans="1:13" ht="21" customHeight="1" thickBot="1" x14ac:dyDescent="0.3">
      <c r="A530" s="90">
        <v>1159</v>
      </c>
      <c r="B530" s="91" t="s">
        <v>1177</v>
      </c>
      <c r="C530" s="136" t="s">
        <v>163</v>
      </c>
      <c r="D530" s="142">
        <v>5.6</v>
      </c>
      <c r="G530" s="109" t="s">
        <v>1178</v>
      </c>
      <c r="H530" s="109" t="s">
        <v>1179</v>
      </c>
      <c r="I530" s="109" t="s">
        <v>163</v>
      </c>
      <c r="J530" s="110">
        <v>38</v>
      </c>
      <c r="K530" s="111">
        <v>5.6</v>
      </c>
      <c r="L530" s="112">
        <v>5.6</v>
      </c>
      <c r="M530" s="97">
        <f t="shared" si="8"/>
        <v>0</v>
      </c>
    </row>
    <row r="531" spans="1:13" ht="21" customHeight="1" thickBot="1" x14ac:dyDescent="0.3">
      <c r="A531" s="101">
        <v>1162</v>
      </c>
      <c r="B531" s="102" t="s">
        <v>1180</v>
      </c>
      <c r="C531" s="138" t="s">
        <v>64</v>
      </c>
      <c r="D531" s="103">
        <v>37.770000000000003</v>
      </c>
      <c r="E531" s="104" t="s">
        <v>172</v>
      </c>
      <c r="G531" s="109" t="s">
        <v>1181</v>
      </c>
      <c r="H531" s="109" t="s">
        <v>1180</v>
      </c>
      <c r="I531" s="109" t="s">
        <v>64</v>
      </c>
      <c r="J531" s="110">
        <v>24</v>
      </c>
      <c r="K531" s="111">
        <v>29.24</v>
      </c>
      <c r="L531" s="112"/>
      <c r="M531" s="97">
        <f t="shared" si="8"/>
        <v>29.24</v>
      </c>
    </row>
    <row r="532" spans="1:13" ht="21" customHeight="1" thickBot="1" x14ac:dyDescent="0.3">
      <c r="A532" s="90">
        <v>1166</v>
      </c>
      <c r="B532" s="91" t="s">
        <v>1182</v>
      </c>
      <c r="C532" s="136" t="s">
        <v>64</v>
      </c>
      <c r="D532" s="142">
        <v>11.68</v>
      </c>
      <c r="G532" s="109" t="s">
        <v>1183</v>
      </c>
      <c r="H532" s="109" t="s">
        <v>1182</v>
      </c>
      <c r="I532" s="109" t="s">
        <v>64</v>
      </c>
      <c r="J532" s="110">
        <v>53</v>
      </c>
      <c r="K532" s="111">
        <v>4.59</v>
      </c>
      <c r="L532" s="112">
        <v>4.7699999999999996</v>
      </c>
      <c r="M532" s="97">
        <f t="shared" si="8"/>
        <v>-0.17999999999999972</v>
      </c>
    </row>
    <row r="533" spans="1:13" ht="21" customHeight="1" thickBot="1" x14ac:dyDescent="0.3">
      <c r="A533" s="90">
        <v>1168</v>
      </c>
      <c r="B533" s="91" t="s">
        <v>1184</v>
      </c>
      <c r="C533" s="136" t="s">
        <v>64</v>
      </c>
      <c r="D533" s="142">
        <v>27.1</v>
      </c>
      <c r="G533" s="109" t="s">
        <v>1185</v>
      </c>
      <c r="H533" s="109" t="s">
        <v>1184</v>
      </c>
      <c r="I533" s="109" t="s">
        <v>64</v>
      </c>
      <c r="J533" s="110">
        <v>46</v>
      </c>
      <c r="K533" s="111">
        <v>24.64</v>
      </c>
      <c r="L533" s="112">
        <v>21.43</v>
      </c>
      <c r="M533" s="97">
        <f t="shared" si="8"/>
        <v>3.2100000000000009</v>
      </c>
    </row>
    <row r="534" spans="1:13" ht="21" customHeight="1" thickBot="1" x14ac:dyDescent="0.3">
      <c r="A534" s="90">
        <v>1172</v>
      </c>
      <c r="B534" s="91" t="s">
        <v>1186</v>
      </c>
      <c r="C534" s="136" t="s">
        <v>64</v>
      </c>
      <c r="D534" s="142">
        <v>88.97</v>
      </c>
      <c r="G534" s="109" t="s">
        <v>1187</v>
      </c>
      <c r="H534" s="109" t="s">
        <v>1186</v>
      </c>
      <c r="I534" s="109" t="s">
        <v>64</v>
      </c>
      <c r="J534" s="110">
        <v>31</v>
      </c>
      <c r="K534" s="111">
        <v>84.31</v>
      </c>
      <c r="L534" s="112">
        <v>82.85</v>
      </c>
      <c r="M534" s="97">
        <f t="shared" si="8"/>
        <v>1.460000000000008</v>
      </c>
    </row>
    <row r="535" spans="1:13" ht="21" customHeight="1" thickBot="1" x14ac:dyDescent="0.3">
      <c r="A535" s="90">
        <v>1173</v>
      </c>
      <c r="B535" s="91" t="s">
        <v>1188</v>
      </c>
      <c r="C535" s="136" t="s">
        <v>994</v>
      </c>
      <c r="D535" s="142">
        <v>18.489999999999998</v>
      </c>
      <c r="G535" s="109" t="s">
        <v>1189</v>
      </c>
      <c r="H535" s="109" t="s">
        <v>1190</v>
      </c>
      <c r="I535" s="109" t="s">
        <v>994</v>
      </c>
      <c r="J535" s="110">
        <v>71</v>
      </c>
      <c r="K535" s="111">
        <v>23.03</v>
      </c>
      <c r="L535" s="112">
        <v>17.329999999999998</v>
      </c>
      <c r="M535" s="97">
        <f t="shared" si="8"/>
        <v>5.7000000000000028</v>
      </c>
    </row>
    <row r="536" spans="1:13" ht="21" customHeight="1" thickBot="1" x14ac:dyDescent="0.3">
      <c r="A536" s="90">
        <v>1177</v>
      </c>
      <c r="B536" s="91" t="s">
        <v>1191</v>
      </c>
      <c r="C536" s="136" t="s">
        <v>1192</v>
      </c>
      <c r="D536" s="142">
        <v>0.55000000000000004</v>
      </c>
      <c r="G536" s="109" t="s">
        <v>1193</v>
      </c>
      <c r="H536" s="109" t="s">
        <v>1191</v>
      </c>
      <c r="I536" s="109" t="s">
        <v>1192</v>
      </c>
      <c r="J536" s="110">
        <v>30</v>
      </c>
      <c r="K536" s="111">
        <v>0.55000000000000004</v>
      </c>
      <c r="L536" s="112">
        <v>0.55000000000000004</v>
      </c>
      <c r="M536" s="97">
        <f t="shared" si="8"/>
        <v>0</v>
      </c>
    </row>
    <row r="537" spans="1:13" ht="21" customHeight="1" thickBot="1" x14ac:dyDescent="0.3">
      <c r="A537" s="90">
        <v>1180</v>
      </c>
      <c r="B537" s="91" t="s">
        <v>1194</v>
      </c>
      <c r="C537" s="136" t="s">
        <v>64</v>
      </c>
      <c r="D537" s="142">
        <v>81.319999999999993</v>
      </c>
      <c r="G537" s="109" t="s">
        <v>1195</v>
      </c>
      <c r="H537" s="109" t="s">
        <v>1194</v>
      </c>
      <c r="I537" s="109" t="s">
        <v>64</v>
      </c>
      <c r="J537" s="110">
        <v>321</v>
      </c>
      <c r="K537" s="111">
        <v>81.319999999999993</v>
      </c>
      <c r="L537" s="112">
        <v>73.28</v>
      </c>
      <c r="M537" s="97">
        <f t="shared" si="8"/>
        <v>8.039999999999992</v>
      </c>
    </row>
    <row r="538" spans="1:13" ht="21" customHeight="1" thickBot="1" x14ac:dyDescent="0.3">
      <c r="A538" s="90">
        <v>1181</v>
      </c>
      <c r="B538" s="91" t="s">
        <v>1196</v>
      </c>
      <c r="C538" s="136" t="s">
        <v>64</v>
      </c>
      <c r="D538" s="142">
        <v>0.74</v>
      </c>
      <c r="G538" s="109" t="s">
        <v>1197</v>
      </c>
      <c r="H538" s="109" t="s">
        <v>1196</v>
      </c>
      <c r="I538" s="109" t="s">
        <v>64</v>
      </c>
      <c r="J538" s="106"/>
      <c r="K538" s="111">
        <v>0.74</v>
      </c>
      <c r="L538" s="112">
        <v>0.41</v>
      </c>
      <c r="M538" s="97">
        <f t="shared" si="8"/>
        <v>0.33</v>
      </c>
    </row>
    <row r="539" spans="1:13" ht="21" customHeight="1" thickBot="1" x14ac:dyDescent="0.3">
      <c r="A539" s="90">
        <v>1197</v>
      </c>
      <c r="B539" s="91" t="s">
        <v>1198</v>
      </c>
      <c r="C539" s="136" t="s">
        <v>64</v>
      </c>
      <c r="D539" s="142">
        <v>66.41</v>
      </c>
      <c r="G539" s="109" t="s">
        <v>1199</v>
      </c>
      <c r="H539" s="109" t="s">
        <v>1198</v>
      </c>
      <c r="I539" s="109" t="s">
        <v>64</v>
      </c>
      <c r="J539" s="110">
        <v>9</v>
      </c>
      <c r="K539" s="111">
        <v>66.41</v>
      </c>
      <c r="L539" s="112">
        <v>66.41</v>
      </c>
      <c r="M539" s="97">
        <f t="shared" si="8"/>
        <v>0</v>
      </c>
    </row>
    <row r="540" spans="1:13" ht="21" customHeight="1" thickBot="1" x14ac:dyDescent="0.3">
      <c r="A540" s="90">
        <v>1201</v>
      </c>
      <c r="B540" s="91" t="s">
        <v>1200</v>
      </c>
      <c r="C540" s="136" t="s">
        <v>64</v>
      </c>
      <c r="D540" s="142">
        <v>66.52</v>
      </c>
      <c r="G540" s="109" t="s">
        <v>1201</v>
      </c>
      <c r="H540" s="109" t="s">
        <v>1200</v>
      </c>
      <c r="I540" s="109" t="s">
        <v>64</v>
      </c>
      <c r="J540" s="110">
        <v>1400</v>
      </c>
      <c r="K540" s="111">
        <v>60.98</v>
      </c>
      <c r="L540" s="112">
        <v>60.98</v>
      </c>
      <c r="M540" s="97">
        <f t="shared" si="8"/>
        <v>0</v>
      </c>
    </row>
    <row r="541" spans="1:13" ht="21" customHeight="1" thickBot="1" x14ac:dyDescent="0.3">
      <c r="A541" s="101">
        <v>1202</v>
      </c>
      <c r="B541" s="102" t="s">
        <v>1202</v>
      </c>
      <c r="C541" s="138" t="s">
        <v>64</v>
      </c>
      <c r="D541" s="103">
        <v>9.83</v>
      </c>
      <c r="E541" s="104" t="s">
        <v>172</v>
      </c>
      <c r="G541" s="109" t="s">
        <v>1203</v>
      </c>
      <c r="H541" s="109" t="s">
        <v>1202</v>
      </c>
      <c r="I541" s="109" t="s">
        <v>64</v>
      </c>
      <c r="J541" s="110">
        <v>11</v>
      </c>
      <c r="K541" s="111">
        <v>9.83</v>
      </c>
      <c r="L541" s="112"/>
      <c r="M541" s="97">
        <f t="shared" si="8"/>
        <v>9.83</v>
      </c>
    </row>
    <row r="542" spans="1:13" ht="21" customHeight="1" thickBot="1" x14ac:dyDescent="0.3">
      <c r="A542" s="90">
        <v>1204</v>
      </c>
      <c r="B542" s="91" t="s">
        <v>1204</v>
      </c>
      <c r="C542" s="136" t="s">
        <v>64</v>
      </c>
      <c r="D542" s="142">
        <v>17.61</v>
      </c>
      <c r="G542" s="109" t="s">
        <v>1205</v>
      </c>
      <c r="H542" s="109" t="s">
        <v>1204</v>
      </c>
      <c r="I542" s="109" t="s">
        <v>64</v>
      </c>
      <c r="J542" s="110">
        <v>29</v>
      </c>
      <c r="K542" s="111">
        <v>12.49</v>
      </c>
      <c r="L542" s="112">
        <v>11.11</v>
      </c>
      <c r="M542" s="97">
        <f t="shared" si="8"/>
        <v>1.3800000000000008</v>
      </c>
    </row>
    <row r="543" spans="1:13" ht="21" customHeight="1" thickBot="1" x14ac:dyDescent="0.3">
      <c r="A543" s="90">
        <v>1207</v>
      </c>
      <c r="B543" s="91" t="s">
        <v>1206</v>
      </c>
      <c r="C543" s="136" t="s">
        <v>64</v>
      </c>
      <c r="D543" s="142">
        <v>67.39</v>
      </c>
      <c r="G543" s="109" t="s">
        <v>1207</v>
      </c>
      <c r="H543" s="109" t="s">
        <v>1206</v>
      </c>
      <c r="I543" s="109" t="s">
        <v>64</v>
      </c>
      <c r="J543" s="110">
        <v>1216</v>
      </c>
      <c r="K543" s="111">
        <v>67.540000000000006</v>
      </c>
      <c r="L543" s="112">
        <v>61.78</v>
      </c>
      <c r="M543" s="97">
        <f t="shared" si="8"/>
        <v>5.7600000000000051</v>
      </c>
    </row>
    <row r="544" spans="1:13" ht="21" customHeight="1" thickBot="1" x14ac:dyDescent="0.3">
      <c r="A544" s="90">
        <v>1219</v>
      </c>
      <c r="B544" s="91" t="s">
        <v>1208</v>
      </c>
      <c r="C544" s="136" t="s">
        <v>119</v>
      </c>
      <c r="D544" s="142">
        <v>38.58</v>
      </c>
      <c r="G544" s="109" t="s">
        <v>1209</v>
      </c>
      <c r="H544" s="109" t="s">
        <v>1208</v>
      </c>
      <c r="I544" s="109" t="s">
        <v>119</v>
      </c>
      <c r="J544" s="110">
        <v>46</v>
      </c>
      <c r="K544" s="111">
        <v>34.659999999999997</v>
      </c>
      <c r="L544" s="112">
        <v>28.92</v>
      </c>
      <c r="M544" s="97">
        <f t="shared" si="8"/>
        <v>5.7399999999999949</v>
      </c>
    </row>
    <row r="545" spans="1:13" ht="21" customHeight="1" thickBot="1" x14ac:dyDescent="0.3">
      <c r="A545" s="90">
        <v>1220</v>
      </c>
      <c r="B545" s="91" t="s">
        <v>1210</v>
      </c>
      <c r="C545" s="136" t="s">
        <v>189</v>
      </c>
      <c r="D545" s="142">
        <v>429.81</v>
      </c>
      <c r="G545" s="109" t="s">
        <v>1211</v>
      </c>
      <c r="H545" s="109" t="s">
        <v>1210</v>
      </c>
      <c r="I545" s="109" t="s">
        <v>189</v>
      </c>
      <c r="J545" s="110">
        <v>28</v>
      </c>
      <c r="K545" s="111">
        <v>341.22</v>
      </c>
      <c r="L545" s="112">
        <v>341.37</v>
      </c>
      <c r="M545" s="97">
        <f t="shared" si="8"/>
        <v>-0.14999999999997726</v>
      </c>
    </row>
    <row r="546" spans="1:13" ht="21" customHeight="1" thickBot="1" x14ac:dyDescent="0.3">
      <c r="A546" s="90">
        <v>1222</v>
      </c>
      <c r="B546" s="91" t="s">
        <v>1212</v>
      </c>
      <c r="C546" s="136" t="s">
        <v>64</v>
      </c>
      <c r="D546" s="142">
        <v>1398.33</v>
      </c>
      <c r="G546" s="109" t="s">
        <v>1213</v>
      </c>
      <c r="H546" s="109" t="s">
        <v>1212</v>
      </c>
      <c r="I546" s="109" t="s">
        <v>64</v>
      </c>
      <c r="J546" s="110">
        <v>9</v>
      </c>
      <c r="K546" s="111">
        <v>1339.56</v>
      </c>
      <c r="L546" s="112">
        <v>1302.25</v>
      </c>
      <c r="M546" s="97">
        <f t="shared" si="8"/>
        <v>37.309999999999945</v>
      </c>
    </row>
    <row r="547" spans="1:13" ht="21" customHeight="1" thickBot="1" x14ac:dyDescent="0.3">
      <c r="A547" s="90">
        <v>1223</v>
      </c>
      <c r="B547" s="91" t="s">
        <v>1214</v>
      </c>
      <c r="C547" s="136" t="s">
        <v>119</v>
      </c>
      <c r="D547" s="142">
        <v>38.58</v>
      </c>
      <c r="G547" s="109" t="s">
        <v>1215</v>
      </c>
      <c r="H547" s="109" t="s">
        <v>1214</v>
      </c>
      <c r="I547" s="109" t="s">
        <v>119</v>
      </c>
      <c r="J547" s="110">
        <v>99</v>
      </c>
      <c r="K547" s="111">
        <v>34.659999999999997</v>
      </c>
      <c r="L547" s="112">
        <v>28.92</v>
      </c>
      <c r="M547" s="97">
        <f t="shared" si="8"/>
        <v>5.7399999999999949</v>
      </c>
    </row>
    <row r="548" spans="1:13" ht="21" customHeight="1" thickBot="1" x14ac:dyDescent="0.3">
      <c r="A548" s="90">
        <v>1224</v>
      </c>
      <c r="B548" s="91" t="s">
        <v>1216</v>
      </c>
      <c r="C548" s="136" t="s">
        <v>119</v>
      </c>
      <c r="D548" s="142">
        <v>38.58</v>
      </c>
      <c r="G548" s="109" t="s">
        <v>1217</v>
      </c>
      <c r="H548" s="109" t="s">
        <v>1216</v>
      </c>
      <c r="I548" s="109" t="s">
        <v>119</v>
      </c>
      <c r="J548" s="110">
        <v>23</v>
      </c>
      <c r="K548" s="111">
        <v>34.659999999999997</v>
      </c>
      <c r="L548" s="112">
        <v>28.92</v>
      </c>
      <c r="M548" s="97">
        <f t="shared" si="8"/>
        <v>5.7399999999999949</v>
      </c>
    </row>
    <row r="549" spans="1:13" ht="21" customHeight="1" thickBot="1" x14ac:dyDescent="0.3">
      <c r="A549" s="90">
        <v>1225</v>
      </c>
      <c r="B549" s="91" t="s">
        <v>1218</v>
      </c>
      <c r="C549" s="136" t="s">
        <v>119</v>
      </c>
      <c r="D549" s="142">
        <v>38.58</v>
      </c>
      <c r="G549" s="109" t="s">
        <v>1219</v>
      </c>
      <c r="H549" s="109" t="s">
        <v>1218</v>
      </c>
      <c r="I549" s="109" t="s">
        <v>119</v>
      </c>
      <c r="J549" s="110">
        <v>57</v>
      </c>
      <c r="K549" s="111">
        <v>34.659999999999997</v>
      </c>
      <c r="L549" s="112">
        <v>28.92</v>
      </c>
      <c r="M549" s="97">
        <f t="shared" si="8"/>
        <v>5.7399999999999949</v>
      </c>
    </row>
    <row r="550" spans="1:13" ht="21" customHeight="1" thickBot="1" x14ac:dyDescent="0.3">
      <c r="A550" s="90">
        <v>1226</v>
      </c>
      <c r="B550" s="91" t="s">
        <v>1220</v>
      </c>
      <c r="C550" s="136" t="s">
        <v>119</v>
      </c>
      <c r="D550" s="142">
        <v>38.58</v>
      </c>
      <c r="G550" s="109" t="s">
        <v>1221</v>
      </c>
      <c r="H550" s="109" t="s">
        <v>1220</v>
      </c>
      <c r="I550" s="109" t="s">
        <v>119</v>
      </c>
      <c r="J550" s="110">
        <v>67</v>
      </c>
      <c r="K550" s="111">
        <v>34.659999999999997</v>
      </c>
      <c r="L550" s="112">
        <v>28.92</v>
      </c>
      <c r="M550" s="97">
        <f t="shared" si="8"/>
        <v>5.7399999999999949</v>
      </c>
    </row>
    <row r="551" spans="1:13" ht="21" customHeight="1" thickBot="1" x14ac:dyDescent="0.3">
      <c r="A551" s="90">
        <v>1238</v>
      </c>
      <c r="B551" s="91" t="s">
        <v>1222</v>
      </c>
      <c r="C551" s="136" t="s">
        <v>189</v>
      </c>
      <c r="D551" s="142">
        <v>189.13</v>
      </c>
      <c r="G551" s="109" t="s">
        <v>1223</v>
      </c>
      <c r="H551" s="109" t="s">
        <v>1222</v>
      </c>
      <c r="I551" s="109" t="s">
        <v>189</v>
      </c>
      <c r="J551" s="110">
        <v>273</v>
      </c>
      <c r="K551" s="111">
        <v>148.76</v>
      </c>
      <c r="L551" s="112">
        <v>148.76</v>
      </c>
      <c r="M551" s="97">
        <f t="shared" si="8"/>
        <v>0</v>
      </c>
    </row>
    <row r="552" spans="1:13" ht="21" customHeight="1" thickBot="1" x14ac:dyDescent="0.3">
      <c r="A552" s="90">
        <v>1239</v>
      </c>
      <c r="B552" s="91" t="s">
        <v>1224</v>
      </c>
      <c r="C552" s="136" t="s">
        <v>189</v>
      </c>
      <c r="D552" s="142">
        <v>239.17</v>
      </c>
      <c r="G552" s="109" t="s">
        <v>1225</v>
      </c>
      <c r="H552" s="109" t="s">
        <v>1224</v>
      </c>
      <c r="I552" s="109" t="s">
        <v>189</v>
      </c>
      <c r="J552" s="110">
        <v>500</v>
      </c>
      <c r="K552" s="111">
        <v>188.32</v>
      </c>
      <c r="L552" s="112">
        <v>188.32</v>
      </c>
      <c r="M552" s="97">
        <f t="shared" si="8"/>
        <v>0</v>
      </c>
    </row>
    <row r="553" spans="1:13" ht="21" customHeight="1" thickBot="1" x14ac:dyDescent="0.3">
      <c r="A553" s="90">
        <v>1242</v>
      </c>
      <c r="B553" s="91" t="s">
        <v>1226</v>
      </c>
      <c r="C553" s="136" t="s">
        <v>64</v>
      </c>
      <c r="D553" s="142">
        <v>7.59</v>
      </c>
      <c r="G553" s="109" t="s">
        <v>1227</v>
      </c>
      <c r="H553" s="109" t="s">
        <v>1228</v>
      </c>
      <c r="I553" s="109" t="s">
        <v>64</v>
      </c>
      <c r="J553" s="110">
        <v>33</v>
      </c>
      <c r="K553" s="111">
        <v>7.93</v>
      </c>
      <c r="L553" s="112">
        <v>7.79</v>
      </c>
      <c r="M553" s="97">
        <f t="shared" si="8"/>
        <v>0.13999999999999968</v>
      </c>
    </row>
    <row r="554" spans="1:13" ht="21" customHeight="1" thickBot="1" x14ac:dyDescent="0.3">
      <c r="A554" s="90">
        <v>1248</v>
      </c>
      <c r="B554" s="91" t="s">
        <v>1229</v>
      </c>
      <c r="C554" s="136" t="s">
        <v>64</v>
      </c>
      <c r="D554" s="142">
        <v>1.24</v>
      </c>
      <c r="G554" s="109" t="s">
        <v>1230</v>
      </c>
      <c r="H554" s="109" t="s">
        <v>1229</v>
      </c>
      <c r="I554" s="109" t="s">
        <v>64</v>
      </c>
      <c r="J554" s="110">
        <v>614</v>
      </c>
      <c r="K554" s="111">
        <v>1.24</v>
      </c>
      <c r="L554" s="112">
        <v>1.1499999999999999</v>
      </c>
      <c r="M554" s="97">
        <f t="shared" si="8"/>
        <v>9.000000000000008E-2</v>
      </c>
    </row>
    <row r="555" spans="1:13" ht="21" customHeight="1" thickBot="1" x14ac:dyDescent="0.3">
      <c r="A555" s="90">
        <v>1251</v>
      </c>
      <c r="B555" s="91" t="s">
        <v>1231</v>
      </c>
      <c r="C555" s="136" t="s">
        <v>110</v>
      </c>
      <c r="D555" s="142">
        <v>27.62</v>
      </c>
      <c r="G555" s="109" t="s">
        <v>1232</v>
      </c>
      <c r="H555" s="109" t="s">
        <v>1233</v>
      </c>
      <c r="I555" s="109" t="s">
        <v>110</v>
      </c>
      <c r="J555" s="110">
        <v>82</v>
      </c>
      <c r="K555" s="111">
        <v>27.62</v>
      </c>
      <c r="L555" s="112" t="s">
        <v>1234</v>
      </c>
      <c r="M555" s="97" t="e">
        <f t="shared" si="8"/>
        <v>#VALUE!</v>
      </c>
    </row>
    <row r="556" spans="1:13" ht="21" customHeight="1" thickBot="1" x14ac:dyDescent="0.3">
      <c r="A556" s="90">
        <v>1269</v>
      </c>
      <c r="B556" s="91" t="s">
        <v>1235</v>
      </c>
      <c r="C556" s="136" t="s">
        <v>64</v>
      </c>
      <c r="D556" s="142">
        <v>20.88</v>
      </c>
      <c r="G556" s="109" t="s">
        <v>1236</v>
      </c>
      <c r="H556" s="109" t="s">
        <v>1235</v>
      </c>
      <c r="I556" s="109" t="s">
        <v>64</v>
      </c>
      <c r="J556" s="110">
        <v>5</v>
      </c>
      <c r="K556" s="111">
        <v>17.45</v>
      </c>
      <c r="L556" s="112">
        <v>17.45</v>
      </c>
      <c r="M556" s="97">
        <f t="shared" si="8"/>
        <v>0</v>
      </c>
    </row>
    <row r="557" spans="1:13" ht="21" customHeight="1" thickBot="1" x14ac:dyDescent="0.3">
      <c r="A557" s="90">
        <v>1274</v>
      </c>
      <c r="B557" s="91" t="s">
        <v>1237</v>
      </c>
      <c r="C557" s="136" t="s">
        <v>64</v>
      </c>
      <c r="D557" s="142">
        <v>34.49</v>
      </c>
      <c r="G557" s="109" t="s">
        <v>1238</v>
      </c>
      <c r="H557" s="109" t="s">
        <v>1237</v>
      </c>
      <c r="I557" s="109" t="s">
        <v>64</v>
      </c>
      <c r="J557" s="110">
        <v>45</v>
      </c>
      <c r="K557" s="111">
        <v>33.54</v>
      </c>
      <c r="L557" s="112">
        <v>28.75</v>
      </c>
      <c r="M557" s="97">
        <f t="shared" si="8"/>
        <v>4.7899999999999991</v>
      </c>
    </row>
    <row r="558" spans="1:13" ht="21" customHeight="1" thickBot="1" x14ac:dyDescent="0.3">
      <c r="A558" s="90">
        <v>1281</v>
      </c>
      <c r="B558" s="91" t="s">
        <v>1239</v>
      </c>
      <c r="C558" s="136" t="s">
        <v>64</v>
      </c>
      <c r="D558" s="142">
        <v>1.1200000000000001</v>
      </c>
      <c r="G558" s="109" t="s">
        <v>1240</v>
      </c>
      <c r="H558" s="109" t="s">
        <v>1239</v>
      </c>
      <c r="I558" s="109" t="s">
        <v>64</v>
      </c>
      <c r="J558" s="110">
        <v>355</v>
      </c>
      <c r="K558" s="111">
        <v>1.22</v>
      </c>
      <c r="L558" s="112">
        <v>1.02</v>
      </c>
      <c r="M558" s="97">
        <f t="shared" si="8"/>
        <v>0.19999999999999996</v>
      </c>
    </row>
    <row r="559" spans="1:13" ht="21" customHeight="1" thickBot="1" x14ac:dyDescent="0.3">
      <c r="A559" s="90">
        <v>1286</v>
      </c>
      <c r="B559" s="91" t="s">
        <v>1241</v>
      </c>
      <c r="C559" s="136" t="s">
        <v>110</v>
      </c>
      <c r="D559" s="142">
        <v>26.26</v>
      </c>
      <c r="G559" s="109" t="s">
        <v>1242</v>
      </c>
      <c r="H559" s="109" t="s">
        <v>1243</v>
      </c>
      <c r="I559" s="109" t="s">
        <v>110</v>
      </c>
      <c r="J559" s="110">
        <v>81</v>
      </c>
      <c r="K559" s="111">
        <v>26.09</v>
      </c>
      <c r="L559" s="112">
        <v>26.09</v>
      </c>
      <c r="M559" s="97">
        <f t="shared" si="8"/>
        <v>0</v>
      </c>
    </row>
    <row r="560" spans="1:13" ht="21" customHeight="1" thickBot="1" x14ac:dyDescent="0.3">
      <c r="A560" s="90">
        <v>1287</v>
      </c>
      <c r="B560" s="91" t="s">
        <v>1244</v>
      </c>
      <c r="C560" s="136" t="s">
        <v>1245</v>
      </c>
      <c r="D560" s="142">
        <v>6.43</v>
      </c>
      <c r="G560" s="109" t="s">
        <v>1246</v>
      </c>
      <c r="H560" s="109" t="s">
        <v>1244</v>
      </c>
      <c r="I560" s="109" t="s">
        <v>1245</v>
      </c>
      <c r="J560" s="110">
        <v>99</v>
      </c>
      <c r="K560" s="111">
        <v>6.43</v>
      </c>
      <c r="L560" s="112">
        <v>6.43</v>
      </c>
      <c r="M560" s="97">
        <f t="shared" si="8"/>
        <v>0</v>
      </c>
    </row>
    <row r="561" spans="1:13" ht="21" customHeight="1" thickBot="1" x14ac:dyDescent="0.3">
      <c r="A561" s="90">
        <v>1293</v>
      </c>
      <c r="B561" s="91" t="s">
        <v>1247</v>
      </c>
      <c r="C561" s="136" t="s">
        <v>119</v>
      </c>
      <c r="D561" s="142">
        <v>21.41</v>
      </c>
      <c r="G561" s="109" t="s">
        <v>1248</v>
      </c>
      <c r="H561" s="109" t="s">
        <v>1249</v>
      </c>
      <c r="I561" s="109" t="s">
        <v>119</v>
      </c>
      <c r="J561" s="110">
        <v>671</v>
      </c>
      <c r="K561" s="111">
        <v>20.82</v>
      </c>
      <c r="L561" s="112">
        <v>16.239999999999998</v>
      </c>
      <c r="M561" s="97">
        <f t="shared" si="8"/>
        <v>4.5800000000000018</v>
      </c>
    </row>
    <row r="562" spans="1:13" ht="21" customHeight="1" thickBot="1" x14ac:dyDescent="0.3">
      <c r="A562" s="90">
        <v>1294</v>
      </c>
      <c r="B562" s="91" t="s">
        <v>1250</v>
      </c>
      <c r="C562" s="136" t="s">
        <v>119</v>
      </c>
      <c r="D562" s="142">
        <v>21.41</v>
      </c>
      <c r="G562" s="109" t="s">
        <v>1251</v>
      </c>
      <c r="H562" s="109" t="s">
        <v>1250</v>
      </c>
      <c r="I562" s="109" t="s">
        <v>119</v>
      </c>
      <c r="J562" s="110">
        <v>1334</v>
      </c>
      <c r="K562" s="111">
        <v>20.82</v>
      </c>
      <c r="L562" s="112">
        <v>16.239999999999998</v>
      </c>
      <c r="M562" s="97">
        <f t="shared" si="8"/>
        <v>4.5800000000000018</v>
      </c>
    </row>
    <row r="563" spans="1:13" ht="21" customHeight="1" thickBot="1" x14ac:dyDescent="0.3">
      <c r="A563" s="90">
        <v>1295</v>
      </c>
      <c r="B563" s="91" t="s">
        <v>1252</v>
      </c>
      <c r="C563" s="136" t="s">
        <v>119</v>
      </c>
      <c r="D563" s="142">
        <v>21.41</v>
      </c>
      <c r="G563" s="109" t="s">
        <v>1253</v>
      </c>
      <c r="H563" s="109" t="s">
        <v>1254</v>
      </c>
      <c r="I563" s="109" t="s">
        <v>119</v>
      </c>
      <c r="J563" s="110">
        <v>1502</v>
      </c>
      <c r="K563" s="111">
        <v>20.82</v>
      </c>
      <c r="L563" s="112">
        <v>16.239999999999998</v>
      </c>
      <c r="M563" s="97">
        <f t="shared" si="8"/>
        <v>4.5800000000000018</v>
      </c>
    </row>
    <row r="564" spans="1:13" ht="21" customHeight="1" thickBot="1" x14ac:dyDescent="0.3">
      <c r="A564" s="90">
        <v>1296</v>
      </c>
      <c r="B564" s="91" t="s">
        <v>1255</v>
      </c>
      <c r="C564" s="136" t="s">
        <v>119</v>
      </c>
      <c r="D564" s="142">
        <v>21.41</v>
      </c>
      <c r="G564" s="109" t="s">
        <v>1256</v>
      </c>
      <c r="H564" s="109" t="s">
        <v>1257</v>
      </c>
      <c r="I564" s="109" t="s">
        <v>119</v>
      </c>
      <c r="J564" s="110">
        <v>1347</v>
      </c>
      <c r="K564" s="111">
        <v>20.82</v>
      </c>
      <c r="L564" s="112">
        <v>16.239999999999998</v>
      </c>
      <c r="M564" s="97">
        <f t="shared" si="8"/>
        <v>4.5800000000000018</v>
      </c>
    </row>
    <row r="565" spans="1:13" ht="21" customHeight="1" thickBot="1" x14ac:dyDescent="0.3">
      <c r="A565" s="90">
        <v>1297</v>
      </c>
      <c r="B565" s="91" t="s">
        <v>1258</v>
      </c>
      <c r="C565" s="136" t="s">
        <v>119</v>
      </c>
      <c r="D565" s="142">
        <v>21.41</v>
      </c>
      <c r="G565" s="109" t="s">
        <v>1259</v>
      </c>
      <c r="H565" s="109" t="s">
        <v>1258</v>
      </c>
      <c r="I565" s="109" t="s">
        <v>119</v>
      </c>
      <c r="J565" s="110">
        <v>1738</v>
      </c>
      <c r="K565" s="111">
        <v>20.82</v>
      </c>
      <c r="L565" s="112">
        <v>16.239999999999998</v>
      </c>
      <c r="M565" s="97">
        <f t="shared" si="8"/>
        <v>4.5800000000000018</v>
      </c>
    </row>
    <row r="566" spans="1:13" ht="21" customHeight="1" thickBot="1" x14ac:dyDescent="0.3">
      <c r="A566" s="90">
        <v>1300</v>
      </c>
      <c r="B566" s="91" t="s">
        <v>1260</v>
      </c>
      <c r="C566" s="136" t="s">
        <v>110</v>
      </c>
      <c r="D566" s="142">
        <v>24.15</v>
      </c>
      <c r="G566" s="109" t="s">
        <v>1261</v>
      </c>
      <c r="H566" s="109" t="s">
        <v>1262</v>
      </c>
      <c r="I566" s="109" t="s">
        <v>110</v>
      </c>
      <c r="J566" s="110">
        <v>89</v>
      </c>
      <c r="K566" s="111">
        <v>27.63</v>
      </c>
      <c r="L566" s="112">
        <v>27.63</v>
      </c>
      <c r="M566" s="97">
        <f t="shared" si="8"/>
        <v>0</v>
      </c>
    </row>
    <row r="567" spans="1:13" ht="21" customHeight="1" thickBot="1" x14ac:dyDescent="0.3">
      <c r="A567" s="90">
        <v>1336</v>
      </c>
      <c r="B567" s="91" t="s">
        <v>1263</v>
      </c>
      <c r="C567" s="136" t="s">
        <v>110</v>
      </c>
      <c r="D567" s="142">
        <v>20.27</v>
      </c>
      <c r="G567" s="109" t="s">
        <v>1264</v>
      </c>
      <c r="H567" s="109" t="s">
        <v>1265</v>
      </c>
      <c r="I567" s="109" t="s">
        <v>110</v>
      </c>
      <c r="J567" s="110">
        <v>399</v>
      </c>
      <c r="K567" s="111">
        <v>20.27</v>
      </c>
      <c r="L567" s="112">
        <v>17.600000000000001</v>
      </c>
      <c r="M567" s="97">
        <f t="shared" si="8"/>
        <v>2.6699999999999982</v>
      </c>
    </row>
    <row r="568" spans="1:13" ht="21" customHeight="1" thickBot="1" x14ac:dyDescent="0.3">
      <c r="A568" s="90">
        <v>1342</v>
      </c>
      <c r="B568" s="91" t="s">
        <v>1266</v>
      </c>
      <c r="C568" s="136" t="s">
        <v>110</v>
      </c>
      <c r="D568" s="142">
        <v>10.35</v>
      </c>
      <c r="G568" s="109" t="s">
        <v>1267</v>
      </c>
      <c r="H568" s="109" t="s">
        <v>1268</v>
      </c>
      <c r="I568" s="109" t="s">
        <v>110</v>
      </c>
      <c r="J568" s="110">
        <v>73</v>
      </c>
      <c r="K568" s="111">
        <v>10.35</v>
      </c>
      <c r="L568" s="112">
        <v>10.35</v>
      </c>
      <c r="M568" s="97">
        <f t="shared" si="8"/>
        <v>0</v>
      </c>
    </row>
    <row r="569" spans="1:13" ht="21" customHeight="1" thickBot="1" x14ac:dyDescent="0.3">
      <c r="A569" s="90">
        <v>1344</v>
      </c>
      <c r="B569" s="91" t="s">
        <v>1269</v>
      </c>
      <c r="C569" s="136" t="s">
        <v>110</v>
      </c>
      <c r="D569" s="142">
        <v>7.96</v>
      </c>
      <c r="G569" s="109" t="s">
        <v>1270</v>
      </c>
      <c r="H569" s="109" t="s">
        <v>1271</v>
      </c>
      <c r="I569" s="109" t="s">
        <v>110</v>
      </c>
      <c r="J569" s="110">
        <v>122</v>
      </c>
      <c r="K569" s="111">
        <v>7.96</v>
      </c>
      <c r="L569" s="112">
        <v>7.96</v>
      </c>
      <c r="M569" s="97">
        <f t="shared" si="8"/>
        <v>0</v>
      </c>
    </row>
    <row r="570" spans="1:13" ht="21" customHeight="1" thickBot="1" x14ac:dyDescent="0.3">
      <c r="A570" s="90">
        <v>1345</v>
      </c>
      <c r="B570" s="91" t="s">
        <v>1272</v>
      </c>
      <c r="C570" s="136" t="s">
        <v>110</v>
      </c>
      <c r="D570" s="142">
        <v>10.35</v>
      </c>
      <c r="G570" s="109" t="s">
        <v>1273</v>
      </c>
      <c r="H570" s="109" t="s">
        <v>1274</v>
      </c>
      <c r="I570" s="109" t="s">
        <v>110</v>
      </c>
      <c r="J570" s="110">
        <v>112</v>
      </c>
      <c r="K570" s="111">
        <v>10.35</v>
      </c>
      <c r="L570" s="112">
        <v>10.35</v>
      </c>
      <c r="M570" s="97">
        <f t="shared" si="8"/>
        <v>0</v>
      </c>
    </row>
    <row r="571" spans="1:13" ht="21" customHeight="1" thickBot="1" x14ac:dyDescent="0.3">
      <c r="A571" s="90">
        <v>1346</v>
      </c>
      <c r="B571" s="91" t="s">
        <v>1275</v>
      </c>
      <c r="C571" s="136" t="s">
        <v>110</v>
      </c>
      <c r="D571" s="142">
        <v>9.6</v>
      </c>
      <c r="G571" s="109" t="s">
        <v>1276</v>
      </c>
      <c r="H571" s="109" t="s">
        <v>1277</v>
      </c>
      <c r="I571" s="109" t="s">
        <v>110</v>
      </c>
      <c r="J571" s="110">
        <v>76</v>
      </c>
      <c r="K571" s="111">
        <v>9.6</v>
      </c>
      <c r="L571" s="112">
        <v>9.6</v>
      </c>
      <c r="M571" s="97">
        <f t="shared" si="8"/>
        <v>0</v>
      </c>
    </row>
    <row r="572" spans="1:13" ht="21" customHeight="1" thickBot="1" x14ac:dyDescent="0.3">
      <c r="A572" s="90">
        <v>1347</v>
      </c>
      <c r="B572" s="91" t="s">
        <v>1278</v>
      </c>
      <c r="C572" s="136" t="s">
        <v>110</v>
      </c>
      <c r="D572" s="142">
        <v>11.89</v>
      </c>
      <c r="G572" s="109" t="s">
        <v>1279</v>
      </c>
      <c r="H572" s="109" t="s">
        <v>1280</v>
      </c>
      <c r="I572" s="109" t="s">
        <v>110</v>
      </c>
      <c r="J572" s="110">
        <v>65</v>
      </c>
      <c r="K572" s="111">
        <v>11.89</v>
      </c>
      <c r="L572" s="112">
        <v>11.98</v>
      </c>
      <c r="M572" s="97">
        <f t="shared" si="8"/>
        <v>-8.9999999999999858E-2</v>
      </c>
    </row>
    <row r="573" spans="1:13" ht="21" customHeight="1" thickBot="1" x14ac:dyDescent="0.3">
      <c r="A573" s="90">
        <v>1348</v>
      </c>
      <c r="B573" s="91" t="s">
        <v>1281</v>
      </c>
      <c r="C573" s="136" t="s">
        <v>110</v>
      </c>
      <c r="D573" s="142">
        <v>13.61</v>
      </c>
      <c r="G573" s="109" t="s">
        <v>1282</v>
      </c>
      <c r="H573" s="109" t="s">
        <v>1283</v>
      </c>
      <c r="I573" s="109" t="s">
        <v>110</v>
      </c>
      <c r="J573" s="110">
        <v>96</v>
      </c>
      <c r="K573" s="111">
        <v>13.61</v>
      </c>
      <c r="L573" s="112">
        <v>13.61</v>
      </c>
      <c r="M573" s="97">
        <f t="shared" si="8"/>
        <v>0</v>
      </c>
    </row>
    <row r="574" spans="1:13" ht="21" customHeight="1" thickBot="1" x14ac:dyDescent="0.3">
      <c r="A574" s="90">
        <v>1349</v>
      </c>
      <c r="B574" s="91" t="s">
        <v>1284</v>
      </c>
      <c r="C574" s="136" t="s">
        <v>110</v>
      </c>
      <c r="D574" s="142">
        <v>8.2799999999999994</v>
      </c>
      <c r="G574" s="109" t="s">
        <v>1285</v>
      </c>
      <c r="H574" s="109" t="s">
        <v>1286</v>
      </c>
      <c r="I574" s="109" t="s">
        <v>110</v>
      </c>
      <c r="J574" s="110">
        <v>83</v>
      </c>
      <c r="K574" s="111">
        <v>8.2799999999999994</v>
      </c>
      <c r="L574" s="112">
        <v>8.2799999999999994</v>
      </c>
      <c r="M574" s="97">
        <f t="shared" si="8"/>
        <v>0</v>
      </c>
    </row>
    <row r="575" spans="1:13" ht="21" customHeight="1" thickBot="1" x14ac:dyDescent="0.3">
      <c r="A575" s="90">
        <v>1350</v>
      </c>
      <c r="B575" s="91" t="s">
        <v>1287</v>
      </c>
      <c r="C575" s="136" t="s">
        <v>110</v>
      </c>
      <c r="D575" s="142">
        <v>10.72</v>
      </c>
      <c r="G575" s="109" t="s">
        <v>1288</v>
      </c>
      <c r="H575" s="109" t="s">
        <v>1289</v>
      </c>
      <c r="I575" s="109" t="s">
        <v>110</v>
      </c>
      <c r="J575" s="110">
        <v>73</v>
      </c>
      <c r="K575" s="111">
        <v>10.72</v>
      </c>
      <c r="L575" s="112">
        <v>10.72</v>
      </c>
      <c r="M575" s="97">
        <f t="shared" si="8"/>
        <v>0</v>
      </c>
    </row>
    <row r="576" spans="1:13" ht="21" customHeight="1" thickBot="1" x14ac:dyDescent="0.3">
      <c r="A576" s="90">
        <v>1352</v>
      </c>
      <c r="B576" s="91" t="s">
        <v>1290</v>
      </c>
      <c r="C576" s="136" t="s">
        <v>64</v>
      </c>
      <c r="D576" s="142">
        <v>26.74</v>
      </c>
      <c r="G576" s="109" t="s">
        <v>1291</v>
      </c>
      <c r="H576" s="109" t="s">
        <v>1290</v>
      </c>
      <c r="I576" s="109" t="s">
        <v>64</v>
      </c>
      <c r="J576" s="110">
        <v>58</v>
      </c>
      <c r="K576" s="111">
        <v>26.74</v>
      </c>
      <c r="L576" s="112">
        <v>37.53</v>
      </c>
      <c r="M576" s="97">
        <f t="shared" si="8"/>
        <v>-10.790000000000003</v>
      </c>
    </row>
    <row r="577" spans="1:13" ht="21" customHeight="1" thickBot="1" x14ac:dyDescent="0.3">
      <c r="A577" s="90">
        <v>1374</v>
      </c>
      <c r="B577" s="91" t="s">
        <v>1292</v>
      </c>
      <c r="C577" s="136" t="s">
        <v>1245</v>
      </c>
      <c r="D577" s="142">
        <v>34.39</v>
      </c>
      <c r="G577" s="109" t="s">
        <v>1293</v>
      </c>
      <c r="H577" s="109" t="s">
        <v>1294</v>
      </c>
      <c r="I577" s="109" t="s">
        <v>1245</v>
      </c>
      <c r="J577" s="110">
        <v>42</v>
      </c>
      <c r="K577" s="111">
        <v>34.39</v>
      </c>
      <c r="L577" s="112">
        <v>34.39</v>
      </c>
      <c r="M577" s="97">
        <f t="shared" si="8"/>
        <v>0</v>
      </c>
    </row>
    <row r="578" spans="1:13" ht="21" customHeight="1" thickBot="1" x14ac:dyDescent="0.3">
      <c r="A578" s="90">
        <v>1386</v>
      </c>
      <c r="B578" s="91" t="s">
        <v>1295</v>
      </c>
      <c r="C578" s="136" t="s">
        <v>1296</v>
      </c>
      <c r="D578" s="142">
        <v>10.02</v>
      </c>
      <c r="G578" s="109" t="s">
        <v>1297</v>
      </c>
      <c r="H578" s="109" t="s">
        <v>1295</v>
      </c>
      <c r="I578" s="109" t="s">
        <v>1296</v>
      </c>
      <c r="J578" s="110">
        <v>17</v>
      </c>
      <c r="K578" s="111">
        <v>9.64</v>
      </c>
      <c r="L578" s="112">
        <v>9.52</v>
      </c>
      <c r="M578" s="97">
        <f t="shared" ref="M578:M641" si="9">K578-L578</f>
        <v>0.12000000000000099</v>
      </c>
    </row>
    <row r="579" spans="1:13" ht="21" customHeight="1" thickBot="1" x14ac:dyDescent="0.3">
      <c r="A579" s="90">
        <v>1396</v>
      </c>
      <c r="B579" s="91" t="s">
        <v>1298</v>
      </c>
      <c r="C579" s="136" t="s">
        <v>64</v>
      </c>
      <c r="D579" s="142">
        <v>78.209999999999994</v>
      </c>
      <c r="G579" s="109" t="s">
        <v>1299</v>
      </c>
      <c r="H579" s="109" t="s">
        <v>1298</v>
      </c>
      <c r="I579" s="109" t="s">
        <v>64</v>
      </c>
      <c r="J579" s="110">
        <v>38</v>
      </c>
      <c r="K579" s="111">
        <v>78.209999999999994</v>
      </c>
      <c r="L579" s="112">
        <v>64.08</v>
      </c>
      <c r="M579" s="97">
        <f t="shared" si="9"/>
        <v>14.129999999999995</v>
      </c>
    </row>
    <row r="580" spans="1:13" ht="21" customHeight="1" thickBot="1" x14ac:dyDescent="0.3">
      <c r="A580" s="90">
        <v>1472</v>
      </c>
      <c r="B580" s="91" t="s">
        <v>1300</v>
      </c>
      <c r="C580" s="136" t="s">
        <v>110</v>
      </c>
      <c r="D580" s="142">
        <v>18.079999999999998</v>
      </c>
      <c r="G580" s="109" t="s">
        <v>1301</v>
      </c>
      <c r="H580" s="109" t="s">
        <v>1302</v>
      </c>
      <c r="I580" s="109" t="s">
        <v>110</v>
      </c>
      <c r="J580" s="110">
        <v>81</v>
      </c>
      <c r="K580" s="111">
        <v>17.850000000000001</v>
      </c>
      <c r="L580" s="112">
        <v>17.850000000000001</v>
      </c>
      <c r="M580" s="97">
        <f t="shared" si="9"/>
        <v>0</v>
      </c>
    </row>
    <row r="581" spans="1:13" ht="21" customHeight="1" thickBot="1" x14ac:dyDescent="0.3">
      <c r="A581" s="90">
        <v>1473</v>
      </c>
      <c r="B581" s="91" t="s">
        <v>1303</v>
      </c>
      <c r="C581" s="136" t="s">
        <v>110</v>
      </c>
      <c r="D581" s="142">
        <v>23.33</v>
      </c>
      <c r="G581" s="109" t="s">
        <v>1304</v>
      </c>
      <c r="H581" s="109" t="s">
        <v>1303</v>
      </c>
      <c r="I581" s="109" t="s">
        <v>110</v>
      </c>
      <c r="J581" s="110">
        <v>53</v>
      </c>
      <c r="K581" s="111">
        <v>23.91</v>
      </c>
      <c r="L581" s="112">
        <v>23.91</v>
      </c>
      <c r="M581" s="97">
        <f t="shared" si="9"/>
        <v>0</v>
      </c>
    </row>
    <row r="582" spans="1:13" ht="21" customHeight="1" thickBot="1" x14ac:dyDescent="0.3">
      <c r="A582" s="90">
        <v>1521</v>
      </c>
      <c r="B582" s="91" t="s">
        <v>1305</v>
      </c>
      <c r="C582" s="136" t="s">
        <v>64</v>
      </c>
      <c r="D582" s="142">
        <v>52.33</v>
      </c>
      <c r="G582" s="109" t="s">
        <v>1306</v>
      </c>
      <c r="H582" s="109" t="s">
        <v>1305</v>
      </c>
      <c r="I582" s="109" t="s">
        <v>64</v>
      </c>
      <c r="J582" s="110">
        <v>86</v>
      </c>
      <c r="K582" s="111">
        <v>52.33</v>
      </c>
      <c r="L582" s="112">
        <v>52.33</v>
      </c>
      <c r="M582" s="97">
        <f t="shared" si="9"/>
        <v>0</v>
      </c>
    </row>
    <row r="583" spans="1:13" ht="21" customHeight="1" thickBot="1" x14ac:dyDescent="0.3">
      <c r="A583" s="90">
        <v>1526</v>
      </c>
      <c r="B583" s="91" t="s">
        <v>1307</v>
      </c>
      <c r="C583" s="136" t="s">
        <v>64</v>
      </c>
      <c r="D583" s="142">
        <v>48.71</v>
      </c>
      <c r="G583" s="109" t="s">
        <v>1308</v>
      </c>
      <c r="H583" s="109" t="s">
        <v>1307</v>
      </c>
      <c r="I583" s="109" t="s">
        <v>64</v>
      </c>
      <c r="J583" s="110">
        <v>9</v>
      </c>
      <c r="K583" s="111">
        <v>42.15</v>
      </c>
      <c r="L583" s="112">
        <v>29.16</v>
      </c>
      <c r="M583" s="97">
        <f t="shared" si="9"/>
        <v>12.989999999999998</v>
      </c>
    </row>
    <row r="584" spans="1:13" ht="21" customHeight="1" thickBot="1" x14ac:dyDescent="0.3">
      <c r="A584" s="90">
        <v>1535</v>
      </c>
      <c r="B584" s="91" t="s">
        <v>1309</v>
      </c>
      <c r="C584" s="136" t="s">
        <v>64</v>
      </c>
      <c r="D584" s="142">
        <v>32.97</v>
      </c>
      <c r="G584" s="109" t="s">
        <v>1310</v>
      </c>
      <c r="H584" s="109" t="s">
        <v>1309</v>
      </c>
      <c r="I584" s="109" t="s">
        <v>64</v>
      </c>
      <c r="J584" s="110">
        <v>278</v>
      </c>
      <c r="K584" s="111">
        <v>32.97</v>
      </c>
      <c r="L584" s="112">
        <v>34.99</v>
      </c>
      <c r="M584" s="97">
        <f t="shared" si="9"/>
        <v>-2.0200000000000031</v>
      </c>
    </row>
    <row r="585" spans="1:13" ht="21" customHeight="1" thickBot="1" x14ac:dyDescent="0.3">
      <c r="A585" s="90">
        <v>1536</v>
      </c>
      <c r="B585" s="91" t="s">
        <v>1311</v>
      </c>
      <c r="C585" s="136" t="s">
        <v>64</v>
      </c>
      <c r="D585" s="142">
        <v>9.5399999999999991</v>
      </c>
      <c r="G585" s="109" t="s">
        <v>1312</v>
      </c>
      <c r="H585" s="109" t="s">
        <v>1311</v>
      </c>
      <c r="I585" s="109" t="s">
        <v>64</v>
      </c>
      <c r="J585" s="110">
        <v>40</v>
      </c>
      <c r="K585" s="111">
        <v>9.5399999999999991</v>
      </c>
      <c r="L585" s="112">
        <v>9.5399999999999991</v>
      </c>
      <c r="M585" s="97">
        <f t="shared" si="9"/>
        <v>0</v>
      </c>
    </row>
    <row r="586" spans="1:13" ht="21" customHeight="1" thickBot="1" x14ac:dyDescent="0.3">
      <c r="A586" s="90">
        <v>1537</v>
      </c>
      <c r="B586" s="91" t="s">
        <v>1313</v>
      </c>
      <c r="C586" s="136" t="s">
        <v>64</v>
      </c>
      <c r="D586" s="142">
        <v>4.38</v>
      </c>
      <c r="G586" s="109" t="s">
        <v>1314</v>
      </c>
      <c r="H586" s="109" t="s">
        <v>1313</v>
      </c>
      <c r="I586" s="109" t="s">
        <v>64</v>
      </c>
      <c r="J586" s="110">
        <v>21</v>
      </c>
      <c r="K586" s="111">
        <v>4.38</v>
      </c>
      <c r="L586" s="112">
        <v>4.38</v>
      </c>
      <c r="M586" s="97">
        <f t="shared" si="9"/>
        <v>0</v>
      </c>
    </row>
    <row r="587" spans="1:13" ht="21" customHeight="1" thickBot="1" x14ac:dyDescent="0.3">
      <c r="A587" s="90">
        <v>1566</v>
      </c>
      <c r="B587" s="91" t="s">
        <v>1315</v>
      </c>
      <c r="C587" s="136" t="s">
        <v>64</v>
      </c>
      <c r="D587" s="142">
        <v>13.03</v>
      </c>
      <c r="G587" s="109" t="s">
        <v>1316</v>
      </c>
      <c r="H587" s="109" t="s">
        <v>1315</v>
      </c>
      <c r="I587" s="109" t="s">
        <v>64</v>
      </c>
      <c r="J587" s="110">
        <v>1800</v>
      </c>
      <c r="K587" s="111">
        <v>8.14</v>
      </c>
      <c r="L587" s="112">
        <v>8.14</v>
      </c>
      <c r="M587" s="97">
        <f t="shared" si="9"/>
        <v>0</v>
      </c>
    </row>
    <row r="588" spans="1:13" ht="21" customHeight="1" thickBot="1" x14ac:dyDescent="0.3">
      <c r="A588" s="90">
        <v>1576</v>
      </c>
      <c r="B588" s="91" t="s">
        <v>1317</v>
      </c>
      <c r="C588" s="136" t="s">
        <v>110</v>
      </c>
      <c r="D588" s="142">
        <v>31.36</v>
      </c>
      <c r="G588" s="109" t="s">
        <v>1318</v>
      </c>
      <c r="H588" s="109" t="s">
        <v>1319</v>
      </c>
      <c r="I588" s="109" t="s">
        <v>110</v>
      </c>
      <c r="J588" s="110">
        <v>48</v>
      </c>
      <c r="K588" s="111">
        <v>23.59</v>
      </c>
      <c r="L588" s="112">
        <v>23.59</v>
      </c>
      <c r="M588" s="97">
        <f t="shared" si="9"/>
        <v>0</v>
      </c>
    </row>
    <row r="589" spans="1:13" ht="21" customHeight="1" thickBot="1" x14ac:dyDescent="0.3">
      <c r="A589" s="90">
        <v>1660</v>
      </c>
      <c r="B589" s="91" t="s">
        <v>1320</v>
      </c>
      <c r="C589" s="136" t="s">
        <v>146</v>
      </c>
      <c r="D589" s="142">
        <v>17.38</v>
      </c>
      <c r="G589" s="109" t="s">
        <v>1321</v>
      </c>
      <c r="H589" s="109" t="s">
        <v>1320</v>
      </c>
      <c r="I589" s="109" t="s">
        <v>146</v>
      </c>
      <c r="J589" s="110">
        <v>85</v>
      </c>
      <c r="K589" s="111">
        <v>17.38</v>
      </c>
      <c r="L589" s="112">
        <v>29.6</v>
      </c>
      <c r="M589" s="97">
        <f t="shared" si="9"/>
        <v>-12.220000000000002</v>
      </c>
    </row>
    <row r="590" spans="1:13" ht="21" customHeight="1" thickBot="1" x14ac:dyDescent="0.3">
      <c r="A590" s="90">
        <v>1670</v>
      </c>
      <c r="B590" s="91" t="s">
        <v>1322</v>
      </c>
      <c r="C590" s="136" t="s">
        <v>64</v>
      </c>
      <c r="D590" s="142">
        <v>463.58</v>
      </c>
      <c r="G590" s="109" t="s">
        <v>1323</v>
      </c>
      <c r="H590" s="109" t="s">
        <v>1322</v>
      </c>
      <c r="I590" s="109" t="s">
        <v>64</v>
      </c>
      <c r="J590" s="110">
        <v>3</v>
      </c>
      <c r="K590" s="111">
        <v>463.58</v>
      </c>
      <c r="L590" s="112">
        <v>463.58</v>
      </c>
      <c r="M590" s="97">
        <f t="shared" si="9"/>
        <v>0</v>
      </c>
    </row>
    <row r="591" spans="1:13" ht="21" customHeight="1" thickBot="1" x14ac:dyDescent="0.3">
      <c r="A591" s="90">
        <v>1675</v>
      </c>
      <c r="B591" s="91" t="s">
        <v>1324</v>
      </c>
      <c r="C591" s="136" t="s">
        <v>146</v>
      </c>
      <c r="D591" s="142">
        <v>249.21</v>
      </c>
      <c r="G591" s="109" t="s">
        <v>1325</v>
      </c>
      <c r="H591" s="109" t="s">
        <v>1326</v>
      </c>
      <c r="I591" s="109" t="s">
        <v>146</v>
      </c>
      <c r="J591" s="110">
        <v>120</v>
      </c>
      <c r="K591" s="111">
        <v>249.21</v>
      </c>
      <c r="L591" s="112">
        <v>262.24</v>
      </c>
      <c r="M591" s="97">
        <f t="shared" si="9"/>
        <v>-13.030000000000001</v>
      </c>
    </row>
    <row r="592" spans="1:13" ht="21" customHeight="1" thickBot="1" x14ac:dyDescent="0.3">
      <c r="A592" s="90">
        <v>1687</v>
      </c>
      <c r="B592" s="91" t="s">
        <v>1327</v>
      </c>
      <c r="C592" s="136" t="s">
        <v>64</v>
      </c>
      <c r="D592" s="142">
        <v>0.72</v>
      </c>
      <c r="G592" s="109" t="s">
        <v>1328</v>
      </c>
      <c r="H592" s="109" t="s">
        <v>1327</v>
      </c>
      <c r="I592" s="109" t="s">
        <v>64</v>
      </c>
      <c r="J592" s="110">
        <v>95</v>
      </c>
      <c r="K592" s="111">
        <v>0.72</v>
      </c>
      <c r="L592" s="112">
        <v>0.72</v>
      </c>
      <c r="M592" s="97">
        <f t="shared" si="9"/>
        <v>0</v>
      </c>
    </row>
    <row r="593" spans="1:13" ht="21" customHeight="1" thickBot="1" x14ac:dyDescent="0.3">
      <c r="A593" s="90">
        <v>1727</v>
      </c>
      <c r="B593" s="91" t="s">
        <v>1329</v>
      </c>
      <c r="C593" s="136" t="s">
        <v>146</v>
      </c>
      <c r="D593" s="142">
        <v>363.63</v>
      </c>
      <c r="G593" s="109" t="s">
        <v>1330</v>
      </c>
      <c r="H593" s="109" t="s">
        <v>1329</v>
      </c>
      <c r="I593" s="109" t="s">
        <v>146</v>
      </c>
      <c r="J593" s="110">
        <v>3</v>
      </c>
      <c r="K593" s="111">
        <v>335.97</v>
      </c>
      <c r="L593" s="112">
        <v>429.75</v>
      </c>
      <c r="M593" s="97">
        <f t="shared" si="9"/>
        <v>-93.779999999999973</v>
      </c>
    </row>
    <row r="594" spans="1:13" ht="21" customHeight="1" thickBot="1" x14ac:dyDescent="0.3">
      <c r="A594" s="90">
        <v>1728</v>
      </c>
      <c r="B594" s="91" t="s">
        <v>1331</v>
      </c>
      <c r="C594" s="136" t="s">
        <v>146</v>
      </c>
      <c r="D594" s="142">
        <v>659.06</v>
      </c>
      <c r="G594" s="109" t="s">
        <v>1332</v>
      </c>
      <c r="H594" s="109" t="s">
        <v>1331</v>
      </c>
      <c r="I594" s="109" t="s">
        <v>146</v>
      </c>
      <c r="J594" s="110">
        <v>4</v>
      </c>
      <c r="K594" s="111">
        <v>529.6</v>
      </c>
      <c r="L594" s="112">
        <v>575.91999999999996</v>
      </c>
      <c r="M594" s="97">
        <f t="shared" si="9"/>
        <v>-46.319999999999936</v>
      </c>
    </row>
    <row r="595" spans="1:13" ht="21" customHeight="1" thickBot="1" x14ac:dyDescent="0.3">
      <c r="A595" s="90">
        <v>1760</v>
      </c>
      <c r="B595" s="91" t="s">
        <v>1333</v>
      </c>
      <c r="C595" s="136" t="s">
        <v>146</v>
      </c>
      <c r="D595" s="142">
        <v>1180.05</v>
      </c>
      <c r="G595" s="109" t="s">
        <v>1334</v>
      </c>
      <c r="H595" s="109" t="s">
        <v>1333</v>
      </c>
      <c r="I595" s="109" t="s">
        <v>146</v>
      </c>
      <c r="J595" s="106"/>
      <c r="K595" s="111">
        <v>878.68</v>
      </c>
      <c r="L595" s="112">
        <v>834</v>
      </c>
      <c r="M595" s="97">
        <f t="shared" si="9"/>
        <v>44.67999999999995</v>
      </c>
    </row>
    <row r="596" spans="1:13" ht="21" customHeight="1" thickBot="1" x14ac:dyDescent="0.3">
      <c r="A596" s="90">
        <v>1807</v>
      </c>
      <c r="B596" s="91" t="s">
        <v>1335</v>
      </c>
      <c r="C596" s="136" t="s">
        <v>64</v>
      </c>
      <c r="D596" s="142">
        <v>100.57</v>
      </c>
      <c r="G596" s="109" t="s">
        <v>1336</v>
      </c>
      <c r="H596" s="109" t="s">
        <v>1335</v>
      </c>
      <c r="I596" s="109" t="s">
        <v>64</v>
      </c>
      <c r="J596" s="110">
        <v>50</v>
      </c>
      <c r="K596" s="111">
        <v>100.57</v>
      </c>
      <c r="L596" s="112">
        <v>51.68</v>
      </c>
      <c r="M596" s="97">
        <f t="shared" si="9"/>
        <v>48.889999999999993</v>
      </c>
    </row>
    <row r="597" spans="1:13" ht="21" customHeight="1" thickBot="1" x14ac:dyDescent="0.3">
      <c r="A597" s="90">
        <v>1808</v>
      </c>
      <c r="B597" s="91" t="s">
        <v>1337</v>
      </c>
      <c r="C597" s="136" t="s">
        <v>189</v>
      </c>
      <c r="D597" s="142">
        <v>181.02</v>
      </c>
      <c r="G597" s="109" t="s">
        <v>1338</v>
      </c>
      <c r="H597" s="109" t="s">
        <v>1337</v>
      </c>
      <c r="I597" s="109" t="s">
        <v>189</v>
      </c>
      <c r="J597" s="110">
        <v>5</v>
      </c>
      <c r="K597" s="111">
        <v>165.51</v>
      </c>
      <c r="L597" s="112">
        <v>181.66</v>
      </c>
      <c r="M597" s="97">
        <f t="shared" si="9"/>
        <v>-16.150000000000006</v>
      </c>
    </row>
    <row r="598" spans="1:13" ht="21" customHeight="1" thickBot="1" x14ac:dyDescent="0.3">
      <c r="A598" s="90">
        <v>1809</v>
      </c>
      <c r="B598" s="91" t="s">
        <v>1339</v>
      </c>
      <c r="C598" s="136" t="s">
        <v>64</v>
      </c>
      <c r="D598" s="142">
        <v>42.33</v>
      </c>
      <c r="G598" s="109" t="s">
        <v>1340</v>
      </c>
      <c r="H598" s="109" t="s">
        <v>1339</v>
      </c>
      <c r="I598" s="109" t="s">
        <v>64</v>
      </c>
      <c r="J598" s="110">
        <v>364</v>
      </c>
      <c r="K598" s="111">
        <v>42.33</v>
      </c>
      <c r="L598" s="112">
        <v>42.33</v>
      </c>
      <c r="M598" s="97">
        <f t="shared" si="9"/>
        <v>0</v>
      </c>
    </row>
    <row r="599" spans="1:13" ht="21" customHeight="1" thickBot="1" x14ac:dyDescent="0.3">
      <c r="A599" s="90">
        <v>1814</v>
      </c>
      <c r="B599" s="91" t="s">
        <v>1341</v>
      </c>
      <c r="C599" s="136" t="s">
        <v>64</v>
      </c>
      <c r="D599" s="142">
        <v>13.46</v>
      </c>
      <c r="G599" s="109" t="s">
        <v>1342</v>
      </c>
      <c r="H599" s="109" t="s">
        <v>1341</v>
      </c>
      <c r="I599" s="109" t="s">
        <v>64</v>
      </c>
      <c r="J599" s="110">
        <v>61</v>
      </c>
      <c r="K599" s="111">
        <v>13.62</v>
      </c>
      <c r="L599" s="112">
        <v>12.38</v>
      </c>
      <c r="M599" s="97">
        <f t="shared" si="9"/>
        <v>1.2399999999999984</v>
      </c>
    </row>
    <row r="600" spans="1:13" ht="21" customHeight="1" thickBot="1" x14ac:dyDescent="0.3">
      <c r="A600" s="90">
        <v>1842</v>
      </c>
      <c r="B600" s="91" t="s">
        <v>1343</v>
      </c>
      <c r="C600" s="136" t="s">
        <v>101</v>
      </c>
      <c r="D600" s="142">
        <v>150.32</v>
      </c>
      <c r="G600" s="109" t="s">
        <v>1344</v>
      </c>
      <c r="H600" s="109" t="s">
        <v>1343</v>
      </c>
      <c r="I600" s="109" t="s">
        <v>101</v>
      </c>
      <c r="J600" s="110">
        <v>922</v>
      </c>
      <c r="K600" s="111">
        <v>150.16</v>
      </c>
      <c r="L600" s="112">
        <v>124.95</v>
      </c>
      <c r="M600" s="97">
        <f t="shared" si="9"/>
        <v>25.209999999999994</v>
      </c>
    </row>
    <row r="601" spans="1:13" ht="21" customHeight="1" thickBot="1" x14ac:dyDescent="0.3">
      <c r="A601" s="90">
        <v>1857</v>
      </c>
      <c r="B601" s="91" t="s">
        <v>1345</v>
      </c>
      <c r="C601" s="136" t="s">
        <v>64</v>
      </c>
      <c r="D601" s="142">
        <v>18.440000000000001</v>
      </c>
      <c r="G601" s="109" t="s">
        <v>1346</v>
      </c>
      <c r="H601" s="109" t="s">
        <v>1345</v>
      </c>
      <c r="I601" s="109" t="s">
        <v>64</v>
      </c>
      <c r="J601" s="110">
        <v>48</v>
      </c>
      <c r="K601" s="111">
        <v>16.62</v>
      </c>
      <c r="L601" s="112">
        <v>16.309999999999999</v>
      </c>
      <c r="M601" s="97">
        <f t="shared" si="9"/>
        <v>0.31000000000000227</v>
      </c>
    </row>
    <row r="602" spans="1:13" ht="21" customHeight="1" thickBot="1" x14ac:dyDescent="0.3">
      <c r="A602" s="90">
        <v>1858</v>
      </c>
      <c r="B602" s="91" t="s">
        <v>1347</v>
      </c>
      <c r="C602" s="136" t="s">
        <v>64</v>
      </c>
      <c r="D602" s="142">
        <v>34.24</v>
      </c>
      <c r="G602" s="109" t="s">
        <v>1348</v>
      </c>
      <c r="H602" s="109" t="s">
        <v>1347</v>
      </c>
      <c r="I602" s="109" t="s">
        <v>64</v>
      </c>
      <c r="J602" s="110">
        <v>6</v>
      </c>
      <c r="K602" s="111">
        <v>34.24</v>
      </c>
      <c r="L602" s="112">
        <v>27.08</v>
      </c>
      <c r="M602" s="97">
        <f t="shared" si="9"/>
        <v>7.1600000000000037</v>
      </c>
    </row>
    <row r="603" spans="1:13" ht="21" customHeight="1" thickBot="1" x14ac:dyDescent="0.3">
      <c r="A603" s="90">
        <v>1864</v>
      </c>
      <c r="B603" s="91" t="s">
        <v>1349</v>
      </c>
      <c r="C603" s="136" t="s">
        <v>110</v>
      </c>
      <c r="D603" s="142">
        <v>13.79</v>
      </c>
      <c r="G603" s="109" t="s">
        <v>1350</v>
      </c>
      <c r="H603" s="109" t="s">
        <v>1349</v>
      </c>
      <c r="I603" s="109" t="s">
        <v>110</v>
      </c>
      <c r="J603" s="110">
        <v>1</v>
      </c>
      <c r="K603" s="111">
        <v>13.79</v>
      </c>
      <c r="L603" s="112">
        <v>13.79</v>
      </c>
      <c r="M603" s="97">
        <f t="shared" si="9"/>
        <v>0</v>
      </c>
    </row>
    <row r="604" spans="1:13" ht="21" customHeight="1" thickBot="1" x14ac:dyDescent="0.3">
      <c r="A604" s="90">
        <v>1869</v>
      </c>
      <c r="B604" s="91" t="s">
        <v>1351</v>
      </c>
      <c r="C604" s="136" t="s">
        <v>1352</v>
      </c>
      <c r="D604" s="142">
        <v>4.87</v>
      </c>
      <c r="G604" s="109" t="s">
        <v>1353</v>
      </c>
      <c r="H604" s="109" t="s">
        <v>1351</v>
      </c>
      <c r="I604" s="109" t="s">
        <v>1352</v>
      </c>
      <c r="J604" s="110">
        <v>870</v>
      </c>
      <c r="K604" s="111">
        <v>4.93</v>
      </c>
      <c r="L604" s="112">
        <v>4.3600000000000003</v>
      </c>
      <c r="M604" s="97">
        <f t="shared" si="9"/>
        <v>0.5699999999999994</v>
      </c>
    </row>
    <row r="605" spans="1:13" ht="21" customHeight="1" thickBot="1" x14ac:dyDescent="0.3">
      <c r="A605" s="90">
        <v>1880</v>
      </c>
      <c r="B605" s="91" t="s">
        <v>1354</v>
      </c>
      <c r="C605" s="136" t="s">
        <v>1355</v>
      </c>
      <c r="D605" s="142">
        <v>13.09</v>
      </c>
      <c r="G605" s="109" t="s">
        <v>1356</v>
      </c>
      <c r="H605" s="109" t="s">
        <v>1357</v>
      </c>
      <c r="I605" s="109" t="s">
        <v>1355</v>
      </c>
      <c r="J605" s="110">
        <v>532</v>
      </c>
      <c r="K605" s="111">
        <v>12.53</v>
      </c>
      <c r="L605" s="112">
        <v>11.18</v>
      </c>
      <c r="M605" s="97">
        <f t="shared" si="9"/>
        <v>1.3499999999999996</v>
      </c>
    </row>
    <row r="606" spans="1:13" ht="21" customHeight="1" thickBot="1" x14ac:dyDescent="0.3">
      <c r="A606" s="90">
        <v>1882</v>
      </c>
      <c r="B606" s="91" t="s">
        <v>1358</v>
      </c>
      <c r="C606" s="136" t="s">
        <v>64</v>
      </c>
      <c r="D606" s="142">
        <v>1.63</v>
      </c>
      <c r="G606" s="109" t="s">
        <v>1359</v>
      </c>
      <c r="H606" s="109" t="s">
        <v>1358</v>
      </c>
      <c r="I606" s="109" t="s">
        <v>64</v>
      </c>
      <c r="J606" s="110">
        <v>74</v>
      </c>
      <c r="K606" s="111">
        <v>1.63</v>
      </c>
      <c r="L606" s="112">
        <v>1.63</v>
      </c>
      <c r="M606" s="97">
        <f t="shared" si="9"/>
        <v>0</v>
      </c>
    </row>
    <row r="607" spans="1:13" ht="21" customHeight="1" thickBot="1" x14ac:dyDescent="0.3">
      <c r="A607" s="90">
        <v>1938</v>
      </c>
      <c r="B607" s="91" t="s">
        <v>1360</v>
      </c>
      <c r="C607" s="136" t="s">
        <v>64</v>
      </c>
      <c r="D607" s="142">
        <v>0.15</v>
      </c>
      <c r="G607" s="109" t="s">
        <v>1361</v>
      </c>
      <c r="H607" s="109" t="s">
        <v>1360</v>
      </c>
      <c r="I607" s="109" t="s">
        <v>64</v>
      </c>
      <c r="J607" s="110">
        <v>210</v>
      </c>
      <c r="K607" s="111">
        <v>0.08</v>
      </c>
      <c r="L607" s="112">
        <v>7.0000000000000007E-2</v>
      </c>
      <c r="M607" s="97">
        <f t="shared" si="9"/>
        <v>9.999999999999995E-3</v>
      </c>
    </row>
    <row r="608" spans="1:13" ht="21" customHeight="1" thickBot="1" x14ac:dyDescent="0.3">
      <c r="A608" s="90">
        <v>1960</v>
      </c>
      <c r="B608" s="91" t="s">
        <v>1362</v>
      </c>
      <c r="C608" s="136" t="s">
        <v>110</v>
      </c>
      <c r="D608" s="142">
        <v>7.6</v>
      </c>
      <c r="G608" s="109" t="s">
        <v>1363</v>
      </c>
      <c r="H608" s="109" t="s">
        <v>1364</v>
      </c>
      <c r="I608" s="109" t="s">
        <v>110</v>
      </c>
      <c r="J608" s="110">
        <v>56</v>
      </c>
      <c r="K608" s="111">
        <v>7.6</v>
      </c>
      <c r="L608" s="112">
        <v>7.6</v>
      </c>
      <c r="M608" s="97">
        <f t="shared" si="9"/>
        <v>0</v>
      </c>
    </row>
    <row r="609" spans="1:13" ht="21" customHeight="1" thickBot="1" x14ac:dyDescent="0.3">
      <c r="A609" s="90">
        <v>1961</v>
      </c>
      <c r="B609" s="91" t="s">
        <v>1365</v>
      </c>
      <c r="C609" s="136" t="s">
        <v>110</v>
      </c>
      <c r="D609" s="142">
        <v>8.19</v>
      </c>
      <c r="G609" s="109" t="s">
        <v>1366</v>
      </c>
      <c r="H609" s="109" t="s">
        <v>1367</v>
      </c>
      <c r="I609" s="109" t="s">
        <v>110</v>
      </c>
      <c r="J609" s="110">
        <v>18</v>
      </c>
      <c r="K609" s="111">
        <v>8.19</v>
      </c>
      <c r="L609" s="112">
        <v>8.19</v>
      </c>
      <c r="M609" s="97">
        <f t="shared" si="9"/>
        <v>0</v>
      </c>
    </row>
    <row r="610" spans="1:13" ht="21" customHeight="1" thickBot="1" x14ac:dyDescent="0.3">
      <c r="A610" s="90">
        <v>1974</v>
      </c>
      <c r="B610" s="91" t="s">
        <v>1368</v>
      </c>
      <c r="C610" s="136" t="s">
        <v>110</v>
      </c>
      <c r="D610" s="142">
        <v>8.19</v>
      </c>
      <c r="G610" s="109" t="s">
        <v>1369</v>
      </c>
      <c r="H610" s="109" t="s">
        <v>1370</v>
      </c>
      <c r="I610" s="109" t="s">
        <v>110</v>
      </c>
      <c r="J610" s="110">
        <v>36</v>
      </c>
      <c r="K610" s="111">
        <v>8.19</v>
      </c>
      <c r="L610" s="112">
        <v>8.19</v>
      </c>
      <c r="M610" s="97">
        <f t="shared" si="9"/>
        <v>0</v>
      </c>
    </row>
    <row r="611" spans="1:13" ht="21" customHeight="1" thickBot="1" x14ac:dyDescent="0.3">
      <c r="A611" s="90">
        <v>1975</v>
      </c>
      <c r="B611" s="91" t="s">
        <v>1371</v>
      </c>
      <c r="C611" s="136" t="s">
        <v>110</v>
      </c>
      <c r="D611" s="142">
        <v>7.23</v>
      </c>
      <c r="G611" s="109" t="s">
        <v>1372</v>
      </c>
      <c r="H611" s="109" t="s">
        <v>1373</v>
      </c>
      <c r="I611" s="109" t="s">
        <v>110</v>
      </c>
      <c r="J611" s="110">
        <v>20</v>
      </c>
      <c r="K611" s="111">
        <v>7.23</v>
      </c>
      <c r="L611" s="112">
        <v>7.23</v>
      </c>
      <c r="M611" s="97">
        <f t="shared" si="9"/>
        <v>0</v>
      </c>
    </row>
    <row r="612" spans="1:13" ht="21" customHeight="1" thickBot="1" x14ac:dyDescent="0.3">
      <c r="A612" s="90">
        <v>2006</v>
      </c>
      <c r="B612" s="91" t="s">
        <v>1374</v>
      </c>
      <c r="C612" s="136" t="s">
        <v>64</v>
      </c>
      <c r="D612" s="142">
        <v>6.92</v>
      </c>
      <c r="G612" s="109" t="s">
        <v>1375</v>
      </c>
      <c r="H612" s="109" t="s">
        <v>1374</v>
      </c>
      <c r="I612" s="109" t="s">
        <v>64</v>
      </c>
      <c r="J612" s="110">
        <v>180</v>
      </c>
      <c r="K612" s="111">
        <v>6.23</v>
      </c>
      <c r="L612" s="112">
        <v>8.33</v>
      </c>
      <c r="M612" s="97">
        <f t="shared" si="9"/>
        <v>-2.0999999999999996</v>
      </c>
    </row>
    <row r="613" spans="1:13" ht="21" customHeight="1" thickBot="1" x14ac:dyDescent="0.3">
      <c r="A613" s="90">
        <v>2007</v>
      </c>
      <c r="B613" s="91" t="s">
        <v>1376</v>
      </c>
      <c r="C613" s="136" t="s">
        <v>64</v>
      </c>
      <c r="D613" s="142">
        <v>9.5399999999999991</v>
      </c>
      <c r="G613" s="109" t="s">
        <v>1377</v>
      </c>
      <c r="H613" s="109" t="s">
        <v>1376</v>
      </c>
      <c r="I613" s="109" t="s">
        <v>64</v>
      </c>
      <c r="J613" s="110">
        <v>150</v>
      </c>
      <c r="K613" s="111">
        <v>8.4</v>
      </c>
      <c r="L613" s="112">
        <v>8.1199999999999992</v>
      </c>
      <c r="M613" s="97">
        <f t="shared" si="9"/>
        <v>0.28000000000000114</v>
      </c>
    </row>
    <row r="614" spans="1:13" ht="21" customHeight="1" thickBot="1" x14ac:dyDescent="0.3">
      <c r="A614" s="90">
        <v>2047</v>
      </c>
      <c r="B614" s="91" t="s">
        <v>1378</v>
      </c>
      <c r="C614" s="136" t="s">
        <v>64</v>
      </c>
      <c r="D614" s="142">
        <v>27.54</v>
      </c>
      <c r="G614" s="109" t="s">
        <v>1379</v>
      </c>
      <c r="H614" s="109" t="s">
        <v>1378</v>
      </c>
      <c r="I614" s="109" t="s">
        <v>64</v>
      </c>
      <c r="J614" s="110">
        <v>450</v>
      </c>
      <c r="K614" s="111">
        <v>27.54</v>
      </c>
      <c r="L614" s="112">
        <v>22.57</v>
      </c>
      <c r="M614" s="97">
        <f t="shared" si="9"/>
        <v>4.9699999999999989</v>
      </c>
    </row>
    <row r="615" spans="1:13" ht="21" customHeight="1" thickBot="1" x14ac:dyDescent="0.3">
      <c r="A615" s="90">
        <v>2078</v>
      </c>
      <c r="B615" s="91" t="s">
        <v>1380</v>
      </c>
      <c r="C615" s="136" t="s">
        <v>64</v>
      </c>
      <c r="D615" s="142">
        <v>95.54</v>
      </c>
      <c r="G615" s="109" t="s">
        <v>1381</v>
      </c>
      <c r="H615" s="109" t="s">
        <v>1380</v>
      </c>
      <c r="I615" s="109" t="s">
        <v>64</v>
      </c>
      <c r="J615" s="110">
        <v>274</v>
      </c>
      <c r="K615" s="111">
        <v>90.82</v>
      </c>
      <c r="L615" s="112">
        <v>86.71</v>
      </c>
      <c r="M615" s="97">
        <f t="shared" si="9"/>
        <v>4.1099999999999994</v>
      </c>
    </row>
    <row r="616" spans="1:13" ht="21" customHeight="1" thickBot="1" x14ac:dyDescent="0.3">
      <c r="A616" s="90">
        <v>2079</v>
      </c>
      <c r="B616" s="91" t="s">
        <v>1382</v>
      </c>
      <c r="C616" s="136" t="s">
        <v>64</v>
      </c>
      <c r="D616" s="142">
        <v>95.54</v>
      </c>
      <c r="G616" s="109" t="s">
        <v>1383</v>
      </c>
      <c r="H616" s="109" t="s">
        <v>1382</v>
      </c>
      <c r="I616" s="109" t="s">
        <v>64</v>
      </c>
      <c r="J616" s="110">
        <v>295</v>
      </c>
      <c r="K616" s="111">
        <v>90.82</v>
      </c>
      <c r="L616" s="112">
        <v>86.71</v>
      </c>
      <c r="M616" s="97">
        <f t="shared" si="9"/>
        <v>4.1099999999999994</v>
      </c>
    </row>
    <row r="617" spans="1:13" ht="21" customHeight="1" thickBot="1" x14ac:dyDescent="0.3">
      <c r="A617" s="90">
        <v>2098</v>
      </c>
      <c r="B617" s="91" t="s">
        <v>1384</v>
      </c>
      <c r="C617" s="136" t="s">
        <v>110</v>
      </c>
      <c r="D617" s="142">
        <v>8.44</v>
      </c>
      <c r="G617" s="109" t="s">
        <v>1385</v>
      </c>
      <c r="H617" s="109" t="s">
        <v>1386</v>
      </c>
      <c r="I617" s="109" t="s">
        <v>110</v>
      </c>
      <c r="J617" s="110">
        <v>8</v>
      </c>
      <c r="K617" s="111">
        <v>8.44</v>
      </c>
      <c r="L617" s="112">
        <v>8.44</v>
      </c>
      <c r="M617" s="97">
        <f t="shared" si="9"/>
        <v>0</v>
      </c>
    </row>
    <row r="618" spans="1:13" ht="21" customHeight="1" thickBot="1" x14ac:dyDescent="0.3">
      <c r="A618" s="90">
        <v>2099</v>
      </c>
      <c r="B618" s="91" t="s">
        <v>1387</v>
      </c>
      <c r="C618" s="136" t="s">
        <v>110</v>
      </c>
      <c r="D618" s="142">
        <v>9.44</v>
      </c>
      <c r="G618" s="109" t="s">
        <v>1388</v>
      </c>
      <c r="H618" s="109" t="s">
        <v>1389</v>
      </c>
      <c r="I618" s="109" t="s">
        <v>110</v>
      </c>
      <c r="J618" s="110">
        <v>41</v>
      </c>
      <c r="K618" s="111">
        <v>9.44</v>
      </c>
      <c r="L618" s="112">
        <v>9.44</v>
      </c>
      <c r="M618" s="97">
        <f t="shared" si="9"/>
        <v>0</v>
      </c>
    </row>
    <row r="619" spans="1:13" ht="21" customHeight="1" thickBot="1" x14ac:dyDescent="0.3">
      <c r="A619" s="90">
        <v>2105</v>
      </c>
      <c r="B619" s="91" t="s">
        <v>1390</v>
      </c>
      <c r="C619" s="136" t="s">
        <v>64</v>
      </c>
      <c r="D619" s="142">
        <v>1.0900000000000001</v>
      </c>
      <c r="G619" s="109" t="s">
        <v>1391</v>
      </c>
      <c r="H619" s="109" t="s">
        <v>1390</v>
      </c>
      <c r="I619" s="109" t="s">
        <v>64</v>
      </c>
      <c r="J619" s="110">
        <v>1063</v>
      </c>
      <c r="K619" s="111">
        <v>1.0900000000000001</v>
      </c>
      <c r="L619" s="112">
        <v>1.0900000000000001</v>
      </c>
      <c r="M619" s="97">
        <f t="shared" si="9"/>
        <v>0</v>
      </c>
    </row>
    <row r="620" spans="1:13" ht="21" customHeight="1" thickBot="1" x14ac:dyDescent="0.3">
      <c r="A620" s="90">
        <v>2113</v>
      </c>
      <c r="B620" s="91" t="s">
        <v>1392</v>
      </c>
      <c r="C620" s="136" t="s">
        <v>110</v>
      </c>
      <c r="D620" s="142">
        <v>33.28</v>
      </c>
      <c r="G620" s="109" t="s">
        <v>1393</v>
      </c>
      <c r="H620" s="109" t="s">
        <v>1394</v>
      </c>
      <c r="I620" s="109" t="s">
        <v>110</v>
      </c>
      <c r="J620" s="110">
        <v>41</v>
      </c>
      <c r="K620" s="111">
        <v>33.28</v>
      </c>
      <c r="L620" s="112">
        <v>38.11</v>
      </c>
      <c r="M620" s="97">
        <f t="shared" si="9"/>
        <v>-4.8299999999999983</v>
      </c>
    </row>
    <row r="621" spans="1:13" ht="21" customHeight="1" thickBot="1" x14ac:dyDescent="0.3">
      <c r="A621" s="90">
        <v>2114</v>
      </c>
      <c r="B621" s="91" t="s">
        <v>1395</v>
      </c>
      <c r="C621" s="136" t="s">
        <v>110</v>
      </c>
      <c r="D621" s="142">
        <v>32.85</v>
      </c>
      <c r="G621" s="109" t="s">
        <v>1396</v>
      </c>
      <c r="H621" s="109" t="s">
        <v>1397</v>
      </c>
      <c r="I621" s="109" t="s">
        <v>110</v>
      </c>
      <c r="J621" s="110">
        <v>42</v>
      </c>
      <c r="K621" s="111">
        <v>32.85</v>
      </c>
      <c r="L621" s="112">
        <v>24.87</v>
      </c>
      <c r="M621" s="97">
        <f t="shared" si="9"/>
        <v>7.98</v>
      </c>
    </row>
    <row r="622" spans="1:13" ht="21" customHeight="1" thickBot="1" x14ac:dyDescent="0.3">
      <c r="A622" s="90">
        <v>2150</v>
      </c>
      <c r="B622" s="91" t="s">
        <v>1398</v>
      </c>
      <c r="C622" s="136" t="s">
        <v>64</v>
      </c>
      <c r="D622" s="142">
        <v>21.45</v>
      </c>
      <c r="G622" s="109" t="s">
        <v>1399</v>
      </c>
      <c r="H622" s="109" t="s">
        <v>1400</v>
      </c>
      <c r="I622" s="109" t="s">
        <v>64</v>
      </c>
      <c r="J622" s="110">
        <v>66</v>
      </c>
      <c r="K622" s="111">
        <v>21.45</v>
      </c>
      <c r="L622" s="112">
        <v>12.99</v>
      </c>
      <c r="M622" s="97">
        <f t="shared" si="9"/>
        <v>8.4599999999999991</v>
      </c>
    </row>
    <row r="623" spans="1:13" ht="21" customHeight="1" thickBot="1" x14ac:dyDescent="0.3">
      <c r="A623" s="90">
        <v>2165</v>
      </c>
      <c r="B623" s="91" t="s">
        <v>1401</v>
      </c>
      <c r="C623" s="136" t="s">
        <v>64</v>
      </c>
      <c r="D623" s="142">
        <v>14.46</v>
      </c>
      <c r="G623" s="109" t="s">
        <v>1402</v>
      </c>
      <c r="H623" s="109" t="s">
        <v>1403</v>
      </c>
      <c r="I623" s="109" t="s">
        <v>64</v>
      </c>
      <c r="J623" s="110">
        <v>8</v>
      </c>
      <c r="K623" s="111">
        <v>14.46</v>
      </c>
      <c r="L623" s="112">
        <v>10.75</v>
      </c>
      <c r="M623" s="97">
        <f t="shared" si="9"/>
        <v>3.7100000000000009</v>
      </c>
    </row>
    <row r="624" spans="1:13" ht="21" customHeight="1" thickBot="1" x14ac:dyDescent="0.3">
      <c r="A624" s="90">
        <v>2210</v>
      </c>
      <c r="B624" s="91" t="s">
        <v>1404</v>
      </c>
      <c r="C624" s="136" t="s">
        <v>64</v>
      </c>
      <c r="D624" s="142">
        <v>30.29</v>
      </c>
      <c r="G624" s="109" t="s">
        <v>1405</v>
      </c>
      <c r="H624" s="109" t="s">
        <v>1404</v>
      </c>
      <c r="I624" s="109" t="s">
        <v>64</v>
      </c>
      <c r="J624" s="110">
        <v>51</v>
      </c>
      <c r="K624" s="111">
        <v>24.39</v>
      </c>
      <c r="L624" s="112">
        <v>24.39</v>
      </c>
      <c r="M624" s="97">
        <f t="shared" si="9"/>
        <v>0</v>
      </c>
    </row>
    <row r="625" spans="1:13" ht="21" customHeight="1" thickBot="1" x14ac:dyDescent="0.3">
      <c r="A625" s="90">
        <v>2229</v>
      </c>
      <c r="B625" s="91" t="s">
        <v>1406</v>
      </c>
      <c r="C625" s="136" t="s">
        <v>64</v>
      </c>
      <c r="D625" s="142">
        <v>21.58</v>
      </c>
      <c r="G625" s="109" t="s">
        <v>1407</v>
      </c>
      <c r="H625" s="109" t="s">
        <v>1406</v>
      </c>
      <c r="I625" s="109" t="s">
        <v>64</v>
      </c>
      <c r="J625" s="110">
        <v>298</v>
      </c>
      <c r="K625" s="111">
        <v>26.98</v>
      </c>
      <c r="L625" s="112">
        <v>26.98</v>
      </c>
      <c r="M625" s="97">
        <f t="shared" si="9"/>
        <v>0</v>
      </c>
    </row>
    <row r="626" spans="1:13" ht="21" customHeight="1" thickBot="1" x14ac:dyDescent="0.3">
      <c r="A626" s="90">
        <v>2230</v>
      </c>
      <c r="B626" s="91" t="s">
        <v>1408</v>
      </c>
      <c r="C626" s="136" t="s">
        <v>64</v>
      </c>
      <c r="D626" s="142">
        <v>26.87</v>
      </c>
      <c r="G626" s="109" t="s">
        <v>1409</v>
      </c>
      <c r="H626" s="109" t="s">
        <v>1408</v>
      </c>
      <c r="I626" s="109" t="s">
        <v>64</v>
      </c>
      <c r="J626" s="110">
        <v>233</v>
      </c>
      <c r="K626" s="111">
        <v>31.56</v>
      </c>
      <c r="L626" s="112">
        <v>17.45</v>
      </c>
      <c r="M626" s="97">
        <f t="shared" si="9"/>
        <v>14.11</v>
      </c>
    </row>
    <row r="627" spans="1:13" ht="21" customHeight="1" thickBot="1" x14ac:dyDescent="0.3">
      <c r="A627" s="90">
        <v>2235</v>
      </c>
      <c r="B627" s="91" t="s">
        <v>1410</v>
      </c>
      <c r="C627" s="136" t="s">
        <v>64</v>
      </c>
      <c r="D627" s="142">
        <v>10</v>
      </c>
      <c r="G627" s="109" t="s">
        <v>1411</v>
      </c>
      <c r="H627" s="109" t="s">
        <v>1410</v>
      </c>
      <c r="I627" s="109" t="s">
        <v>64</v>
      </c>
      <c r="J627" s="110">
        <v>100</v>
      </c>
      <c r="K627" s="111">
        <v>10.220000000000001</v>
      </c>
      <c r="L627" s="112">
        <v>10.220000000000001</v>
      </c>
      <c r="M627" s="97">
        <f t="shared" si="9"/>
        <v>0</v>
      </c>
    </row>
    <row r="628" spans="1:13" ht="21" customHeight="1" thickBot="1" x14ac:dyDescent="0.3">
      <c r="A628" s="90">
        <v>2240</v>
      </c>
      <c r="B628" s="91" t="s">
        <v>1412</v>
      </c>
      <c r="C628" s="136" t="s">
        <v>64</v>
      </c>
      <c r="D628" s="142">
        <v>32.93</v>
      </c>
      <c r="G628" s="109" t="s">
        <v>1413</v>
      </c>
      <c r="H628" s="109" t="s">
        <v>1412</v>
      </c>
      <c r="I628" s="109" t="s">
        <v>64</v>
      </c>
      <c r="J628" s="110">
        <v>235</v>
      </c>
      <c r="K628" s="111">
        <v>32.93</v>
      </c>
      <c r="L628" s="112">
        <v>32.93</v>
      </c>
      <c r="M628" s="97">
        <f t="shared" si="9"/>
        <v>0</v>
      </c>
    </row>
    <row r="629" spans="1:13" ht="21" customHeight="1" thickBot="1" x14ac:dyDescent="0.3">
      <c r="A629" s="90">
        <v>2293</v>
      </c>
      <c r="B629" s="91" t="s">
        <v>1414</v>
      </c>
      <c r="C629" s="136" t="s">
        <v>119</v>
      </c>
      <c r="D629" s="142">
        <v>147.03</v>
      </c>
      <c r="G629" s="109" t="s">
        <v>1415</v>
      </c>
      <c r="H629" s="109" t="s">
        <v>1414</v>
      </c>
      <c r="I629" s="109" t="s">
        <v>119</v>
      </c>
      <c r="J629" s="110">
        <v>8</v>
      </c>
      <c r="K629" s="111">
        <v>145.87</v>
      </c>
      <c r="L629" s="112">
        <v>142.53</v>
      </c>
      <c r="M629" s="97">
        <f t="shared" si="9"/>
        <v>3.3400000000000034</v>
      </c>
    </row>
    <row r="630" spans="1:13" ht="21" customHeight="1" thickBot="1" x14ac:dyDescent="0.3">
      <c r="A630" s="90">
        <v>2294</v>
      </c>
      <c r="B630" s="91" t="s">
        <v>1416</v>
      </c>
      <c r="C630" s="136" t="s">
        <v>119</v>
      </c>
      <c r="D630" s="142">
        <v>147.03</v>
      </c>
      <c r="G630" s="109" t="s">
        <v>1417</v>
      </c>
      <c r="H630" s="109" t="s">
        <v>1416</v>
      </c>
      <c r="I630" s="109" t="s">
        <v>119</v>
      </c>
      <c r="J630" s="110">
        <v>15</v>
      </c>
      <c r="K630" s="111">
        <v>145.87</v>
      </c>
      <c r="L630" s="112">
        <v>142.53</v>
      </c>
      <c r="M630" s="97">
        <f t="shared" si="9"/>
        <v>3.3400000000000034</v>
      </c>
    </row>
    <row r="631" spans="1:13" ht="21" customHeight="1" thickBot="1" x14ac:dyDescent="0.3">
      <c r="A631" s="90">
        <v>2314</v>
      </c>
      <c r="B631" s="91" t="s">
        <v>1418</v>
      </c>
      <c r="C631" s="136" t="s">
        <v>64</v>
      </c>
      <c r="D631" s="142">
        <v>1404.54</v>
      </c>
      <c r="G631" s="109" t="s">
        <v>1419</v>
      </c>
      <c r="H631" s="109" t="s">
        <v>1420</v>
      </c>
      <c r="I631" s="109" t="s">
        <v>64</v>
      </c>
      <c r="J631" s="110">
        <v>13</v>
      </c>
      <c r="K631" s="111">
        <v>1404.54</v>
      </c>
      <c r="L631" s="112">
        <v>1404.54</v>
      </c>
      <c r="M631" s="97">
        <f t="shared" si="9"/>
        <v>0</v>
      </c>
    </row>
    <row r="632" spans="1:13" ht="21" customHeight="1" thickBot="1" x14ac:dyDescent="0.3">
      <c r="A632" s="90">
        <v>2315</v>
      </c>
      <c r="B632" s="91" t="s">
        <v>1421</v>
      </c>
      <c r="C632" s="136" t="s">
        <v>64</v>
      </c>
      <c r="D632" s="142">
        <v>1404.54</v>
      </c>
      <c r="G632" s="109" t="s">
        <v>1422</v>
      </c>
      <c r="H632" s="109" t="s">
        <v>1423</v>
      </c>
      <c r="I632" s="109" t="s">
        <v>64</v>
      </c>
      <c r="J632" s="110">
        <v>14</v>
      </c>
      <c r="K632" s="111">
        <v>1404.54</v>
      </c>
      <c r="L632" s="112">
        <v>1404.54</v>
      </c>
      <c r="M632" s="97">
        <f t="shared" si="9"/>
        <v>0</v>
      </c>
    </row>
    <row r="633" spans="1:13" ht="21" customHeight="1" thickBot="1" x14ac:dyDescent="0.3">
      <c r="A633" s="101">
        <v>2321</v>
      </c>
      <c r="B633" s="102" t="s">
        <v>1424</v>
      </c>
      <c r="C633" s="138" t="s">
        <v>64</v>
      </c>
      <c r="D633" s="103">
        <v>0.52</v>
      </c>
      <c r="E633" s="104" t="s">
        <v>172</v>
      </c>
      <c r="G633" s="109" t="s">
        <v>1425</v>
      </c>
      <c r="H633" s="109" t="s">
        <v>1424</v>
      </c>
      <c r="I633" s="109" t="s">
        <v>64</v>
      </c>
      <c r="J633" s="110">
        <v>10</v>
      </c>
      <c r="K633" s="111">
        <v>0.52</v>
      </c>
      <c r="L633" s="112"/>
      <c r="M633" s="97">
        <f t="shared" si="9"/>
        <v>0.52</v>
      </c>
    </row>
    <row r="634" spans="1:13" ht="21" customHeight="1" thickBot="1" x14ac:dyDescent="0.3">
      <c r="A634" s="90">
        <v>2326</v>
      </c>
      <c r="B634" s="91" t="s">
        <v>1426</v>
      </c>
      <c r="C634" s="136" t="s">
        <v>64</v>
      </c>
      <c r="D634" s="142">
        <v>1.34</v>
      </c>
      <c r="G634" s="109" t="s">
        <v>1427</v>
      </c>
      <c r="H634" s="109" t="s">
        <v>1426</v>
      </c>
      <c r="I634" s="109" t="s">
        <v>64</v>
      </c>
      <c r="J634" s="110">
        <v>42</v>
      </c>
      <c r="K634" s="111">
        <v>1.34</v>
      </c>
      <c r="L634" s="112">
        <v>1.08</v>
      </c>
      <c r="M634" s="97">
        <f t="shared" si="9"/>
        <v>0.26</v>
      </c>
    </row>
    <row r="635" spans="1:13" ht="21" customHeight="1" thickBot="1" x14ac:dyDescent="0.3">
      <c r="A635" s="90">
        <v>2332</v>
      </c>
      <c r="B635" s="91" t="s">
        <v>1428</v>
      </c>
      <c r="C635" s="136" t="s">
        <v>64</v>
      </c>
      <c r="D635" s="142">
        <v>27.23</v>
      </c>
      <c r="G635" s="109" t="s">
        <v>1429</v>
      </c>
      <c r="H635" s="109" t="s">
        <v>1428</v>
      </c>
      <c r="I635" s="109" t="s">
        <v>64</v>
      </c>
      <c r="J635" s="110">
        <v>300</v>
      </c>
      <c r="K635" s="111">
        <v>27.23</v>
      </c>
      <c r="L635" s="112">
        <v>24.44</v>
      </c>
      <c r="M635" s="97">
        <f t="shared" si="9"/>
        <v>2.7899999999999991</v>
      </c>
    </row>
    <row r="636" spans="1:13" ht="21" customHeight="1" thickBot="1" x14ac:dyDescent="0.3">
      <c r="A636" s="90">
        <v>2396</v>
      </c>
      <c r="B636" s="91" t="s">
        <v>1430</v>
      </c>
      <c r="C636" s="136" t="s">
        <v>92</v>
      </c>
      <c r="D636" s="142">
        <v>1.53</v>
      </c>
      <c r="G636" s="109" t="s">
        <v>1431</v>
      </c>
      <c r="H636" s="109" t="s">
        <v>1430</v>
      </c>
      <c r="I636" s="109" t="s">
        <v>92</v>
      </c>
      <c r="J636" s="110">
        <v>1147</v>
      </c>
      <c r="K636" s="111">
        <v>1.53</v>
      </c>
      <c r="L636" s="112">
        <v>1.24</v>
      </c>
      <c r="M636" s="97">
        <f t="shared" si="9"/>
        <v>0.29000000000000004</v>
      </c>
    </row>
    <row r="637" spans="1:13" ht="21" customHeight="1" thickBot="1" x14ac:dyDescent="0.3">
      <c r="A637" s="90">
        <v>2398</v>
      </c>
      <c r="B637" s="91" t="s">
        <v>1432</v>
      </c>
      <c r="C637" s="136" t="s">
        <v>92</v>
      </c>
      <c r="D637" s="142">
        <v>1.93</v>
      </c>
      <c r="G637" s="109" t="s">
        <v>1433</v>
      </c>
      <c r="H637" s="109" t="s">
        <v>1432</v>
      </c>
      <c r="I637" s="109" t="s">
        <v>92</v>
      </c>
      <c r="J637" s="110">
        <v>2036</v>
      </c>
      <c r="K637" s="111">
        <v>1.77</v>
      </c>
      <c r="L637" s="112">
        <v>1.25</v>
      </c>
      <c r="M637" s="97">
        <f t="shared" si="9"/>
        <v>0.52</v>
      </c>
    </row>
    <row r="638" spans="1:13" ht="21" customHeight="1" thickBot="1" x14ac:dyDescent="0.3">
      <c r="A638" s="90">
        <v>2401</v>
      </c>
      <c r="B638" s="91" t="s">
        <v>1434</v>
      </c>
      <c r="C638" s="136" t="s">
        <v>92</v>
      </c>
      <c r="D638" s="142">
        <v>1.53</v>
      </c>
      <c r="G638" s="109" t="s">
        <v>1435</v>
      </c>
      <c r="H638" s="109" t="s">
        <v>1434</v>
      </c>
      <c r="I638" s="109" t="s">
        <v>92</v>
      </c>
      <c r="J638" s="110">
        <v>1579</v>
      </c>
      <c r="K638" s="111">
        <v>2.12</v>
      </c>
      <c r="L638" s="112">
        <v>1.24</v>
      </c>
      <c r="M638" s="97">
        <f t="shared" si="9"/>
        <v>0.88000000000000012</v>
      </c>
    </row>
    <row r="639" spans="1:13" ht="21" customHeight="1" thickBot="1" x14ac:dyDescent="0.3">
      <c r="A639" s="90">
        <v>2490</v>
      </c>
      <c r="B639" s="91" t="s">
        <v>1436</v>
      </c>
      <c r="C639" s="136" t="s">
        <v>64</v>
      </c>
      <c r="D639" s="142">
        <v>23.41</v>
      </c>
      <c r="G639" s="109" t="s">
        <v>1437</v>
      </c>
      <c r="H639" s="109" t="s">
        <v>1436</v>
      </c>
      <c r="I639" s="109" t="s">
        <v>64</v>
      </c>
      <c r="J639" s="110">
        <v>38</v>
      </c>
      <c r="K639" s="111">
        <v>25.15</v>
      </c>
      <c r="L639" s="112">
        <v>22.18</v>
      </c>
      <c r="M639" s="97">
        <f t="shared" si="9"/>
        <v>2.9699999999999989</v>
      </c>
    </row>
    <row r="640" spans="1:13" ht="21" customHeight="1" thickBot="1" x14ac:dyDescent="0.3">
      <c r="A640" s="90">
        <v>2491</v>
      </c>
      <c r="B640" s="91" t="s">
        <v>1438</v>
      </c>
      <c r="C640" s="136" t="s">
        <v>101</v>
      </c>
      <c r="D640" s="142">
        <v>5.68</v>
      </c>
      <c r="G640" s="109" t="s">
        <v>1439</v>
      </c>
      <c r="H640" s="109" t="s">
        <v>1438</v>
      </c>
      <c r="I640" s="109" t="s">
        <v>101</v>
      </c>
      <c r="J640" s="110">
        <v>130</v>
      </c>
      <c r="K640" s="111">
        <v>7.04</v>
      </c>
      <c r="L640" s="112">
        <v>6.23</v>
      </c>
      <c r="M640" s="97">
        <f t="shared" si="9"/>
        <v>0.80999999999999961</v>
      </c>
    </row>
    <row r="641" spans="1:13" ht="21" customHeight="1" thickBot="1" x14ac:dyDescent="0.3">
      <c r="A641" s="90">
        <v>2501</v>
      </c>
      <c r="B641" s="91" t="s">
        <v>1440</v>
      </c>
      <c r="C641" s="136" t="s">
        <v>64</v>
      </c>
      <c r="D641" s="142">
        <v>27.21</v>
      </c>
      <c r="G641" s="109" t="s">
        <v>1441</v>
      </c>
      <c r="H641" s="109" t="s">
        <v>1440</v>
      </c>
      <c r="I641" s="109" t="s">
        <v>64</v>
      </c>
      <c r="J641" s="110">
        <v>179</v>
      </c>
      <c r="K641" s="111">
        <v>27.21</v>
      </c>
      <c r="L641" s="112">
        <v>39.590000000000003</v>
      </c>
      <c r="M641" s="97">
        <f t="shared" si="9"/>
        <v>-12.380000000000003</v>
      </c>
    </row>
    <row r="642" spans="1:13" ht="21" customHeight="1" thickBot="1" x14ac:dyDescent="0.3">
      <c r="A642" s="90">
        <v>2545</v>
      </c>
      <c r="B642" s="91" t="s">
        <v>1442</v>
      </c>
      <c r="C642" s="136" t="s">
        <v>64</v>
      </c>
      <c r="D642" s="142">
        <v>0.94</v>
      </c>
      <c r="G642" s="109" t="s">
        <v>1443</v>
      </c>
      <c r="H642" s="109" t="s">
        <v>1442</v>
      </c>
      <c r="I642" s="109" t="s">
        <v>64</v>
      </c>
      <c r="J642" s="110">
        <v>241</v>
      </c>
      <c r="K642" s="111">
        <v>0.85</v>
      </c>
      <c r="L642" s="112">
        <v>1.36</v>
      </c>
      <c r="M642" s="97">
        <f t="shared" ref="M642:M705" si="10">K642-L642</f>
        <v>-0.51000000000000012</v>
      </c>
    </row>
    <row r="643" spans="1:13" ht="21" customHeight="1" thickBot="1" x14ac:dyDescent="0.3">
      <c r="A643" s="90">
        <v>2558</v>
      </c>
      <c r="B643" s="91" t="s">
        <v>1444</v>
      </c>
      <c r="C643" s="136" t="s">
        <v>64</v>
      </c>
      <c r="D643" s="142">
        <v>2.44</v>
      </c>
      <c r="G643" s="109" t="s">
        <v>1445</v>
      </c>
      <c r="H643" s="109" t="s">
        <v>1444</v>
      </c>
      <c r="I643" s="109" t="s">
        <v>64</v>
      </c>
      <c r="J643" s="110">
        <v>82</v>
      </c>
      <c r="K643" s="111">
        <v>2.13</v>
      </c>
      <c r="L643" s="112">
        <v>2.23</v>
      </c>
      <c r="M643" s="97">
        <f t="shared" si="10"/>
        <v>-0.10000000000000009</v>
      </c>
    </row>
    <row r="644" spans="1:13" ht="21" customHeight="1" thickBot="1" x14ac:dyDescent="0.3">
      <c r="A644" s="90">
        <v>2575</v>
      </c>
      <c r="B644" s="91" t="s">
        <v>1446</v>
      </c>
      <c r="C644" s="136" t="s">
        <v>64</v>
      </c>
      <c r="D644" s="142">
        <v>11.32</v>
      </c>
      <c r="G644" s="109" t="s">
        <v>1447</v>
      </c>
      <c r="H644" s="109" t="s">
        <v>1446</v>
      </c>
      <c r="I644" s="109" t="s">
        <v>64</v>
      </c>
      <c r="J644" s="110">
        <v>293</v>
      </c>
      <c r="K644" s="111">
        <v>9.14</v>
      </c>
      <c r="L644" s="112">
        <v>8.06</v>
      </c>
      <c r="M644" s="97">
        <f t="shared" si="10"/>
        <v>1.08</v>
      </c>
    </row>
    <row r="645" spans="1:13" ht="21" customHeight="1" thickBot="1" x14ac:dyDescent="0.3">
      <c r="A645" s="90">
        <v>2591</v>
      </c>
      <c r="B645" s="91" t="s">
        <v>1448</v>
      </c>
      <c r="C645" s="136" t="s">
        <v>64</v>
      </c>
      <c r="D645" s="142">
        <v>4.17</v>
      </c>
      <c r="G645" s="109" t="s">
        <v>1449</v>
      </c>
      <c r="H645" s="109" t="s">
        <v>1448</v>
      </c>
      <c r="I645" s="109" t="s">
        <v>64</v>
      </c>
      <c r="J645" s="110">
        <v>41</v>
      </c>
      <c r="K645" s="111">
        <v>4.17</v>
      </c>
      <c r="L645" s="112">
        <v>4.17</v>
      </c>
      <c r="M645" s="97">
        <f t="shared" si="10"/>
        <v>0</v>
      </c>
    </row>
    <row r="646" spans="1:13" ht="21" customHeight="1" thickBot="1" x14ac:dyDescent="0.3">
      <c r="A646" s="90">
        <v>2608</v>
      </c>
      <c r="B646" s="91" t="s">
        <v>1450</v>
      </c>
      <c r="C646" s="136" t="s">
        <v>64</v>
      </c>
      <c r="D646" s="142">
        <v>8.6999999999999993</v>
      </c>
      <c r="G646" s="109" t="s">
        <v>1451</v>
      </c>
      <c r="H646" s="109" t="s">
        <v>1450</v>
      </c>
      <c r="I646" s="109" t="s">
        <v>64</v>
      </c>
      <c r="J646" s="110">
        <v>20</v>
      </c>
      <c r="K646" s="111">
        <v>11.1</v>
      </c>
      <c r="L646" s="112">
        <v>10.07</v>
      </c>
      <c r="M646" s="97">
        <f t="shared" si="10"/>
        <v>1.0299999999999994</v>
      </c>
    </row>
    <row r="647" spans="1:13" ht="21" customHeight="1" thickBot="1" x14ac:dyDescent="0.3">
      <c r="A647" s="90">
        <v>2670</v>
      </c>
      <c r="B647" s="91" t="s">
        <v>1452</v>
      </c>
      <c r="C647" s="136" t="s">
        <v>1296</v>
      </c>
      <c r="D647" s="142">
        <v>80.45</v>
      </c>
      <c r="G647" s="109" t="s">
        <v>1453</v>
      </c>
      <c r="H647" s="109" t="s">
        <v>1452</v>
      </c>
      <c r="I647" s="109" t="s">
        <v>1296</v>
      </c>
      <c r="J647" s="110">
        <v>7</v>
      </c>
      <c r="K647" s="111">
        <v>80.45</v>
      </c>
      <c r="L647" s="112">
        <v>53.09</v>
      </c>
      <c r="M647" s="97">
        <f t="shared" si="10"/>
        <v>27.36</v>
      </c>
    </row>
    <row r="648" spans="1:13" ht="21" customHeight="1" thickBot="1" x14ac:dyDescent="0.3">
      <c r="A648" s="90">
        <v>2678</v>
      </c>
      <c r="B648" s="91" t="s">
        <v>1454</v>
      </c>
      <c r="C648" s="136" t="s">
        <v>64</v>
      </c>
      <c r="D648" s="142">
        <v>193.92</v>
      </c>
      <c r="G648" s="109" t="s">
        <v>1455</v>
      </c>
      <c r="H648" s="109" t="s">
        <v>1454</v>
      </c>
      <c r="I648" s="109" t="s">
        <v>64</v>
      </c>
      <c r="J648" s="110">
        <v>57</v>
      </c>
      <c r="K648" s="111">
        <v>137.07</v>
      </c>
      <c r="L648" s="112">
        <v>142.30000000000001</v>
      </c>
      <c r="M648" s="97">
        <f t="shared" si="10"/>
        <v>-5.2300000000000182</v>
      </c>
    </row>
    <row r="649" spans="1:13" ht="21" customHeight="1" thickBot="1" x14ac:dyDescent="0.3">
      <c r="A649" s="90">
        <v>2695</v>
      </c>
      <c r="B649" s="91" t="s">
        <v>1456</v>
      </c>
      <c r="C649" s="136" t="s">
        <v>64</v>
      </c>
      <c r="D649" s="142">
        <v>9.9499999999999993</v>
      </c>
      <c r="G649" s="109" t="s">
        <v>1457</v>
      </c>
      <c r="H649" s="109" t="s">
        <v>1456</v>
      </c>
      <c r="I649" s="109" t="s">
        <v>64</v>
      </c>
      <c r="J649" s="110">
        <v>13</v>
      </c>
      <c r="K649" s="111">
        <v>10.07</v>
      </c>
      <c r="L649" s="112">
        <v>10.74</v>
      </c>
      <c r="M649" s="97">
        <f t="shared" si="10"/>
        <v>-0.66999999999999993</v>
      </c>
    </row>
    <row r="650" spans="1:13" ht="21" customHeight="1" thickBot="1" x14ac:dyDescent="0.3">
      <c r="A650" s="90">
        <v>2698</v>
      </c>
      <c r="B650" s="91" t="s">
        <v>1458</v>
      </c>
      <c r="C650" s="136" t="s">
        <v>64</v>
      </c>
      <c r="D650" s="142">
        <v>267.14</v>
      </c>
      <c r="G650" s="109" t="s">
        <v>1459</v>
      </c>
      <c r="H650" s="109" t="s">
        <v>1458</v>
      </c>
      <c r="I650" s="109" t="s">
        <v>64</v>
      </c>
      <c r="J650" s="110">
        <v>244</v>
      </c>
      <c r="K650" s="111">
        <v>262.36</v>
      </c>
      <c r="L650" s="112">
        <v>241.82</v>
      </c>
      <c r="M650" s="97">
        <f t="shared" si="10"/>
        <v>20.54000000000002</v>
      </c>
    </row>
    <row r="651" spans="1:13" ht="21" customHeight="1" thickBot="1" x14ac:dyDescent="0.3">
      <c r="A651" s="90">
        <v>2700</v>
      </c>
      <c r="B651" s="91" t="s">
        <v>1460</v>
      </c>
      <c r="C651" s="136" t="s">
        <v>119</v>
      </c>
      <c r="D651" s="142">
        <v>114.64</v>
      </c>
      <c r="G651" s="109" t="s">
        <v>1461</v>
      </c>
      <c r="H651" s="109" t="s">
        <v>1462</v>
      </c>
      <c r="I651" s="109" t="s">
        <v>119</v>
      </c>
      <c r="J651" s="110">
        <v>461</v>
      </c>
      <c r="K651" s="111">
        <v>112.83</v>
      </c>
      <c r="L651" s="112">
        <v>110.7</v>
      </c>
      <c r="M651" s="97">
        <f t="shared" si="10"/>
        <v>2.1299999999999955</v>
      </c>
    </row>
    <row r="652" spans="1:13" ht="21" customHeight="1" thickBot="1" x14ac:dyDescent="0.3">
      <c r="A652" s="90">
        <v>2701</v>
      </c>
      <c r="B652" s="91" t="s">
        <v>1463</v>
      </c>
      <c r="C652" s="136" t="s">
        <v>119</v>
      </c>
      <c r="D652" s="142">
        <v>114.64</v>
      </c>
      <c r="G652" s="109" t="s">
        <v>1464</v>
      </c>
      <c r="H652" s="109" t="s">
        <v>1465</v>
      </c>
      <c r="I652" s="109" t="s">
        <v>119</v>
      </c>
      <c r="J652" s="110">
        <v>376</v>
      </c>
      <c r="K652" s="111">
        <v>112.83</v>
      </c>
      <c r="L652" s="112">
        <v>110.7</v>
      </c>
      <c r="M652" s="97">
        <f t="shared" si="10"/>
        <v>2.1299999999999955</v>
      </c>
    </row>
    <row r="653" spans="1:13" ht="21" customHeight="1" thickBot="1" x14ac:dyDescent="0.3">
      <c r="A653" s="90">
        <v>2702</v>
      </c>
      <c r="B653" s="91" t="s">
        <v>1466</v>
      </c>
      <c r="C653" s="136" t="s">
        <v>119</v>
      </c>
      <c r="D653" s="142">
        <v>114.64</v>
      </c>
      <c r="G653" s="109" t="s">
        <v>1467</v>
      </c>
      <c r="H653" s="109" t="s">
        <v>1468</v>
      </c>
      <c r="I653" s="109" t="s">
        <v>119</v>
      </c>
      <c r="J653" s="110">
        <v>298</v>
      </c>
      <c r="K653" s="111">
        <v>112.83</v>
      </c>
      <c r="L653" s="112">
        <v>110.7</v>
      </c>
      <c r="M653" s="97">
        <f t="shared" si="10"/>
        <v>2.1299999999999955</v>
      </c>
    </row>
    <row r="654" spans="1:13" ht="21" customHeight="1" thickBot="1" x14ac:dyDescent="0.3">
      <c r="A654" s="90">
        <v>2703</v>
      </c>
      <c r="B654" s="91" t="s">
        <v>1469</v>
      </c>
      <c r="C654" s="136" t="s">
        <v>119</v>
      </c>
      <c r="D654" s="142">
        <v>114.64</v>
      </c>
      <c r="G654" s="109" t="s">
        <v>1470</v>
      </c>
      <c r="H654" s="109" t="s">
        <v>1471</v>
      </c>
      <c r="I654" s="109" t="s">
        <v>119</v>
      </c>
      <c r="J654" s="110">
        <v>325</v>
      </c>
      <c r="K654" s="111">
        <v>112.83</v>
      </c>
      <c r="L654" s="112">
        <v>110.7</v>
      </c>
      <c r="M654" s="97">
        <f t="shared" si="10"/>
        <v>2.1299999999999955</v>
      </c>
    </row>
    <row r="655" spans="1:13" ht="21" customHeight="1" thickBot="1" x14ac:dyDescent="0.3">
      <c r="A655" s="90">
        <v>2704</v>
      </c>
      <c r="B655" s="91" t="s">
        <v>1472</v>
      </c>
      <c r="C655" s="136" t="s">
        <v>119</v>
      </c>
      <c r="D655" s="142">
        <v>114.64</v>
      </c>
      <c r="G655" s="109" t="s">
        <v>1473</v>
      </c>
      <c r="H655" s="109" t="s">
        <v>1474</v>
      </c>
      <c r="I655" s="109" t="s">
        <v>119</v>
      </c>
      <c r="J655" s="110">
        <v>385</v>
      </c>
      <c r="K655" s="111">
        <v>112.83</v>
      </c>
      <c r="L655" s="112">
        <v>110.7</v>
      </c>
      <c r="M655" s="97">
        <f t="shared" si="10"/>
        <v>2.1299999999999955</v>
      </c>
    </row>
    <row r="656" spans="1:13" ht="21" customHeight="1" thickBot="1" x14ac:dyDescent="0.3">
      <c r="A656" s="90">
        <v>2705</v>
      </c>
      <c r="B656" s="91" t="s">
        <v>1475</v>
      </c>
      <c r="C656" s="136" t="s">
        <v>119</v>
      </c>
      <c r="D656" s="142">
        <v>114.64</v>
      </c>
      <c r="G656" s="109" t="s">
        <v>1476</v>
      </c>
      <c r="H656" s="109" t="s">
        <v>1477</v>
      </c>
      <c r="I656" s="109" t="s">
        <v>119</v>
      </c>
      <c r="J656" s="110">
        <v>365</v>
      </c>
      <c r="K656" s="111">
        <v>112.83</v>
      </c>
      <c r="L656" s="112">
        <v>110.7</v>
      </c>
      <c r="M656" s="97">
        <f t="shared" si="10"/>
        <v>2.1299999999999955</v>
      </c>
    </row>
    <row r="657" spans="1:13" ht="21" customHeight="1" thickBot="1" x14ac:dyDescent="0.3">
      <c r="A657" s="90">
        <v>2706</v>
      </c>
      <c r="B657" s="91" t="s">
        <v>1478</v>
      </c>
      <c r="C657" s="136" t="s">
        <v>119</v>
      </c>
      <c r="D657" s="142">
        <v>114.64</v>
      </c>
      <c r="G657" s="109" t="s">
        <v>1479</v>
      </c>
      <c r="H657" s="109" t="s">
        <v>1480</v>
      </c>
      <c r="I657" s="109" t="s">
        <v>119</v>
      </c>
      <c r="J657" s="110">
        <v>347</v>
      </c>
      <c r="K657" s="111">
        <v>112.83</v>
      </c>
      <c r="L657" s="112">
        <v>110.7</v>
      </c>
      <c r="M657" s="97">
        <f t="shared" si="10"/>
        <v>2.1299999999999955</v>
      </c>
    </row>
    <row r="658" spans="1:13" ht="21" customHeight="1" thickBot="1" x14ac:dyDescent="0.3">
      <c r="A658" s="90">
        <v>2707</v>
      </c>
      <c r="B658" s="91" t="s">
        <v>1481</v>
      </c>
      <c r="C658" s="136" t="s">
        <v>119</v>
      </c>
      <c r="D658" s="142">
        <v>114.64</v>
      </c>
      <c r="G658" s="109" t="s">
        <v>1482</v>
      </c>
      <c r="H658" s="109" t="s">
        <v>1483</v>
      </c>
      <c r="I658" s="109" t="s">
        <v>119</v>
      </c>
      <c r="J658" s="110">
        <v>410</v>
      </c>
      <c r="K658" s="111">
        <v>112.83</v>
      </c>
      <c r="L658" s="112">
        <v>110.7</v>
      </c>
      <c r="M658" s="97">
        <f t="shared" si="10"/>
        <v>2.1299999999999955</v>
      </c>
    </row>
    <row r="659" spans="1:13" ht="21" customHeight="1" thickBot="1" x14ac:dyDescent="0.3">
      <c r="A659" s="90">
        <v>2718</v>
      </c>
      <c r="B659" s="91" t="s">
        <v>1484</v>
      </c>
      <c r="C659" s="136" t="s">
        <v>110</v>
      </c>
      <c r="D659" s="142">
        <v>35.99</v>
      </c>
      <c r="G659" s="109" t="s">
        <v>1485</v>
      </c>
      <c r="H659" s="109" t="s">
        <v>1486</v>
      </c>
      <c r="I659" s="109" t="s">
        <v>110</v>
      </c>
      <c r="J659" s="110">
        <v>52</v>
      </c>
      <c r="K659" s="111">
        <v>33.56</v>
      </c>
      <c r="L659" s="112">
        <v>30.36</v>
      </c>
      <c r="M659" s="97">
        <f t="shared" si="10"/>
        <v>3.2000000000000028</v>
      </c>
    </row>
    <row r="660" spans="1:13" ht="21" customHeight="1" thickBot="1" x14ac:dyDescent="0.3">
      <c r="A660" s="147">
        <v>2724</v>
      </c>
      <c r="B660" s="148" t="s">
        <v>1853</v>
      </c>
      <c r="C660" s="149" t="s">
        <v>64</v>
      </c>
      <c r="D660" s="143">
        <v>0</v>
      </c>
      <c r="G660" s="109" t="s">
        <v>1488</v>
      </c>
      <c r="H660" s="109" t="s">
        <v>1487</v>
      </c>
      <c r="I660" s="109" t="s">
        <v>64</v>
      </c>
      <c r="J660" s="110">
        <v>27</v>
      </c>
      <c r="K660" s="111">
        <v>21.93</v>
      </c>
      <c r="L660" s="112">
        <v>11.15</v>
      </c>
      <c r="M660" s="97">
        <f t="shared" si="10"/>
        <v>10.78</v>
      </c>
    </row>
    <row r="661" spans="1:13" ht="21" customHeight="1" thickBot="1" x14ac:dyDescent="0.3">
      <c r="A661" s="90">
        <v>2725</v>
      </c>
      <c r="B661" s="91" t="s">
        <v>1489</v>
      </c>
      <c r="C661" s="136" t="s">
        <v>64</v>
      </c>
      <c r="D661" s="142">
        <v>10.18</v>
      </c>
      <c r="G661" s="109" t="s">
        <v>1490</v>
      </c>
      <c r="H661" s="109" t="s">
        <v>1489</v>
      </c>
      <c r="I661" s="109" t="s">
        <v>64</v>
      </c>
      <c r="J661" s="110">
        <v>563</v>
      </c>
      <c r="K661" s="111">
        <v>9.92</v>
      </c>
      <c r="L661" s="112">
        <v>7.76</v>
      </c>
      <c r="M661" s="97">
        <f t="shared" si="10"/>
        <v>2.16</v>
      </c>
    </row>
    <row r="662" spans="1:13" ht="21" customHeight="1" thickBot="1" x14ac:dyDescent="0.3">
      <c r="A662" s="90">
        <v>2737</v>
      </c>
      <c r="B662" s="91" t="s">
        <v>1491</v>
      </c>
      <c r="C662" s="136" t="s">
        <v>119</v>
      </c>
      <c r="D662" s="142">
        <v>114.64</v>
      </c>
      <c r="G662" s="109" t="s">
        <v>1492</v>
      </c>
      <c r="H662" s="109" t="s">
        <v>1493</v>
      </c>
      <c r="I662" s="109" t="s">
        <v>119</v>
      </c>
      <c r="J662" s="110">
        <v>36</v>
      </c>
      <c r="K662" s="111">
        <v>112.83</v>
      </c>
      <c r="L662" s="112">
        <v>110.7</v>
      </c>
      <c r="M662" s="97">
        <f t="shared" si="10"/>
        <v>2.1299999999999955</v>
      </c>
    </row>
    <row r="663" spans="1:13" ht="21" customHeight="1" thickBot="1" x14ac:dyDescent="0.3">
      <c r="A663" s="90">
        <v>2738</v>
      </c>
      <c r="B663" s="91" t="s">
        <v>1494</v>
      </c>
      <c r="C663" s="136" t="s">
        <v>119</v>
      </c>
      <c r="D663" s="142">
        <v>114.64</v>
      </c>
      <c r="G663" s="109" t="s">
        <v>1495</v>
      </c>
      <c r="H663" s="109" t="s">
        <v>1496</v>
      </c>
      <c r="I663" s="109" t="s">
        <v>119</v>
      </c>
      <c r="J663" s="110">
        <v>35</v>
      </c>
      <c r="K663" s="111">
        <v>112.83</v>
      </c>
      <c r="L663" s="112">
        <v>110.7</v>
      </c>
      <c r="M663" s="97">
        <f t="shared" si="10"/>
        <v>2.1299999999999955</v>
      </c>
    </row>
    <row r="664" spans="1:13" ht="21" customHeight="1" thickBot="1" x14ac:dyDescent="0.3">
      <c r="A664" s="90">
        <v>2752</v>
      </c>
      <c r="B664" s="91" t="s">
        <v>1497</v>
      </c>
      <c r="C664" s="136" t="s">
        <v>64</v>
      </c>
      <c r="D664" s="142">
        <v>1.31</v>
      </c>
      <c r="G664" s="109" t="s">
        <v>1498</v>
      </c>
      <c r="H664" s="109" t="s">
        <v>1497</v>
      </c>
      <c r="I664" s="109" t="s">
        <v>64</v>
      </c>
      <c r="J664" s="110">
        <v>34</v>
      </c>
      <c r="K664" s="111">
        <v>1.31</v>
      </c>
      <c r="L664" s="112">
        <v>1.31</v>
      </c>
      <c r="M664" s="97">
        <f t="shared" si="10"/>
        <v>0</v>
      </c>
    </row>
    <row r="665" spans="1:13" ht="21" customHeight="1" thickBot="1" x14ac:dyDescent="0.3">
      <c r="A665" s="90">
        <v>2754</v>
      </c>
      <c r="B665" s="91" t="s">
        <v>1499</v>
      </c>
      <c r="C665" s="136" t="s">
        <v>64</v>
      </c>
      <c r="D665" s="142">
        <v>1.1599999999999999</v>
      </c>
      <c r="G665" s="109" t="s">
        <v>1500</v>
      </c>
      <c r="H665" s="109" t="s">
        <v>1499</v>
      </c>
      <c r="I665" s="109" t="s">
        <v>64</v>
      </c>
      <c r="J665" s="110">
        <v>69</v>
      </c>
      <c r="K665" s="111">
        <v>1.1599999999999999</v>
      </c>
      <c r="L665" s="112">
        <v>1.31</v>
      </c>
      <c r="M665" s="97">
        <f t="shared" si="10"/>
        <v>-0.15000000000000013</v>
      </c>
    </row>
    <row r="666" spans="1:13" ht="21" customHeight="1" thickBot="1" x14ac:dyDescent="0.3">
      <c r="A666" s="90">
        <v>2756</v>
      </c>
      <c r="B666" s="91" t="s">
        <v>1501</v>
      </c>
      <c r="C666" s="136" t="s">
        <v>64</v>
      </c>
      <c r="D666" s="142">
        <v>1.28</v>
      </c>
      <c r="G666" s="109" t="s">
        <v>1502</v>
      </c>
      <c r="H666" s="109" t="s">
        <v>1501</v>
      </c>
      <c r="I666" s="109" t="s">
        <v>64</v>
      </c>
      <c r="J666" s="110">
        <v>42</v>
      </c>
      <c r="K666" s="111">
        <v>1.28</v>
      </c>
      <c r="L666" s="112">
        <v>1.28</v>
      </c>
      <c r="M666" s="97">
        <f t="shared" si="10"/>
        <v>0</v>
      </c>
    </row>
    <row r="667" spans="1:13" ht="21" customHeight="1" thickBot="1" x14ac:dyDescent="0.3">
      <c r="A667" s="90">
        <v>2760</v>
      </c>
      <c r="B667" s="91" t="s">
        <v>1503</v>
      </c>
      <c r="C667" s="136" t="s">
        <v>64</v>
      </c>
      <c r="D667" s="142">
        <v>1.1499999999999999</v>
      </c>
      <c r="G667" s="109" t="s">
        <v>1504</v>
      </c>
      <c r="H667" s="109" t="s">
        <v>1503</v>
      </c>
      <c r="I667" s="109" t="s">
        <v>64</v>
      </c>
      <c r="J667" s="110">
        <v>44</v>
      </c>
      <c r="K667" s="111">
        <v>1.1499999999999999</v>
      </c>
      <c r="L667" s="112">
        <v>1.1499999999999999</v>
      </c>
      <c r="M667" s="97">
        <f t="shared" si="10"/>
        <v>0</v>
      </c>
    </row>
    <row r="668" spans="1:13" ht="21" customHeight="1" thickBot="1" x14ac:dyDescent="0.3">
      <c r="A668" s="90">
        <v>2762</v>
      </c>
      <c r="B668" s="91" t="s">
        <v>1505</v>
      </c>
      <c r="C668" s="136" t="s">
        <v>64</v>
      </c>
      <c r="D668" s="142">
        <v>1.1599999999999999</v>
      </c>
      <c r="G668" s="109" t="s">
        <v>1506</v>
      </c>
      <c r="H668" s="109" t="s">
        <v>1505</v>
      </c>
      <c r="I668" s="109" t="s">
        <v>64</v>
      </c>
      <c r="J668" s="110">
        <v>40</v>
      </c>
      <c r="K668" s="111">
        <v>1.1599999999999999</v>
      </c>
      <c r="L668" s="112">
        <v>1.31</v>
      </c>
      <c r="M668" s="97">
        <f t="shared" si="10"/>
        <v>-0.15000000000000013</v>
      </c>
    </row>
    <row r="669" spans="1:13" ht="21" customHeight="1" thickBot="1" x14ac:dyDescent="0.3">
      <c r="A669" s="90">
        <v>2764</v>
      </c>
      <c r="B669" s="91" t="s">
        <v>1507</v>
      </c>
      <c r="C669" s="136" t="s">
        <v>64</v>
      </c>
      <c r="D669" s="142">
        <v>1.39</v>
      </c>
      <c r="G669" s="109" t="s">
        <v>1508</v>
      </c>
      <c r="H669" s="109" t="s">
        <v>1507</v>
      </c>
      <c r="I669" s="109" t="s">
        <v>64</v>
      </c>
      <c r="J669" s="110">
        <v>40</v>
      </c>
      <c r="K669" s="111">
        <v>1.39</v>
      </c>
      <c r="L669" s="112">
        <v>1.39</v>
      </c>
      <c r="M669" s="97">
        <f t="shared" si="10"/>
        <v>0</v>
      </c>
    </row>
    <row r="670" spans="1:13" ht="21" customHeight="1" thickBot="1" x14ac:dyDescent="0.3">
      <c r="A670" s="90">
        <v>2765</v>
      </c>
      <c r="B670" s="91" t="s">
        <v>1509</v>
      </c>
      <c r="C670" s="136" t="s">
        <v>64</v>
      </c>
      <c r="D670" s="142">
        <v>5.4</v>
      </c>
      <c r="G670" s="109" t="s">
        <v>1510</v>
      </c>
      <c r="H670" s="109" t="s">
        <v>1509</v>
      </c>
      <c r="I670" s="109" t="s">
        <v>64</v>
      </c>
      <c r="J670" s="110">
        <v>150</v>
      </c>
      <c r="K670" s="111">
        <v>6.71</v>
      </c>
      <c r="L670" s="112">
        <v>6.71</v>
      </c>
      <c r="M670" s="97">
        <f t="shared" si="10"/>
        <v>0</v>
      </c>
    </row>
    <row r="671" spans="1:13" ht="21" customHeight="1" thickBot="1" x14ac:dyDescent="0.3">
      <c r="A671" s="90">
        <v>2768</v>
      </c>
      <c r="B671" s="91" t="s">
        <v>1511</v>
      </c>
      <c r="C671" s="136" t="s">
        <v>64</v>
      </c>
      <c r="D671" s="142">
        <v>1.4</v>
      </c>
      <c r="G671" s="109" t="s">
        <v>1512</v>
      </c>
      <c r="H671" s="109" t="s">
        <v>1511</v>
      </c>
      <c r="I671" s="109" t="s">
        <v>64</v>
      </c>
      <c r="J671" s="110">
        <v>32</v>
      </c>
      <c r="K671" s="111">
        <v>1.4</v>
      </c>
      <c r="L671" s="112">
        <v>1.04</v>
      </c>
      <c r="M671" s="97">
        <f t="shared" si="10"/>
        <v>0.35999999999999988</v>
      </c>
    </row>
    <row r="672" spans="1:13" ht="21" customHeight="1" thickBot="1" x14ac:dyDescent="0.3">
      <c r="A672" s="90">
        <v>2770</v>
      </c>
      <c r="B672" s="91" t="s">
        <v>1513</v>
      </c>
      <c r="C672" s="136" t="s">
        <v>64</v>
      </c>
      <c r="D672" s="142">
        <v>1.1200000000000001</v>
      </c>
      <c r="G672" s="109" t="s">
        <v>1514</v>
      </c>
      <c r="H672" s="109" t="s">
        <v>1513</v>
      </c>
      <c r="I672" s="109" t="s">
        <v>64</v>
      </c>
      <c r="J672" s="110">
        <v>46</v>
      </c>
      <c r="K672" s="111">
        <v>1.1200000000000001</v>
      </c>
      <c r="L672" s="112">
        <v>1.1200000000000001</v>
      </c>
      <c r="M672" s="97">
        <f t="shared" si="10"/>
        <v>0</v>
      </c>
    </row>
    <row r="673" spans="1:13" ht="21" customHeight="1" thickBot="1" x14ac:dyDescent="0.3">
      <c r="A673" s="90">
        <v>2771</v>
      </c>
      <c r="B673" s="91" t="s">
        <v>1515</v>
      </c>
      <c r="C673" s="136" t="s">
        <v>64</v>
      </c>
      <c r="D673" s="142">
        <v>8.07</v>
      </c>
      <c r="G673" s="109" t="s">
        <v>1516</v>
      </c>
      <c r="H673" s="109" t="s">
        <v>1515</v>
      </c>
      <c r="I673" s="109" t="s">
        <v>64</v>
      </c>
      <c r="J673" s="110">
        <v>33</v>
      </c>
      <c r="K673" s="111">
        <v>8.07</v>
      </c>
      <c r="L673" s="112">
        <v>8.07</v>
      </c>
      <c r="M673" s="97">
        <f t="shared" si="10"/>
        <v>0</v>
      </c>
    </row>
    <row r="674" spans="1:13" ht="21" customHeight="1" thickBot="1" x14ac:dyDescent="0.3">
      <c r="A674" s="90">
        <v>2773</v>
      </c>
      <c r="B674" s="91" t="s">
        <v>1517</v>
      </c>
      <c r="C674" s="136" t="s">
        <v>64</v>
      </c>
      <c r="D674" s="142">
        <v>1.1499999999999999</v>
      </c>
      <c r="G674" s="109" t="s">
        <v>1518</v>
      </c>
      <c r="H674" s="109" t="s">
        <v>1517</v>
      </c>
      <c r="I674" s="109" t="s">
        <v>64</v>
      </c>
      <c r="J674" s="110">
        <v>33</v>
      </c>
      <c r="K674" s="111">
        <v>1.1499999999999999</v>
      </c>
      <c r="L674" s="112">
        <v>1.1499999999999999</v>
      </c>
      <c r="M674" s="97">
        <f t="shared" si="10"/>
        <v>0</v>
      </c>
    </row>
    <row r="675" spans="1:13" ht="21" customHeight="1" thickBot="1" x14ac:dyDescent="0.3">
      <c r="A675" s="90">
        <v>2774</v>
      </c>
      <c r="B675" s="91" t="s">
        <v>1519</v>
      </c>
      <c r="C675" s="136" t="s">
        <v>64</v>
      </c>
      <c r="D675" s="142">
        <v>1.1100000000000001</v>
      </c>
      <c r="G675" s="109" t="s">
        <v>1520</v>
      </c>
      <c r="H675" s="109" t="s">
        <v>1519</v>
      </c>
      <c r="I675" s="109" t="s">
        <v>64</v>
      </c>
      <c r="J675" s="110">
        <v>44</v>
      </c>
      <c r="K675" s="111">
        <v>1.1100000000000001</v>
      </c>
      <c r="L675" s="112">
        <v>1.1100000000000001</v>
      </c>
      <c r="M675" s="97">
        <f t="shared" si="10"/>
        <v>0</v>
      </c>
    </row>
    <row r="676" spans="1:13" ht="21" customHeight="1" thickBot="1" x14ac:dyDescent="0.3">
      <c r="A676" s="90">
        <v>2775</v>
      </c>
      <c r="B676" s="91" t="s">
        <v>1521</v>
      </c>
      <c r="C676" s="136" t="s">
        <v>64</v>
      </c>
      <c r="D676" s="142">
        <v>1.08</v>
      </c>
      <c r="G676" s="109" t="s">
        <v>1522</v>
      </c>
      <c r="H676" s="109" t="s">
        <v>1521</v>
      </c>
      <c r="I676" s="109" t="s">
        <v>64</v>
      </c>
      <c r="J676" s="110">
        <v>38</v>
      </c>
      <c r="K676" s="111">
        <v>1.08</v>
      </c>
      <c r="L676" s="112">
        <v>1.1499999999999999</v>
      </c>
      <c r="M676" s="97">
        <f t="shared" si="10"/>
        <v>-6.999999999999984E-2</v>
      </c>
    </row>
    <row r="677" spans="1:13" ht="21" customHeight="1" thickBot="1" x14ac:dyDescent="0.3">
      <c r="A677" s="90">
        <v>2776</v>
      </c>
      <c r="B677" s="91" t="s">
        <v>1523</v>
      </c>
      <c r="C677" s="136" t="s">
        <v>64</v>
      </c>
      <c r="D677" s="142">
        <v>1.36</v>
      </c>
      <c r="G677" s="109" t="s">
        <v>1524</v>
      </c>
      <c r="H677" s="109" t="s">
        <v>1523</v>
      </c>
      <c r="I677" s="109" t="s">
        <v>64</v>
      </c>
      <c r="J677" s="110">
        <v>37</v>
      </c>
      <c r="K677" s="111">
        <v>1.36</v>
      </c>
      <c r="L677" s="112">
        <v>1.36</v>
      </c>
      <c r="M677" s="97">
        <f t="shared" si="10"/>
        <v>0</v>
      </c>
    </row>
    <row r="678" spans="1:13" ht="21" customHeight="1" thickBot="1" x14ac:dyDescent="0.3">
      <c r="A678" s="90">
        <v>2777</v>
      </c>
      <c r="B678" s="91" t="s">
        <v>1525</v>
      </c>
      <c r="C678" s="136" t="s">
        <v>64</v>
      </c>
      <c r="D678" s="142">
        <v>1.1200000000000001</v>
      </c>
      <c r="G678" s="109" t="s">
        <v>1526</v>
      </c>
      <c r="H678" s="109" t="s">
        <v>1525</v>
      </c>
      <c r="I678" s="109" t="s">
        <v>64</v>
      </c>
      <c r="J678" s="110">
        <v>43</v>
      </c>
      <c r="K678" s="111">
        <v>1.1200000000000001</v>
      </c>
      <c r="L678" s="112">
        <v>1.1200000000000001</v>
      </c>
      <c r="M678" s="97">
        <f t="shared" si="10"/>
        <v>0</v>
      </c>
    </row>
    <row r="679" spans="1:13" ht="21" customHeight="1" thickBot="1" x14ac:dyDescent="0.3">
      <c r="A679" s="90">
        <v>2779</v>
      </c>
      <c r="B679" s="91" t="s">
        <v>1527</v>
      </c>
      <c r="C679" s="136" t="s">
        <v>64</v>
      </c>
      <c r="D679" s="142">
        <v>1.1200000000000001</v>
      </c>
      <c r="G679" s="109" t="s">
        <v>1528</v>
      </c>
      <c r="H679" s="109" t="s">
        <v>1527</v>
      </c>
      <c r="I679" s="109" t="s">
        <v>64</v>
      </c>
      <c r="J679" s="110">
        <v>36</v>
      </c>
      <c r="K679" s="111">
        <v>1.1200000000000001</v>
      </c>
      <c r="L679" s="112">
        <v>1.1200000000000001</v>
      </c>
      <c r="M679" s="97">
        <f t="shared" si="10"/>
        <v>0</v>
      </c>
    </row>
    <row r="680" spans="1:13" ht="21" customHeight="1" thickBot="1" x14ac:dyDescent="0.3">
      <c r="A680" s="90">
        <v>2781</v>
      </c>
      <c r="B680" s="91" t="s">
        <v>1529</v>
      </c>
      <c r="C680" s="136" t="s">
        <v>64</v>
      </c>
      <c r="D680" s="142">
        <v>1.1499999999999999</v>
      </c>
      <c r="G680" s="109" t="s">
        <v>1530</v>
      </c>
      <c r="H680" s="109" t="s">
        <v>1529</v>
      </c>
      <c r="I680" s="109" t="s">
        <v>64</v>
      </c>
      <c r="J680" s="110">
        <v>43</v>
      </c>
      <c r="K680" s="111">
        <v>1.1499999999999999</v>
      </c>
      <c r="L680" s="112">
        <v>0.86</v>
      </c>
      <c r="M680" s="97">
        <f t="shared" si="10"/>
        <v>0.28999999999999992</v>
      </c>
    </row>
    <row r="681" spans="1:13" ht="21" customHeight="1" thickBot="1" x14ac:dyDescent="0.3">
      <c r="A681" s="90">
        <v>2799</v>
      </c>
      <c r="B681" s="91" t="s">
        <v>1531</v>
      </c>
      <c r="C681" s="136" t="s">
        <v>64</v>
      </c>
      <c r="D681" s="142">
        <v>146.63999999999999</v>
      </c>
      <c r="G681" s="109" t="s">
        <v>1532</v>
      </c>
      <c r="H681" s="109" t="s">
        <v>1531</v>
      </c>
      <c r="I681" s="109" t="s">
        <v>64</v>
      </c>
      <c r="J681" s="110">
        <v>30</v>
      </c>
      <c r="K681" s="111">
        <v>146.81</v>
      </c>
      <c r="L681" s="112">
        <v>155.27000000000001</v>
      </c>
      <c r="M681" s="97">
        <f t="shared" si="10"/>
        <v>-8.460000000000008</v>
      </c>
    </row>
    <row r="682" spans="1:13" ht="21" customHeight="1" thickBot="1" x14ac:dyDescent="0.3">
      <c r="A682" s="90">
        <v>2800</v>
      </c>
      <c r="B682" s="91" t="s">
        <v>1533</v>
      </c>
      <c r="C682" s="136" t="s">
        <v>119</v>
      </c>
      <c r="D682" s="142">
        <v>114.64</v>
      </c>
      <c r="G682" s="109" t="s">
        <v>1534</v>
      </c>
      <c r="H682" s="109" t="s">
        <v>1535</v>
      </c>
      <c r="I682" s="109" t="s">
        <v>119</v>
      </c>
      <c r="J682" s="110">
        <v>174</v>
      </c>
      <c r="K682" s="111">
        <v>112.83</v>
      </c>
      <c r="L682" s="112">
        <v>110.7</v>
      </c>
      <c r="M682" s="97">
        <f t="shared" si="10"/>
        <v>2.1299999999999955</v>
      </c>
    </row>
    <row r="683" spans="1:13" ht="21" customHeight="1" thickBot="1" x14ac:dyDescent="0.3">
      <c r="A683" s="90">
        <v>2801</v>
      </c>
      <c r="B683" s="91" t="s">
        <v>1536</v>
      </c>
      <c r="C683" s="136" t="s">
        <v>119</v>
      </c>
      <c r="D683" s="142">
        <v>114.64</v>
      </c>
      <c r="G683" s="109" t="s">
        <v>1537</v>
      </c>
      <c r="H683" s="109" t="s">
        <v>1538</v>
      </c>
      <c r="I683" s="109" t="s">
        <v>119</v>
      </c>
      <c r="J683" s="110">
        <v>161</v>
      </c>
      <c r="K683" s="111">
        <v>112.83</v>
      </c>
      <c r="L683" s="112">
        <v>110.7</v>
      </c>
      <c r="M683" s="97">
        <f t="shared" si="10"/>
        <v>2.1299999999999955</v>
      </c>
    </row>
    <row r="684" spans="1:13" ht="21" customHeight="1" thickBot="1" x14ac:dyDescent="0.3">
      <c r="A684" s="90">
        <v>2802</v>
      </c>
      <c r="B684" s="91" t="s">
        <v>1539</v>
      </c>
      <c r="C684" s="136" t="s">
        <v>119</v>
      </c>
      <c r="D684" s="142">
        <v>114.64</v>
      </c>
      <c r="G684" s="109" t="s">
        <v>1540</v>
      </c>
      <c r="H684" s="109" t="s">
        <v>1541</v>
      </c>
      <c r="I684" s="109" t="s">
        <v>119</v>
      </c>
      <c r="J684" s="110">
        <v>384</v>
      </c>
      <c r="K684" s="111">
        <v>112.83</v>
      </c>
      <c r="L684" s="112">
        <v>110.7</v>
      </c>
      <c r="M684" s="97">
        <f t="shared" si="10"/>
        <v>2.1299999999999955</v>
      </c>
    </row>
    <row r="685" spans="1:13" ht="21" customHeight="1" thickBot="1" x14ac:dyDescent="0.3">
      <c r="A685" s="90">
        <v>2803</v>
      </c>
      <c r="B685" s="91" t="s">
        <v>1542</v>
      </c>
      <c r="C685" s="136" t="s">
        <v>119</v>
      </c>
      <c r="D685" s="142">
        <v>114.64</v>
      </c>
      <c r="G685" s="109" t="s">
        <v>1543</v>
      </c>
      <c r="H685" s="109" t="s">
        <v>1544</v>
      </c>
      <c r="I685" s="109" t="s">
        <v>119</v>
      </c>
      <c r="J685" s="110">
        <v>303</v>
      </c>
      <c r="K685" s="111">
        <v>112.83</v>
      </c>
      <c r="L685" s="112">
        <v>110.7</v>
      </c>
      <c r="M685" s="97">
        <f t="shared" si="10"/>
        <v>2.1299999999999955</v>
      </c>
    </row>
    <row r="686" spans="1:13" ht="21" customHeight="1" thickBot="1" x14ac:dyDescent="0.3">
      <c r="A686" s="90">
        <v>2804</v>
      </c>
      <c r="B686" s="91" t="s">
        <v>1545</v>
      </c>
      <c r="C686" s="136" t="s">
        <v>119</v>
      </c>
      <c r="D686" s="142">
        <v>114.64</v>
      </c>
      <c r="G686" s="109" t="s">
        <v>1546</v>
      </c>
      <c r="H686" s="109" t="s">
        <v>1547</v>
      </c>
      <c r="I686" s="109" t="s">
        <v>119</v>
      </c>
      <c r="J686" s="110">
        <v>464</v>
      </c>
      <c r="K686" s="111">
        <v>112.83</v>
      </c>
      <c r="L686" s="112">
        <v>110.7</v>
      </c>
      <c r="M686" s="97">
        <f t="shared" si="10"/>
        <v>2.1299999999999955</v>
      </c>
    </row>
    <row r="687" spans="1:13" ht="21" customHeight="1" thickBot="1" x14ac:dyDescent="0.3">
      <c r="A687" s="90">
        <v>2805</v>
      </c>
      <c r="B687" s="91" t="s">
        <v>1548</v>
      </c>
      <c r="C687" s="136" t="s">
        <v>119</v>
      </c>
      <c r="D687" s="142">
        <v>114.64</v>
      </c>
      <c r="G687" s="109" t="s">
        <v>1549</v>
      </c>
      <c r="H687" s="109" t="s">
        <v>1550</v>
      </c>
      <c r="I687" s="109" t="s">
        <v>119</v>
      </c>
      <c r="J687" s="110">
        <v>281</v>
      </c>
      <c r="K687" s="111">
        <v>112.83</v>
      </c>
      <c r="L687" s="112">
        <v>110.7</v>
      </c>
      <c r="M687" s="97">
        <f t="shared" si="10"/>
        <v>2.1299999999999955</v>
      </c>
    </row>
    <row r="688" spans="1:13" ht="21" customHeight="1" thickBot="1" x14ac:dyDescent="0.3">
      <c r="A688" s="90">
        <v>2806</v>
      </c>
      <c r="B688" s="91" t="s">
        <v>1551</v>
      </c>
      <c r="C688" s="136" t="s">
        <v>119</v>
      </c>
      <c r="D688" s="142">
        <v>114.64</v>
      </c>
      <c r="G688" s="109" t="s">
        <v>1552</v>
      </c>
      <c r="H688" s="109" t="s">
        <v>1553</v>
      </c>
      <c r="I688" s="109" t="s">
        <v>119</v>
      </c>
      <c r="J688" s="110">
        <v>427</v>
      </c>
      <c r="K688" s="111">
        <v>112.83</v>
      </c>
      <c r="L688" s="112">
        <v>110.7</v>
      </c>
      <c r="M688" s="97">
        <f t="shared" si="10"/>
        <v>2.1299999999999955</v>
      </c>
    </row>
    <row r="689" spans="1:13" ht="21" customHeight="1" thickBot="1" x14ac:dyDescent="0.3">
      <c r="A689" s="90">
        <v>2807</v>
      </c>
      <c r="B689" s="91" t="s">
        <v>1554</v>
      </c>
      <c r="C689" s="136" t="s">
        <v>119</v>
      </c>
      <c r="D689" s="142">
        <v>114.64</v>
      </c>
      <c r="G689" s="109" t="s">
        <v>1555</v>
      </c>
      <c r="H689" s="109" t="s">
        <v>1556</v>
      </c>
      <c r="I689" s="109" t="s">
        <v>119</v>
      </c>
      <c r="J689" s="110">
        <v>317</v>
      </c>
      <c r="K689" s="111">
        <v>112.83</v>
      </c>
      <c r="L689" s="112">
        <v>110.7</v>
      </c>
      <c r="M689" s="97">
        <f t="shared" si="10"/>
        <v>2.1299999999999955</v>
      </c>
    </row>
    <row r="690" spans="1:13" ht="21" customHeight="1" thickBot="1" x14ac:dyDescent="0.3">
      <c r="A690" s="90">
        <v>2841</v>
      </c>
      <c r="B690" s="91" t="s">
        <v>1557</v>
      </c>
      <c r="C690" s="136" t="s">
        <v>119</v>
      </c>
      <c r="D690" s="142">
        <v>114.64</v>
      </c>
      <c r="G690" s="109" t="s">
        <v>1558</v>
      </c>
      <c r="H690" s="109" t="s">
        <v>1559</v>
      </c>
      <c r="I690" s="109" t="s">
        <v>119</v>
      </c>
      <c r="J690" s="110">
        <v>361</v>
      </c>
      <c r="K690" s="111">
        <v>112.83</v>
      </c>
      <c r="L690" s="112">
        <v>110.7</v>
      </c>
      <c r="M690" s="97">
        <f t="shared" si="10"/>
        <v>2.1299999999999955</v>
      </c>
    </row>
    <row r="691" spans="1:13" ht="21" customHeight="1" thickBot="1" x14ac:dyDescent="0.3">
      <c r="A691" s="90">
        <v>2842</v>
      </c>
      <c r="B691" s="91" t="s">
        <v>1560</v>
      </c>
      <c r="C691" s="136" t="s">
        <v>119</v>
      </c>
      <c r="D691" s="142">
        <v>114.64</v>
      </c>
      <c r="G691" s="109" t="s">
        <v>1561</v>
      </c>
      <c r="H691" s="109" t="s">
        <v>1562</v>
      </c>
      <c r="I691" s="109" t="s">
        <v>119</v>
      </c>
      <c r="J691" s="110">
        <v>295</v>
      </c>
      <c r="K691" s="111">
        <v>112.83</v>
      </c>
      <c r="L691" s="112">
        <v>110.7</v>
      </c>
      <c r="M691" s="97">
        <f t="shared" si="10"/>
        <v>2.1299999999999955</v>
      </c>
    </row>
    <row r="692" spans="1:13" ht="21" customHeight="1" thickBot="1" x14ac:dyDescent="0.3">
      <c r="A692" s="90">
        <v>2843</v>
      </c>
      <c r="B692" s="91" t="s">
        <v>1563</v>
      </c>
      <c r="C692" s="136" t="s">
        <v>119</v>
      </c>
      <c r="D692" s="142">
        <v>114.64</v>
      </c>
      <c r="G692" s="109" t="s">
        <v>1564</v>
      </c>
      <c r="H692" s="109" t="s">
        <v>1565</v>
      </c>
      <c r="I692" s="109" t="s">
        <v>119</v>
      </c>
      <c r="J692" s="110">
        <v>256</v>
      </c>
      <c r="K692" s="111">
        <v>112.83</v>
      </c>
      <c r="L692" s="112">
        <v>110.7</v>
      </c>
      <c r="M692" s="97">
        <f t="shared" si="10"/>
        <v>2.1299999999999955</v>
      </c>
    </row>
    <row r="693" spans="1:13" ht="21" customHeight="1" thickBot="1" x14ac:dyDescent="0.3">
      <c r="A693" s="90">
        <v>2844</v>
      </c>
      <c r="B693" s="91" t="s">
        <v>1566</v>
      </c>
      <c r="C693" s="136" t="s">
        <v>119</v>
      </c>
      <c r="D693" s="142">
        <v>114.64</v>
      </c>
      <c r="G693" s="109" t="s">
        <v>1567</v>
      </c>
      <c r="H693" s="109" t="s">
        <v>1568</v>
      </c>
      <c r="I693" s="109" t="s">
        <v>119</v>
      </c>
      <c r="J693" s="110">
        <v>326</v>
      </c>
      <c r="K693" s="111">
        <v>112.83</v>
      </c>
      <c r="L693" s="112">
        <v>110.7</v>
      </c>
      <c r="M693" s="97">
        <f t="shared" si="10"/>
        <v>2.1299999999999955</v>
      </c>
    </row>
    <row r="694" spans="1:13" ht="21" customHeight="1" thickBot="1" x14ac:dyDescent="0.3">
      <c r="A694" s="90">
        <v>2845</v>
      </c>
      <c r="B694" s="91" t="s">
        <v>1569</v>
      </c>
      <c r="C694" s="136" t="s">
        <v>119</v>
      </c>
      <c r="D694" s="142">
        <v>114.64</v>
      </c>
      <c r="G694" s="109" t="s">
        <v>1570</v>
      </c>
      <c r="H694" s="109" t="s">
        <v>1571</v>
      </c>
      <c r="I694" s="109" t="s">
        <v>119</v>
      </c>
      <c r="J694" s="110">
        <v>273</v>
      </c>
      <c r="K694" s="111">
        <v>112.83</v>
      </c>
      <c r="L694" s="112">
        <v>110.7</v>
      </c>
      <c r="M694" s="97">
        <f t="shared" si="10"/>
        <v>2.1299999999999955</v>
      </c>
    </row>
    <row r="695" spans="1:13" ht="21" customHeight="1" thickBot="1" x14ac:dyDescent="0.3">
      <c r="A695" s="90">
        <v>2846</v>
      </c>
      <c r="B695" s="91" t="s">
        <v>1572</v>
      </c>
      <c r="C695" s="136" t="s">
        <v>119</v>
      </c>
      <c r="D695" s="142">
        <v>114.64</v>
      </c>
      <c r="G695" s="109" t="s">
        <v>1573</v>
      </c>
      <c r="H695" s="109" t="s">
        <v>1574</v>
      </c>
      <c r="I695" s="109" t="s">
        <v>119</v>
      </c>
      <c r="J695" s="110">
        <v>246</v>
      </c>
      <c r="K695" s="111">
        <v>112.83</v>
      </c>
      <c r="L695" s="112">
        <v>110.7</v>
      </c>
      <c r="M695" s="97">
        <f t="shared" si="10"/>
        <v>2.1299999999999955</v>
      </c>
    </row>
    <row r="696" spans="1:13" ht="21" customHeight="1" thickBot="1" x14ac:dyDescent="0.3">
      <c r="A696" s="90">
        <v>2847</v>
      </c>
      <c r="B696" s="91" t="s">
        <v>1575</v>
      </c>
      <c r="C696" s="136" t="s">
        <v>119</v>
      </c>
      <c r="D696" s="142">
        <v>114.64</v>
      </c>
      <c r="G696" s="109" t="s">
        <v>1576</v>
      </c>
      <c r="H696" s="109" t="s">
        <v>1577</v>
      </c>
      <c r="I696" s="109" t="s">
        <v>119</v>
      </c>
      <c r="J696" s="110">
        <v>232</v>
      </c>
      <c r="K696" s="111">
        <v>112.83</v>
      </c>
      <c r="L696" s="112">
        <v>110.7</v>
      </c>
      <c r="M696" s="97">
        <f t="shared" si="10"/>
        <v>2.1299999999999955</v>
      </c>
    </row>
    <row r="697" spans="1:13" ht="21" customHeight="1" thickBot="1" x14ac:dyDescent="0.3">
      <c r="A697" s="90">
        <v>2848</v>
      </c>
      <c r="B697" s="91" t="s">
        <v>1578</v>
      </c>
      <c r="C697" s="136" t="s">
        <v>119</v>
      </c>
      <c r="D697" s="142">
        <v>114.64</v>
      </c>
      <c r="G697" s="109" t="s">
        <v>1579</v>
      </c>
      <c r="H697" s="109" t="s">
        <v>1580</v>
      </c>
      <c r="I697" s="109" t="s">
        <v>119</v>
      </c>
      <c r="J697" s="110">
        <v>243</v>
      </c>
      <c r="K697" s="111">
        <v>112.83</v>
      </c>
      <c r="L697" s="112">
        <v>110.7</v>
      </c>
      <c r="M697" s="97">
        <f t="shared" si="10"/>
        <v>2.1299999999999955</v>
      </c>
    </row>
    <row r="698" spans="1:13" ht="21" customHeight="1" thickBot="1" x14ac:dyDescent="0.3">
      <c r="A698" s="90">
        <v>2849</v>
      </c>
      <c r="B698" s="91" t="s">
        <v>1581</v>
      </c>
      <c r="C698" s="136" t="s">
        <v>119</v>
      </c>
      <c r="D698" s="142">
        <v>114.64</v>
      </c>
      <c r="G698" s="109" t="s">
        <v>1582</v>
      </c>
      <c r="H698" s="109" t="s">
        <v>1583</v>
      </c>
      <c r="I698" s="109" t="s">
        <v>119</v>
      </c>
      <c r="J698" s="110">
        <v>164</v>
      </c>
      <c r="K698" s="111">
        <v>112.83</v>
      </c>
      <c r="L698" s="112">
        <v>110.7</v>
      </c>
      <c r="M698" s="97">
        <f t="shared" si="10"/>
        <v>2.1299999999999955</v>
      </c>
    </row>
    <row r="699" spans="1:13" ht="21" customHeight="1" thickBot="1" x14ac:dyDescent="0.3">
      <c r="A699" s="90">
        <v>2850</v>
      </c>
      <c r="B699" s="91" t="s">
        <v>1584</v>
      </c>
      <c r="C699" s="136" t="s">
        <v>119</v>
      </c>
      <c r="D699" s="142">
        <v>114.64</v>
      </c>
      <c r="G699" s="109" t="s">
        <v>1585</v>
      </c>
      <c r="H699" s="109" t="s">
        <v>1586</v>
      </c>
      <c r="I699" s="109" t="s">
        <v>119</v>
      </c>
      <c r="J699" s="110">
        <v>281</v>
      </c>
      <c r="K699" s="111">
        <v>112.83</v>
      </c>
      <c r="L699" s="112">
        <v>110.7</v>
      </c>
      <c r="M699" s="97">
        <f t="shared" si="10"/>
        <v>2.1299999999999955</v>
      </c>
    </row>
    <row r="700" spans="1:13" ht="21" customHeight="1" thickBot="1" x14ac:dyDescent="0.3">
      <c r="A700" s="90">
        <v>2851</v>
      </c>
      <c r="B700" s="91" t="s">
        <v>1587</v>
      </c>
      <c r="C700" s="136" t="s">
        <v>119</v>
      </c>
      <c r="D700" s="142">
        <v>114.64</v>
      </c>
      <c r="G700" s="109" t="s">
        <v>1588</v>
      </c>
      <c r="H700" s="109" t="s">
        <v>1589</v>
      </c>
      <c r="I700" s="109" t="s">
        <v>119</v>
      </c>
      <c r="J700" s="110">
        <v>169</v>
      </c>
      <c r="K700" s="111">
        <v>112.83</v>
      </c>
      <c r="L700" s="112">
        <v>110.7</v>
      </c>
      <c r="M700" s="97">
        <f t="shared" si="10"/>
        <v>2.1299999999999955</v>
      </c>
    </row>
    <row r="701" spans="1:13" ht="21" customHeight="1" thickBot="1" x14ac:dyDescent="0.3">
      <c r="A701" s="90">
        <v>2889</v>
      </c>
      <c r="B701" s="100" t="s">
        <v>1590</v>
      </c>
      <c r="C701" s="137" t="s">
        <v>64</v>
      </c>
      <c r="D701" s="142">
        <v>3.39</v>
      </c>
      <c r="G701" s="109" t="s">
        <v>1591</v>
      </c>
      <c r="H701" s="109" t="s">
        <v>1590</v>
      </c>
      <c r="I701" s="109" t="s">
        <v>64</v>
      </c>
      <c r="J701" s="110">
        <v>20</v>
      </c>
      <c r="K701" s="111">
        <v>3.39</v>
      </c>
      <c r="L701" s="112"/>
      <c r="M701" s="97">
        <f t="shared" si="10"/>
        <v>3.39</v>
      </c>
    </row>
    <row r="702" spans="1:13" ht="21" customHeight="1" thickBot="1" x14ac:dyDescent="0.3">
      <c r="A702" s="90">
        <v>2910</v>
      </c>
      <c r="B702" s="91" t="s">
        <v>1592</v>
      </c>
      <c r="C702" s="136" t="s">
        <v>64</v>
      </c>
      <c r="D702" s="142">
        <v>95.54</v>
      </c>
      <c r="G702" s="109" t="s">
        <v>1593</v>
      </c>
      <c r="H702" s="109" t="s">
        <v>1592</v>
      </c>
      <c r="I702" s="109" t="s">
        <v>64</v>
      </c>
      <c r="J702" s="110">
        <v>280</v>
      </c>
      <c r="K702" s="111">
        <v>90.82</v>
      </c>
      <c r="L702" s="112">
        <v>86.71</v>
      </c>
      <c r="M702" s="97">
        <f t="shared" si="10"/>
        <v>4.1099999999999994</v>
      </c>
    </row>
    <row r="703" spans="1:13" ht="21" customHeight="1" thickBot="1" x14ac:dyDescent="0.3">
      <c r="A703" s="90">
        <v>2911</v>
      </c>
      <c r="B703" s="91" t="s">
        <v>1594</v>
      </c>
      <c r="C703" s="136" t="s">
        <v>64</v>
      </c>
      <c r="D703" s="142">
        <v>95.54</v>
      </c>
      <c r="G703" s="109" t="s">
        <v>1595</v>
      </c>
      <c r="H703" s="109" t="s">
        <v>1594</v>
      </c>
      <c r="I703" s="109" t="s">
        <v>64</v>
      </c>
      <c r="J703" s="110">
        <v>233</v>
      </c>
      <c r="K703" s="111">
        <v>90.82</v>
      </c>
      <c r="L703" s="112">
        <v>86.71</v>
      </c>
      <c r="M703" s="97">
        <f t="shared" si="10"/>
        <v>4.1099999999999994</v>
      </c>
    </row>
    <row r="704" spans="1:13" ht="21" customHeight="1" thickBot="1" x14ac:dyDescent="0.3">
      <c r="A704" s="90">
        <v>2944</v>
      </c>
      <c r="B704" s="91" t="s">
        <v>1596</v>
      </c>
      <c r="C704" s="136" t="s">
        <v>119</v>
      </c>
      <c r="D704" s="142">
        <v>147.03</v>
      </c>
      <c r="G704" s="109" t="s">
        <v>1597</v>
      </c>
      <c r="H704" s="109" t="s">
        <v>1596</v>
      </c>
      <c r="I704" s="109" t="s">
        <v>119</v>
      </c>
      <c r="J704" s="110">
        <v>23</v>
      </c>
      <c r="K704" s="111">
        <v>145.87</v>
      </c>
      <c r="L704" s="112">
        <v>142.53</v>
      </c>
      <c r="M704" s="97">
        <f t="shared" si="10"/>
        <v>3.3400000000000034</v>
      </c>
    </row>
    <row r="705" spans="1:13" ht="21" customHeight="1" thickBot="1" x14ac:dyDescent="0.3">
      <c r="A705" s="90">
        <v>2945</v>
      </c>
      <c r="B705" s="91" t="s">
        <v>1598</v>
      </c>
      <c r="C705" s="136" t="s">
        <v>119</v>
      </c>
      <c r="D705" s="142">
        <v>147.03</v>
      </c>
      <c r="G705" s="109" t="s">
        <v>1599</v>
      </c>
      <c r="H705" s="109" t="s">
        <v>1600</v>
      </c>
      <c r="I705" s="109" t="s">
        <v>119</v>
      </c>
      <c r="J705" s="110">
        <v>56</v>
      </c>
      <c r="K705" s="111">
        <v>145.87</v>
      </c>
      <c r="L705" s="112">
        <v>142.53</v>
      </c>
      <c r="M705" s="97">
        <f t="shared" si="10"/>
        <v>3.3400000000000034</v>
      </c>
    </row>
    <row r="706" spans="1:13" ht="21" customHeight="1" thickBot="1" x14ac:dyDescent="0.3">
      <c r="A706" s="90">
        <v>2946</v>
      </c>
      <c r="B706" s="91" t="s">
        <v>1601</v>
      </c>
      <c r="C706" s="136" t="s">
        <v>119</v>
      </c>
      <c r="D706" s="142">
        <v>147.03</v>
      </c>
      <c r="G706" s="109" t="s">
        <v>1602</v>
      </c>
      <c r="H706" s="109" t="s">
        <v>1601</v>
      </c>
      <c r="I706" s="109" t="s">
        <v>119</v>
      </c>
      <c r="J706" s="110">
        <v>39</v>
      </c>
      <c r="K706" s="111">
        <v>145.87</v>
      </c>
      <c r="L706" s="112">
        <v>142.53</v>
      </c>
      <c r="M706" s="97">
        <f t="shared" ref="M706:M770" si="11">K706-L706</f>
        <v>3.3400000000000034</v>
      </c>
    </row>
    <row r="707" spans="1:13" ht="21" customHeight="1" thickBot="1" x14ac:dyDescent="0.3">
      <c r="A707" s="90">
        <v>2947</v>
      </c>
      <c r="B707" s="91" t="s">
        <v>1603</v>
      </c>
      <c r="C707" s="136" t="s">
        <v>119</v>
      </c>
      <c r="D707" s="142">
        <v>147.03</v>
      </c>
      <c r="G707" s="109" t="s">
        <v>1604</v>
      </c>
      <c r="H707" s="109" t="s">
        <v>1603</v>
      </c>
      <c r="I707" s="109" t="s">
        <v>119</v>
      </c>
      <c r="J707" s="110">
        <v>59</v>
      </c>
      <c r="K707" s="111">
        <v>145.87</v>
      </c>
      <c r="L707" s="112">
        <v>142.53</v>
      </c>
      <c r="M707" s="97">
        <f t="shared" si="11"/>
        <v>3.3400000000000034</v>
      </c>
    </row>
    <row r="708" spans="1:13" ht="21" customHeight="1" thickBot="1" x14ac:dyDescent="0.3">
      <c r="A708" s="90">
        <v>2948</v>
      </c>
      <c r="B708" s="91" t="s">
        <v>1605</v>
      </c>
      <c r="C708" s="136" t="s">
        <v>119</v>
      </c>
      <c r="D708" s="142">
        <v>147.03</v>
      </c>
      <c r="G708" s="109" t="s">
        <v>1606</v>
      </c>
      <c r="H708" s="109" t="s">
        <v>1605</v>
      </c>
      <c r="I708" s="109" t="s">
        <v>119</v>
      </c>
      <c r="J708" s="110">
        <v>65</v>
      </c>
      <c r="K708" s="111">
        <v>145.87</v>
      </c>
      <c r="L708" s="112">
        <v>142.53</v>
      </c>
      <c r="M708" s="97">
        <f t="shared" si="11"/>
        <v>3.3400000000000034</v>
      </c>
    </row>
    <row r="709" spans="1:13" ht="21" customHeight="1" thickBot="1" x14ac:dyDescent="0.3">
      <c r="A709" s="90">
        <v>2954</v>
      </c>
      <c r="B709" s="91" t="s">
        <v>1607</v>
      </c>
      <c r="C709" s="136" t="s">
        <v>119</v>
      </c>
      <c r="D709" s="142">
        <v>147.03</v>
      </c>
      <c r="G709" s="109" t="s">
        <v>1608</v>
      </c>
      <c r="H709" s="109" t="s">
        <v>1607</v>
      </c>
      <c r="I709" s="109" t="s">
        <v>119</v>
      </c>
      <c r="J709" s="110">
        <v>36</v>
      </c>
      <c r="K709" s="111">
        <v>145.87</v>
      </c>
      <c r="L709" s="112">
        <v>142.53</v>
      </c>
      <c r="M709" s="97">
        <f t="shared" si="11"/>
        <v>3.3400000000000034</v>
      </c>
    </row>
    <row r="710" spans="1:13" ht="21" customHeight="1" thickBot="1" x14ac:dyDescent="0.3">
      <c r="A710" s="90">
        <v>2955</v>
      </c>
      <c r="B710" s="91" t="s">
        <v>1609</v>
      </c>
      <c r="C710" s="136" t="s">
        <v>119</v>
      </c>
      <c r="D710" s="142">
        <v>147.03</v>
      </c>
      <c r="G710" s="109" t="s">
        <v>1610</v>
      </c>
      <c r="H710" s="109" t="s">
        <v>1609</v>
      </c>
      <c r="I710" s="109"/>
      <c r="J710" s="110"/>
      <c r="K710" s="111">
        <v>145.87</v>
      </c>
      <c r="L710" s="112">
        <v>142.53</v>
      </c>
      <c r="M710" s="97">
        <f t="shared" si="11"/>
        <v>3.3400000000000034</v>
      </c>
    </row>
    <row r="711" spans="1:13" ht="21" customHeight="1" thickBot="1" x14ac:dyDescent="0.3">
      <c r="A711" s="90">
        <v>2956</v>
      </c>
      <c r="B711" s="91" t="s">
        <v>1611</v>
      </c>
      <c r="C711" s="136" t="s">
        <v>119</v>
      </c>
      <c r="D711" s="142">
        <v>147.03</v>
      </c>
      <c r="G711" s="109" t="s">
        <v>1612</v>
      </c>
      <c r="H711" s="109" t="s">
        <v>1611</v>
      </c>
      <c r="I711" s="109" t="s">
        <v>119</v>
      </c>
      <c r="J711" s="110">
        <v>36</v>
      </c>
      <c r="K711" s="111">
        <v>145.87</v>
      </c>
      <c r="L711" s="112">
        <v>142.53</v>
      </c>
      <c r="M711" s="97">
        <f t="shared" si="11"/>
        <v>3.3400000000000034</v>
      </c>
    </row>
    <row r="712" spans="1:13" ht="21" customHeight="1" thickBot="1" x14ac:dyDescent="0.3">
      <c r="A712" s="90">
        <v>2957</v>
      </c>
      <c r="B712" s="91" t="s">
        <v>1613</v>
      </c>
      <c r="C712" s="136" t="s">
        <v>119</v>
      </c>
      <c r="D712" s="142">
        <v>147.03</v>
      </c>
      <c r="G712" s="109" t="s">
        <v>1614</v>
      </c>
      <c r="H712" s="109" t="s">
        <v>1613</v>
      </c>
      <c r="I712" s="109" t="s">
        <v>119</v>
      </c>
      <c r="J712" s="110">
        <v>56</v>
      </c>
      <c r="K712" s="111">
        <v>145.87</v>
      </c>
      <c r="L712" s="112">
        <v>142.53</v>
      </c>
      <c r="M712" s="97">
        <f t="shared" si="11"/>
        <v>3.3400000000000034</v>
      </c>
    </row>
    <row r="713" spans="1:13" ht="21" customHeight="1" thickBot="1" x14ac:dyDescent="0.3">
      <c r="A713" s="90">
        <v>2958</v>
      </c>
      <c r="B713" s="91" t="s">
        <v>1615</v>
      </c>
      <c r="C713" s="136" t="s">
        <v>119</v>
      </c>
      <c r="D713" s="142">
        <v>147.03</v>
      </c>
      <c r="G713" s="109" t="s">
        <v>1616</v>
      </c>
      <c r="H713" s="109" t="s">
        <v>1615</v>
      </c>
      <c r="I713" s="109" t="s">
        <v>119</v>
      </c>
      <c r="J713" s="110">
        <v>37</v>
      </c>
      <c r="K713" s="111">
        <v>145.87</v>
      </c>
      <c r="L713" s="112">
        <v>142.53</v>
      </c>
      <c r="M713" s="97">
        <f t="shared" si="11"/>
        <v>3.3400000000000034</v>
      </c>
    </row>
    <row r="714" spans="1:13" ht="21" customHeight="1" thickBot="1" x14ac:dyDescent="0.3">
      <c r="A714" s="90">
        <v>2959</v>
      </c>
      <c r="B714" s="91" t="s">
        <v>1617</v>
      </c>
      <c r="C714" s="136" t="s">
        <v>119</v>
      </c>
      <c r="D714" s="142">
        <v>147.03</v>
      </c>
      <c r="G714" s="109" t="s">
        <v>1618</v>
      </c>
      <c r="H714" s="109" t="s">
        <v>1617</v>
      </c>
      <c r="I714" s="109" t="s">
        <v>119</v>
      </c>
      <c r="J714" s="110">
        <v>38</v>
      </c>
      <c r="K714" s="111">
        <v>145.87</v>
      </c>
      <c r="L714" s="112">
        <v>142.53</v>
      </c>
      <c r="M714" s="97">
        <f t="shared" si="11"/>
        <v>3.3400000000000034</v>
      </c>
    </row>
    <row r="715" spans="1:13" ht="21" customHeight="1" thickBot="1" x14ac:dyDescent="0.3">
      <c r="A715" s="90">
        <v>2963</v>
      </c>
      <c r="B715" s="91" t="s">
        <v>1619</v>
      </c>
      <c r="C715" s="136" t="s">
        <v>119</v>
      </c>
      <c r="D715" s="142">
        <v>147.03</v>
      </c>
      <c r="G715" s="109" t="s">
        <v>1620</v>
      </c>
      <c r="H715" s="109" t="s">
        <v>1619</v>
      </c>
      <c r="I715" s="109" t="s">
        <v>119</v>
      </c>
      <c r="J715" s="110">
        <v>41</v>
      </c>
      <c r="K715" s="111">
        <v>145.87</v>
      </c>
      <c r="L715" s="112">
        <v>142.53</v>
      </c>
      <c r="M715" s="97">
        <f t="shared" si="11"/>
        <v>3.3400000000000034</v>
      </c>
    </row>
    <row r="716" spans="1:13" ht="21" customHeight="1" thickBot="1" x14ac:dyDescent="0.3">
      <c r="A716" s="90">
        <v>2964</v>
      </c>
      <c r="B716" s="91" t="s">
        <v>1621</v>
      </c>
      <c r="C716" s="136" t="s">
        <v>119</v>
      </c>
      <c r="D716" s="142">
        <v>147.03</v>
      </c>
      <c r="G716" s="109" t="s">
        <v>1622</v>
      </c>
      <c r="H716" s="109" t="s">
        <v>1621</v>
      </c>
      <c r="I716" s="109" t="s">
        <v>119</v>
      </c>
      <c r="J716" s="110">
        <v>32</v>
      </c>
      <c r="K716" s="111">
        <v>145.87</v>
      </c>
      <c r="L716" s="112">
        <v>142.53</v>
      </c>
      <c r="M716" s="97">
        <f t="shared" si="11"/>
        <v>3.3400000000000034</v>
      </c>
    </row>
    <row r="717" spans="1:13" ht="21" customHeight="1" thickBot="1" x14ac:dyDescent="0.3">
      <c r="A717" s="90">
        <v>2965</v>
      </c>
      <c r="B717" s="91" t="s">
        <v>1623</v>
      </c>
      <c r="C717" s="136" t="s">
        <v>119</v>
      </c>
      <c r="D717" s="142">
        <v>147.03</v>
      </c>
      <c r="G717" s="109" t="s">
        <v>1624</v>
      </c>
      <c r="H717" s="109" t="s">
        <v>1623</v>
      </c>
      <c r="I717" s="109" t="s">
        <v>119</v>
      </c>
      <c r="J717" s="110">
        <v>7</v>
      </c>
      <c r="K717" s="111">
        <v>145.87</v>
      </c>
      <c r="L717" s="112">
        <v>142.53</v>
      </c>
      <c r="M717" s="97">
        <f t="shared" si="11"/>
        <v>3.3400000000000034</v>
      </c>
    </row>
    <row r="718" spans="1:13" ht="21" customHeight="1" thickBot="1" x14ac:dyDescent="0.3">
      <c r="A718" s="90">
        <v>2966</v>
      </c>
      <c r="B718" s="91" t="s">
        <v>1625</v>
      </c>
      <c r="C718" s="136" t="s">
        <v>119</v>
      </c>
      <c r="D718" s="142">
        <v>147.03</v>
      </c>
      <c r="G718" s="109" t="s">
        <v>1626</v>
      </c>
      <c r="H718" s="109" t="s">
        <v>1625</v>
      </c>
      <c r="I718" s="109" t="s">
        <v>119</v>
      </c>
      <c r="J718" s="106"/>
      <c r="K718" s="111">
        <v>145.87</v>
      </c>
      <c r="L718" s="112">
        <v>142.53</v>
      </c>
      <c r="M718" s="97">
        <f t="shared" si="11"/>
        <v>3.3400000000000034</v>
      </c>
    </row>
    <row r="719" spans="1:13" ht="21" customHeight="1" thickBot="1" x14ac:dyDescent="0.3">
      <c r="A719" s="90">
        <v>2967</v>
      </c>
      <c r="B719" s="91" t="s">
        <v>1627</v>
      </c>
      <c r="C719" s="136" t="s">
        <v>119</v>
      </c>
      <c r="D719" s="142">
        <v>147.03</v>
      </c>
      <c r="G719" s="109" t="s">
        <v>1628</v>
      </c>
      <c r="H719" s="109" t="s">
        <v>1627</v>
      </c>
      <c r="I719" s="109" t="s">
        <v>119</v>
      </c>
      <c r="J719" s="110">
        <v>37</v>
      </c>
      <c r="K719" s="111">
        <v>145.87</v>
      </c>
      <c r="L719" s="112">
        <v>142.53</v>
      </c>
      <c r="M719" s="97">
        <f t="shared" si="11"/>
        <v>3.3400000000000034</v>
      </c>
    </row>
    <row r="720" spans="1:13" ht="21" customHeight="1" thickBot="1" x14ac:dyDescent="0.3">
      <c r="A720" s="90">
        <v>2990</v>
      </c>
      <c r="B720" s="91" t="s">
        <v>1629</v>
      </c>
      <c r="C720" s="136" t="s">
        <v>146</v>
      </c>
      <c r="D720" s="142">
        <v>310.25</v>
      </c>
      <c r="G720" s="109" t="s">
        <v>1630</v>
      </c>
      <c r="H720" s="109" t="s">
        <v>1629</v>
      </c>
      <c r="I720" s="109" t="s">
        <v>146</v>
      </c>
      <c r="J720" s="110">
        <v>16</v>
      </c>
      <c r="K720" s="111">
        <v>310.99</v>
      </c>
      <c r="L720" s="112">
        <v>262.39999999999998</v>
      </c>
      <c r="M720" s="97">
        <f t="shared" si="11"/>
        <v>48.590000000000032</v>
      </c>
    </row>
    <row r="721" spans="1:13" ht="21" customHeight="1" thickBot="1" x14ac:dyDescent="0.3">
      <c r="A721" s="90">
        <v>3007</v>
      </c>
      <c r="B721" s="91" t="s">
        <v>1631</v>
      </c>
      <c r="C721" s="136" t="s">
        <v>101</v>
      </c>
      <c r="D721" s="142">
        <v>26.32</v>
      </c>
      <c r="G721" s="109" t="s">
        <v>1632</v>
      </c>
      <c r="H721" s="109" t="s">
        <v>1631</v>
      </c>
      <c r="I721" s="109" t="s">
        <v>101</v>
      </c>
      <c r="J721" s="110">
        <v>1215</v>
      </c>
      <c r="K721" s="111">
        <v>26.15</v>
      </c>
      <c r="L721" s="112">
        <v>23.41</v>
      </c>
      <c r="M721" s="97">
        <f t="shared" si="11"/>
        <v>2.7399999999999984</v>
      </c>
    </row>
    <row r="722" spans="1:13" ht="21" customHeight="1" thickBot="1" x14ac:dyDescent="0.3">
      <c r="A722" s="90">
        <v>3009</v>
      </c>
      <c r="B722" s="91" t="s">
        <v>1633</v>
      </c>
      <c r="C722" s="136" t="s">
        <v>101</v>
      </c>
      <c r="D722" s="142">
        <v>21.92</v>
      </c>
      <c r="G722" s="109" t="s">
        <v>1634</v>
      </c>
      <c r="H722" s="109" t="s">
        <v>1633</v>
      </c>
      <c r="I722" s="109" t="s">
        <v>101</v>
      </c>
      <c r="J722" s="110">
        <v>1458</v>
      </c>
      <c r="K722" s="111">
        <v>22.92</v>
      </c>
      <c r="L722" s="112">
        <v>20.22</v>
      </c>
      <c r="M722" s="97">
        <f t="shared" si="11"/>
        <v>2.7000000000000028</v>
      </c>
    </row>
    <row r="723" spans="1:13" ht="21" customHeight="1" thickBot="1" x14ac:dyDescent="0.3">
      <c r="A723" s="90">
        <v>3012</v>
      </c>
      <c r="B723" s="91" t="s">
        <v>1635</v>
      </c>
      <c r="C723" s="136" t="s">
        <v>101</v>
      </c>
      <c r="D723" s="142">
        <v>23</v>
      </c>
      <c r="G723" s="109" t="s">
        <v>1636</v>
      </c>
      <c r="H723" s="109" t="s">
        <v>1635</v>
      </c>
      <c r="I723" s="109" t="s">
        <v>101</v>
      </c>
      <c r="J723" s="110">
        <v>1649</v>
      </c>
      <c r="K723" s="111">
        <v>23.48</v>
      </c>
      <c r="L723" s="112">
        <v>20.29</v>
      </c>
      <c r="M723" s="97">
        <f t="shared" si="11"/>
        <v>3.1900000000000013</v>
      </c>
    </row>
    <row r="724" spans="1:13" ht="21" customHeight="1" thickBot="1" x14ac:dyDescent="0.3">
      <c r="A724" s="90">
        <v>3161</v>
      </c>
      <c r="B724" s="91" t="s">
        <v>1637</v>
      </c>
      <c r="C724" s="136" t="s">
        <v>64</v>
      </c>
      <c r="D724" s="142">
        <v>173.71</v>
      </c>
      <c r="G724" s="109" t="s">
        <v>1638</v>
      </c>
      <c r="H724" s="109" t="s">
        <v>1637</v>
      </c>
      <c r="I724" s="109" t="s">
        <v>64</v>
      </c>
      <c r="J724" s="110">
        <v>19</v>
      </c>
      <c r="K724" s="111">
        <v>173.85</v>
      </c>
      <c r="L724" s="112">
        <v>169.36</v>
      </c>
      <c r="M724" s="97">
        <f t="shared" si="11"/>
        <v>4.4899999999999807</v>
      </c>
    </row>
    <row r="725" spans="1:13" ht="21" customHeight="1" thickBot="1" x14ac:dyDescent="0.3">
      <c r="A725" s="90">
        <v>3168</v>
      </c>
      <c r="B725" s="91" t="s">
        <v>1639</v>
      </c>
      <c r="C725" s="136" t="s">
        <v>64</v>
      </c>
      <c r="D725" s="142">
        <v>9.5299999999999994</v>
      </c>
      <c r="G725" s="109" t="s">
        <v>1640</v>
      </c>
      <c r="H725" s="109" t="s">
        <v>1639</v>
      </c>
      <c r="I725" s="109" t="s">
        <v>64</v>
      </c>
      <c r="J725" s="110">
        <v>80</v>
      </c>
      <c r="K725" s="111">
        <v>9.5299999999999994</v>
      </c>
      <c r="L725" s="112">
        <v>6.71</v>
      </c>
      <c r="M725" s="97">
        <f t="shared" si="11"/>
        <v>2.8199999999999994</v>
      </c>
    </row>
    <row r="726" spans="1:13" ht="21" customHeight="1" thickBot="1" x14ac:dyDescent="0.3">
      <c r="A726" s="101">
        <v>3300</v>
      </c>
      <c r="B726" s="102" t="s">
        <v>1641</v>
      </c>
      <c r="C726" s="138" t="s">
        <v>64</v>
      </c>
      <c r="D726" s="103">
        <v>0.33</v>
      </c>
      <c r="E726" s="104" t="s">
        <v>172</v>
      </c>
      <c r="G726" s="109" t="s">
        <v>1642</v>
      </c>
      <c r="H726" s="109" t="s">
        <v>1641</v>
      </c>
      <c r="I726" s="109" t="s">
        <v>64</v>
      </c>
      <c r="J726" s="110">
        <v>80</v>
      </c>
      <c r="K726" s="111">
        <v>0.33</v>
      </c>
      <c r="L726" s="112"/>
      <c r="M726" s="97">
        <f t="shared" si="11"/>
        <v>0.33</v>
      </c>
    </row>
    <row r="727" spans="1:13" ht="21" customHeight="1" thickBot="1" x14ac:dyDescent="0.3">
      <c r="A727" s="90">
        <v>3305</v>
      </c>
      <c r="B727" s="91" t="s">
        <v>1643</v>
      </c>
      <c r="C727" s="136" t="s">
        <v>130</v>
      </c>
      <c r="D727" s="142">
        <v>5.47</v>
      </c>
      <c r="G727" s="109" t="s">
        <v>1644</v>
      </c>
      <c r="H727" s="109" t="s">
        <v>1643</v>
      </c>
      <c r="I727" s="109" t="s">
        <v>130</v>
      </c>
      <c r="J727" s="110">
        <v>16</v>
      </c>
      <c r="K727" s="111">
        <v>4.5</v>
      </c>
      <c r="L727" s="112">
        <v>4.04</v>
      </c>
      <c r="M727" s="97">
        <f t="shared" si="11"/>
        <v>0.45999999999999996</v>
      </c>
    </row>
    <row r="728" spans="1:13" ht="21" customHeight="1" thickBot="1" x14ac:dyDescent="0.3">
      <c r="A728" s="101">
        <v>3309</v>
      </c>
      <c r="B728" s="102" t="s">
        <v>1645</v>
      </c>
      <c r="C728" s="138" t="s">
        <v>570</v>
      </c>
      <c r="D728" s="103">
        <v>3.24</v>
      </c>
      <c r="E728" s="104" t="s">
        <v>172</v>
      </c>
      <c r="G728" s="109" t="s">
        <v>1646</v>
      </c>
      <c r="H728" s="109" t="s">
        <v>1645</v>
      </c>
      <c r="I728" s="109" t="s">
        <v>570</v>
      </c>
      <c r="J728" s="110">
        <v>1</v>
      </c>
      <c r="K728" s="111">
        <v>1.68</v>
      </c>
      <c r="L728" s="112"/>
      <c r="M728" s="97">
        <f t="shared" si="11"/>
        <v>1.68</v>
      </c>
    </row>
    <row r="729" spans="1:13" ht="21" customHeight="1" thickBot="1" x14ac:dyDescent="0.3">
      <c r="A729" s="90">
        <v>3310</v>
      </c>
      <c r="B729" s="91" t="s">
        <v>1647</v>
      </c>
      <c r="C729" s="136" t="s">
        <v>1648</v>
      </c>
      <c r="D729" s="142">
        <v>8.06</v>
      </c>
      <c r="G729" s="109" t="s">
        <v>1649</v>
      </c>
      <c r="H729" s="109" t="s">
        <v>1647</v>
      </c>
      <c r="I729" s="109" t="s">
        <v>1648</v>
      </c>
      <c r="J729" s="110">
        <v>32</v>
      </c>
      <c r="K729" s="111">
        <v>6.12</v>
      </c>
      <c r="L729" s="112">
        <v>4.9000000000000004</v>
      </c>
      <c r="M729" s="97">
        <f t="shared" si="11"/>
        <v>1.2199999999999998</v>
      </c>
    </row>
    <row r="730" spans="1:13" ht="21" customHeight="1" thickBot="1" x14ac:dyDescent="0.3">
      <c r="A730" s="90">
        <v>3318</v>
      </c>
      <c r="B730" s="91" t="s">
        <v>1650</v>
      </c>
      <c r="C730" s="136" t="s">
        <v>64</v>
      </c>
      <c r="D730" s="142">
        <v>3.03</v>
      </c>
      <c r="G730" s="109" t="s">
        <v>1651</v>
      </c>
      <c r="H730" s="109" t="s">
        <v>1650</v>
      </c>
      <c r="I730" s="109" t="s">
        <v>64</v>
      </c>
      <c r="J730" s="110">
        <v>203</v>
      </c>
      <c r="K730" s="111">
        <v>2.97</v>
      </c>
      <c r="L730" s="112">
        <v>2.73</v>
      </c>
      <c r="M730" s="97">
        <f t="shared" si="11"/>
        <v>0.24000000000000021</v>
      </c>
    </row>
    <row r="731" spans="1:13" ht="21" customHeight="1" thickBot="1" x14ac:dyDescent="0.3">
      <c r="A731" s="90">
        <v>3411</v>
      </c>
      <c r="B731" s="91" t="s">
        <v>1652</v>
      </c>
      <c r="C731" s="136" t="s">
        <v>1653</v>
      </c>
      <c r="D731" s="142">
        <v>241.69</v>
      </c>
      <c r="G731" s="109" t="s">
        <v>1654</v>
      </c>
      <c r="H731" s="109" t="s">
        <v>1652</v>
      </c>
      <c r="I731" s="109" t="s">
        <v>1653</v>
      </c>
      <c r="J731" s="110">
        <v>133</v>
      </c>
      <c r="K731" s="111">
        <v>236.59</v>
      </c>
      <c r="L731" s="112">
        <v>188.7</v>
      </c>
      <c r="M731" s="97">
        <f t="shared" si="11"/>
        <v>47.890000000000015</v>
      </c>
    </row>
    <row r="732" spans="1:13" ht="21" customHeight="1" thickBot="1" x14ac:dyDescent="0.3">
      <c r="A732" s="90">
        <v>3412</v>
      </c>
      <c r="B732" s="100" t="s">
        <v>1655</v>
      </c>
      <c r="C732" s="137" t="s">
        <v>1653</v>
      </c>
      <c r="D732" s="142">
        <v>346.71</v>
      </c>
      <c r="E732" s="114"/>
      <c r="G732" s="109" t="s">
        <v>1656</v>
      </c>
      <c r="H732" s="109" t="s">
        <v>1655</v>
      </c>
      <c r="I732" s="109" t="s">
        <v>1653</v>
      </c>
      <c r="J732" s="110">
        <v>70</v>
      </c>
      <c r="K732" s="111">
        <v>336.03</v>
      </c>
      <c r="L732" s="112"/>
      <c r="M732" s="97">
        <f t="shared" si="11"/>
        <v>336.03</v>
      </c>
    </row>
    <row r="733" spans="1:13" ht="21" customHeight="1" thickBot="1" x14ac:dyDescent="0.3">
      <c r="A733" s="90">
        <v>3444</v>
      </c>
      <c r="B733" s="91" t="s">
        <v>1657</v>
      </c>
      <c r="C733" s="136" t="s">
        <v>64</v>
      </c>
      <c r="D733" s="142">
        <v>1.82</v>
      </c>
      <c r="G733" s="109" t="s">
        <v>1658</v>
      </c>
      <c r="H733" s="109" t="s">
        <v>1657</v>
      </c>
      <c r="I733" s="109" t="s">
        <v>64</v>
      </c>
      <c r="J733" s="110">
        <v>3318</v>
      </c>
      <c r="K733" s="111">
        <v>1.59</v>
      </c>
      <c r="L733" s="112">
        <v>1.49</v>
      </c>
      <c r="M733" s="97">
        <f t="shared" si="11"/>
        <v>0.10000000000000009</v>
      </c>
    </row>
    <row r="734" spans="1:13" ht="21" customHeight="1" thickBot="1" x14ac:dyDescent="0.3">
      <c r="A734" s="101">
        <v>3520</v>
      </c>
      <c r="B734" s="115" t="s">
        <v>1659</v>
      </c>
      <c r="C734" s="139" t="s">
        <v>146</v>
      </c>
      <c r="D734" s="103"/>
      <c r="E734" s="104" t="s">
        <v>172</v>
      </c>
      <c r="G734" s="109"/>
      <c r="H734" s="109"/>
      <c r="I734" s="109"/>
      <c r="J734" s="110"/>
      <c r="K734" s="111"/>
      <c r="L734" s="112">
        <v>762.35</v>
      </c>
      <c r="M734" s="97">
        <f t="shared" si="11"/>
        <v>-762.35</v>
      </c>
    </row>
    <row r="735" spans="1:13" ht="21" customHeight="1" thickBot="1" x14ac:dyDescent="0.3">
      <c r="A735" s="101">
        <v>3521</v>
      </c>
      <c r="B735" s="115" t="s">
        <v>1660</v>
      </c>
      <c r="C735" s="139" t="s">
        <v>146</v>
      </c>
      <c r="D735" s="103"/>
      <c r="E735" s="104" t="s">
        <v>172</v>
      </c>
      <c r="G735" s="109"/>
      <c r="H735" s="109"/>
      <c r="I735" s="109"/>
      <c r="J735" s="110"/>
      <c r="K735" s="111"/>
      <c r="L735" s="112">
        <v>632.61</v>
      </c>
      <c r="M735" s="97">
        <f t="shared" si="11"/>
        <v>-632.61</v>
      </c>
    </row>
    <row r="736" spans="1:13" ht="21" customHeight="1" thickBot="1" x14ac:dyDescent="0.3">
      <c r="A736" s="101">
        <v>3522</v>
      </c>
      <c r="B736" s="115" t="s">
        <v>1661</v>
      </c>
      <c r="C736" s="139" t="s">
        <v>146</v>
      </c>
      <c r="D736" s="103"/>
      <c r="E736" s="104" t="s">
        <v>172</v>
      </c>
      <c r="G736" s="109"/>
      <c r="H736" s="109"/>
      <c r="I736" s="109"/>
      <c r="J736" s="110"/>
      <c r="K736" s="111"/>
      <c r="L736" s="112">
        <v>2367.79</v>
      </c>
      <c r="M736" s="97">
        <f t="shared" si="11"/>
        <v>-2367.79</v>
      </c>
    </row>
    <row r="737" spans="1:13" ht="21" customHeight="1" thickBot="1" x14ac:dyDescent="0.3">
      <c r="A737" s="90">
        <v>3870</v>
      </c>
      <c r="B737" s="91" t="s">
        <v>1662</v>
      </c>
      <c r="C737" s="136" t="s">
        <v>146</v>
      </c>
      <c r="D737" s="142">
        <v>1908.86</v>
      </c>
      <c r="G737" s="109" t="s">
        <v>1663</v>
      </c>
      <c r="H737" s="109" t="s">
        <v>1662</v>
      </c>
      <c r="I737" s="109" t="s">
        <v>146</v>
      </c>
      <c r="J737" s="110">
        <v>135</v>
      </c>
      <c r="K737" s="111">
        <v>1774.03</v>
      </c>
      <c r="L737" s="112">
        <v>1559.57</v>
      </c>
      <c r="M737" s="97">
        <f t="shared" si="11"/>
        <v>214.46000000000004</v>
      </c>
    </row>
    <row r="738" spans="1:13" ht="21" customHeight="1" thickBot="1" x14ac:dyDescent="0.3">
      <c r="A738" s="101">
        <v>6000</v>
      </c>
      <c r="B738" s="115" t="s">
        <v>1664</v>
      </c>
      <c r="C738" s="139" t="s">
        <v>64</v>
      </c>
      <c r="D738" s="103"/>
      <c r="E738" s="104" t="s">
        <v>172</v>
      </c>
      <c r="G738" s="109"/>
      <c r="H738" s="109"/>
      <c r="I738" s="109"/>
      <c r="J738" s="110"/>
      <c r="K738" s="111"/>
      <c r="L738" s="112">
        <v>503.78</v>
      </c>
      <c r="M738" s="97">
        <f t="shared" si="11"/>
        <v>-503.78</v>
      </c>
    </row>
    <row r="739" spans="1:13" ht="21" customHeight="1" thickBot="1" x14ac:dyDescent="0.3">
      <c r="A739" s="90">
        <v>6030</v>
      </c>
      <c r="B739" s="91" t="s">
        <v>1665</v>
      </c>
      <c r="C739" s="136" t="s">
        <v>64</v>
      </c>
      <c r="D739" s="142">
        <v>1276.1300000000001</v>
      </c>
      <c r="G739" s="109" t="s">
        <v>1666</v>
      </c>
      <c r="H739" s="109" t="s">
        <v>1665</v>
      </c>
      <c r="I739" s="109" t="s">
        <v>64</v>
      </c>
      <c r="J739" s="110">
        <v>24</v>
      </c>
      <c r="K739" s="111">
        <v>1276.1300000000001</v>
      </c>
      <c r="L739" s="112">
        <v>1124.31</v>
      </c>
      <c r="M739" s="97">
        <f t="shared" si="11"/>
        <v>151.82000000000016</v>
      </c>
    </row>
    <row r="740" spans="1:13" ht="21" customHeight="1" thickBot="1" x14ac:dyDescent="0.3">
      <c r="A740" s="90">
        <v>6031</v>
      </c>
      <c r="B740" s="91" t="s">
        <v>1667</v>
      </c>
      <c r="C740" s="136" t="s">
        <v>64</v>
      </c>
      <c r="D740" s="142">
        <v>1924.87</v>
      </c>
      <c r="G740" s="109" t="s">
        <v>1668</v>
      </c>
      <c r="H740" s="109" t="s">
        <v>1667</v>
      </c>
      <c r="I740" s="109" t="s">
        <v>64</v>
      </c>
      <c r="J740" s="110">
        <v>26</v>
      </c>
      <c r="K740" s="111">
        <v>1494.28</v>
      </c>
      <c r="L740" s="112">
        <v>1494.28</v>
      </c>
      <c r="M740" s="97">
        <f t="shared" si="11"/>
        <v>0</v>
      </c>
    </row>
    <row r="741" spans="1:13" ht="21" customHeight="1" thickBot="1" x14ac:dyDescent="0.3">
      <c r="A741" s="90">
        <v>6050</v>
      </c>
      <c r="B741" s="91" t="s">
        <v>1669</v>
      </c>
      <c r="C741" s="136" t="s">
        <v>146</v>
      </c>
      <c r="D741" s="142">
        <v>171.04</v>
      </c>
      <c r="G741" s="109" t="s">
        <v>1670</v>
      </c>
      <c r="H741" s="109" t="s">
        <v>1669</v>
      </c>
      <c r="I741" s="109" t="s">
        <v>146</v>
      </c>
      <c r="J741" s="110">
        <v>34</v>
      </c>
      <c r="K741" s="111">
        <v>165.44</v>
      </c>
      <c r="L741" s="112">
        <v>155.22999999999999</v>
      </c>
      <c r="M741" s="97">
        <f t="shared" si="11"/>
        <v>10.210000000000008</v>
      </c>
    </row>
    <row r="742" spans="1:13" ht="21" customHeight="1" thickBot="1" x14ac:dyDescent="0.3">
      <c r="A742" s="90">
        <v>6051</v>
      </c>
      <c r="B742" s="91" t="s">
        <v>1671</v>
      </c>
      <c r="C742" s="136" t="s">
        <v>146</v>
      </c>
      <c r="D742" s="142">
        <v>872.75</v>
      </c>
      <c r="G742" s="109" t="s">
        <v>1672</v>
      </c>
      <c r="H742" s="109" t="s">
        <v>1671</v>
      </c>
      <c r="I742" s="109" t="s">
        <v>146</v>
      </c>
      <c r="J742" s="110">
        <v>27</v>
      </c>
      <c r="K742" s="111">
        <v>746.54</v>
      </c>
      <c r="L742" s="112">
        <v>664.11</v>
      </c>
      <c r="M742" s="97">
        <f t="shared" si="11"/>
        <v>82.42999999999995</v>
      </c>
    </row>
    <row r="743" spans="1:13" ht="21" customHeight="1" thickBot="1" x14ac:dyDescent="0.3">
      <c r="A743" s="90">
        <v>6066</v>
      </c>
      <c r="B743" s="91" t="s">
        <v>1673</v>
      </c>
      <c r="C743" s="136" t="s">
        <v>92</v>
      </c>
      <c r="D743" s="142">
        <v>2.7</v>
      </c>
      <c r="G743" s="109" t="s">
        <v>1674</v>
      </c>
      <c r="H743" s="109" t="s">
        <v>1673</v>
      </c>
      <c r="I743" s="109" t="s">
        <v>92</v>
      </c>
      <c r="J743" s="110">
        <v>764</v>
      </c>
      <c r="K743" s="111">
        <v>2.79</v>
      </c>
      <c r="L743" s="112">
        <v>3.03</v>
      </c>
      <c r="M743" s="97">
        <f t="shared" si="11"/>
        <v>-0.23999999999999977</v>
      </c>
    </row>
    <row r="744" spans="1:13" ht="21" customHeight="1" thickBot="1" x14ac:dyDescent="0.3">
      <c r="A744" s="90">
        <v>6067</v>
      </c>
      <c r="B744" s="91" t="s">
        <v>1675</v>
      </c>
      <c r="C744" s="136" t="s">
        <v>92</v>
      </c>
      <c r="D744" s="142">
        <v>2.73</v>
      </c>
      <c r="G744" s="109" t="s">
        <v>1676</v>
      </c>
      <c r="H744" s="109" t="s">
        <v>1675</v>
      </c>
      <c r="I744" s="109" t="s">
        <v>92</v>
      </c>
      <c r="J744" s="110">
        <v>2143</v>
      </c>
      <c r="K744" s="111">
        <v>2.88</v>
      </c>
      <c r="L744" s="112">
        <v>2.4900000000000002</v>
      </c>
      <c r="M744" s="97">
        <f t="shared" si="11"/>
        <v>0.38999999999999968</v>
      </c>
    </row>
    <row r="745" spans="1:13" ht="21" customHeight="1" thickBot="1" x14ac:dyDescent="0.3">
      <c r="A745" s="90">
        <v>6131</v>
      </c>
      <c r="B745" s="91" t="s">
        <v>1677</v>
      </c>
      <c r="C745" s="136" t="s">
        <v>64</v>
      </c>
      <c r="D745" s="142">
        <v>301.93</v>
      </c>
      <c r="G745" s="109" t="s">
        <v>1678</v>
      </c>
      <c r="H745" s="109" t="s">
        <v>1677</v>
      </c>
      <c r="I745" s="109" t="s">
        <v>64</v>
      </c>
      <c r="J745" s="110">
        <v>52</v>
      </c>
      <c r="K745" s="111">
        <v>301.93</v>
      </c>
      <c r="L745" s="112">
        <v>208.82</v>
      </c>
      <c r="M745" s="97">
        <f t="shared" si="11"/>
        <v>93.110000000000014</v>
      </c>
    </row>
    <row r="746" spans="1:13" ht="21" customHeight="1" thickBot="1" x14ac:dyDescent="0.3">
      <c r="A746" s="90">
        <v>6139</v>
      </c>
      <c r="B746" s="91" t="s">
        <v>1679</v>
      </c>
      <c r="C746" s="136" t="s">
        <v>64</v>
      </c>
      <c r="D746" s="142">
        <v>63.74</v>
      </c>
      <c r="G746" s="109" t="s">
        <v>1680</v>
      </c>
      <c r="H746" s="109" t="s">
        <v>1679</v>
      </c>
      <c r="I746" s="109" t="s">
        <v>64</v>
      </c>
      <c r="J746" s="110">
        <v>116</v>
      </c>
      <c r="K746" s="111">
        <v>63.74</v>
      </c>
      <c r="L746" s="112">
        <v>50.35</v>
      </c>
      <c r="M746" s="97">
        <f t="shared" si="11"/>
        <v>13.39</v>
      </c>
    </row>
    <row r="747" spans="1:13" ht="21" customHeight="1" thickBot="1" x14ac:dyDescent="0.3">
      <c r="A747" s="90">
        <v>6160</v>
      </c>
      <c r="B747" s="91" t="s">
        <v>1681</v>
      </c>
      <c r="C747" s="136" t="s">
        <v>64</v>
      </c>
      <c r="D747" s="142">
        <v>3.5</v>
      </c>
      <c r="G747" s="109" t="s">
        <v>1682</v>
      </c>
      <c r="H747" s="109" t="s">
        <v>1681</v>
      </c>
      <c r="I747" s="109" t="s">
        <v>64</v>
      </c>
      <c r="J747" s="110">
        <v>5</v>
      </c>
      <c r="K747" s="111">
        <v>3.5</v>
      </c>
      <c r="L747" s="112">
        <v>2.0099999999999998</v>
      </c>
      <c r="M747" s="97">
        <f t="shared" si="11"/>
        <v>1.4900000000000002</v>
      </c>
    </row>
    <row r="748" spans="1:13" ht="21" customHeight="1" thickBot="1" x14ac:dyDescent="0.3">
      <c r="A748" s="90">
        <v>6187</v>
      </c>
      <c r="B748" s="91" t="s">
        <v>1683</v>
      </c>
      <c r="C748" s="136" t="s">
        <v>64</v>
      </c>
      <c r="D748" s="142">
        <v>288.02</v>
      </c>
      <c r="G748" s="109" t="s">
        <v>1684</v>
      </c>
      <c r="H748" s="109" t="s">
        <v>1683</v>
      </c>
      <c r="I748" s="109" t="s">
        <v>64</v>
      </c>
      <c r="J748" s="110">
        <v>63</v>
      </c>
      <c r="K748" s="111">
        <v>276.54000000000002</v>
      </c>
      <c r="L748" s="112">
        <v>230.15</v>
      </c>
      <c r="M748" s="97">
        <f t="shared" si="11"/>
        <v>46.390000000000015</v>
      </c>
    </row>
    <row r="749" spans="1:13" ht="21" customHeight="1" thickBot="1" x14ac:dyDescent="0.3">
      <c r="A749" s="90">
        <v>6500</v>
      </c>
      <c r="B749" s="91" t="s">
        <v>1685</v>
      </c>
      <c r="C749" s="136" t="s">
        <v>64</v>
      </c>
      <c r="D749" s="142">
        <v>29.33</v>
      </c>
      <c r="G749" s="109" t="s">
        <v>1686</v>
      </c>
      <c r="H749" s="109" t="s">
        <v>1685</v>
      </c>
      <c r="I749" s="109" t="s">
        <v>64</v>
      </c>
      <c r="J749" s="110">
        <v>21</v>
      </c>
      <c r="K749" s="111">
        <v>30.02</v>
      </c>
      <c r="L749" s="112">
        <v>31.05</v>
      </c>
      <c r="M749" s="97">
        <f t="shared" si="11"/>
        <v>-1.0300000000000011</v>
      </c>
    </row>
    <row r="750" spans="1:13" ht="21" customHeight="1" thickBot="1" x14ac:dyDescent="0.3">
      <c r="A750" s="147">
        <v>7000</v>
      </c>
      <c r="B750" s="148" t="s">
        <v>1852</v>
      </c>
      <c r="C750" s="149" t="s">
        <v>64</v>
      </c>
      <c r="D750" s="143">
        <v>0</v>
      </c>
      <c r="G750" s="109" t="s">
        <v>1688</v>
      </c>
      <c r="H750" s="109" t="s">
        <v>1687</v>
      </c>
      <c r="I750" s="109" t="s">
        <v>64</v>
      </c>
      <c r="J750" s="110">
        <v>55716</v>
      </c>
      <c r="K750" s="111">
        <v>0.37</v>
      </c>
      <c r="L750" s="112">
        <v>0.37</v>
      </c>
      <c r="M750" s="97">
        <f t="shared" si="11"/>
        <v>0</v>
      </c>
    </row>
    <row r="751" spans="1:13" ht="21" customHeight="1" thickBot="1" x14ac:dyDescent="0.3">
      <c r="A751" s="101">
        <v>7102</v>
      </c>
      <c r="B751" s="102" t="s">
        <v>1689</v>
      </c>
      <c r="C751" s="138" t="s">
        <v>64</v>
      </c>
      <c r="D751" s="103">
        <v>1.03</v>
      </c>
      <c r="E751" s="104" t="s">
        <v>172</v>
      </c>
      <c r="G751" s="109" t="s">
        <v>1690</v>
      </c>
      <c r="H751" s="109" t="s">
        <v>1689</v>
      </c>
      <c r="I751" s="109" t="s">
        <v>64</v>
      </c>
      <c r="J751" s="110">
        <v>47</v>
      </c>
      <c r="K751" s="111">
        <v>1.03</v>
      </c>
      <c r="L751" s="112"/>
      <c r="M751" s="97">
        <f t="shared" si="11"/>
        <v>1.03</v>
      </c>
    </row>
    <row r="752" spans="1:13" ht="21" customHeight="1" thickBot="1" x14ac:dyDescent="0.3">
      <c r="A752" s="101">
        <v>7117</v>
      </c>
      <c r="B752" s="102" t="s">
        <v>1691</v>
      </c>
      <c r="C752" s="138" t="s">
        <v>64</v>
      </c>
      <c r="D752" s="103">
        <v>6.39</v>
      </c>
      <c r="E752" s="104" t="s">
        <v>172</v>
      </c>
      <c r="G752" s="109" t="s">
        <v>1692</v>
      </c>
      <c r="H752" s="109" t="s">
        <v>1691</v>
      </c>
      <c r="I752" s="109" t="s">
        <v>64</v>
      </c>
      <c r="J752" s="110">
        <v>364</v>
      </c>
      <c r="K752" s="111">
        <v>6.39</v>
      </c>
      <c r="L752" s="112"/>
      <c r="M752" s="97">
        <f t="shared" si="11"/>
        <v>6.39</v>
      </c>
    </row>
    <row r="753" spans="1:13" ht="21" customHeight="1" thickBot="1" x14ac:dyDescent="0.3">
      <c r="A753" s="90">
        <v>7124</v>
      </c>
      <c r="B753" s="91" t="s">
        <v>1693</v>
      </c>
      <c r="C753" s="136" t="s">
        <v>64</v>
      </c>
      <c r="D753" s="142">
        <v>20.61</v>
      </c>
      <c r="G753" s="109" t="s">
        <v>1694</v>
      </c>
      <c r="H753" s="109" t="s">
        <v>1693</v>
      </c>
      <c r="I753" s="109" t="s">
        <v>64</v>
      </c>
      <c r="J753" s="110">
        <v>3</v>
      </c>
      <c r="K753" s="111">
        <v>22.23</v>
      </c>
      <c r="L753" s="112">
        <v>16.53</v>
      </c>
      <c r="M753" s="97">
        <f t="shared" si="11"/>
        <v>5.6999999999999993</v>
      </c>
    </row>
    <row r="754" spans="1:13" ht="21" customHeight="1" thickBot="1" x14ac:dyDescent="0.3">
      <c r="A754" s="101">
        <v>7125</v>
      </c>
      <c r="B754" s="102" t="s">
        <v>1695</v>
      </c>
      <c r="C754" s="138" t="s">
        <v>64</v>
      </c>
      <c r="D754" s="103">
        <v>0.89</v>
      </c>
      <c r="E754" s="104" t="s">
        <v>172</v>
      </c>
      <c r="G754" s="109" t="s">
        <v>1696</v>
      </c>
      <c r="H754" s="109" t="s">
        <v>1695</v>
      </c>
      <c r="I754" s="109" t="s">
        <v>64</v>
      </c>
      <c r="J754" s="110">
        <v>45</v>
      </c>
      <c r="K754" s="111">
        <v>0.89</v>
      </c>
      <c r="L754" s="112"/>
      <c r="M754" s="97">
        <f t="shared" si="11"/>
        <v>0.89</v>
      </c>
    </row>
    <row r="755" spans="1:13" ht="21" customHeight="1" thickBot="1" x14ac:dyDescent="0.3">
      <c r="A755" s="101">
        <v>7126</v>
      </c>
      <c r="B755" s="102" t="s">
        <v>1697</v>
      </c>
      <c r="C755" s="138" t="s">
        <v>64</v>
      </c>
      <c r="D755" s="103">
        <v>1.53</v>
      </c>
      <c r="E755" s="104" t="s">
        <v>172</v>
      </c>
      <c r="G755" s="109" t="s">
        <v>1698</v>
      </c>
      <c r="H755" s="109" t="s">
        <v>1697</v>
      </c>
      <c r="I755" s="109" t="s">
        <v>64</v>
      </c>
      <c r="J755" s="110">
        <v>354</v>
      </c>
      <c r="K755" s="111">
        <v>1.53</v>
      </c>
      <c r="L755" s="112"/>
      <c r="M755" s="97">
        <f t="shared" si="11"/>
        <v>1.53</v>
      </c>
    </row>
    <row r="756" spans="1:13" ht="21" customHeight="1" thickBot="1" x14ac:dyDescent="0.3">
      <c r="A756" s="101">
        <v>7138</v>
      </c>
      <c r="B756" s="102" t="s">
        <v>1699</v>
      </c>
      <c r="C756" s="138" t="s">
        <v>64</v>
      </c>
      <c r="D756" s="103">
        <v>1.53</v>
      </c>
      <c r="E756" s="104" t="s">
        <v>172</v>
      </c>
      <c r="G756" s="109" t="s">
        <v>1700</v>
      </c>
      <c r="H756" s="109" t="s">
        <v>1699</v>
      </c>
      <c r="I756" s="109" t="s">
        <v>64</v>
      </c>
      <c r="J756" s="110">
        <v>63</v>
      </c>
      <c r="K756" s="111">
        <v>1.53</v>
      </c>
      <c r="L756" s="112"/>
      <c r="M756" s="97">
        <f t="shared" si="11"/>
        <v>1.53</v>
      </c>
    </row>
    <row r="757" spans="1:13" ht="21" customHeight="1" thickBot="1" x14ac:dyDescent="0.3">
      <c r="A757" s="90">
        <v>7139</v>
      </c>
      <c r="B757" s="91" t="s">
        <v>1701</v>
      </c>
      <c r="C757" s="136" t="s">
        <v>101</v>
      </c>
      <c r="D757" s="142">
        <v>31.6</v>
      </c>
      <c r="G757" s="109" t="s">
        <v>1702</v>
      </c>
      <c r="H757" s="109" t="s">
        <v>1701</v>
      </c>
      <c r="I757" s="109" t="s">
        <v>101</v>
      </c>
      <c r="J757" s="110">
        <v>3</v>
      </c>
      <c r="K757" s="111">
        <v>31.6</v>
      </c>
      <c r="L757" s="112">
        <v>30.75</v>
      </c>
      <c r="M757" s="97">
        <f t="shared" si="11"/>
        <v>0.85000000000000142</v>
      </c>
    </row>
    <row r="758" spans="1:13" ht="21" customHeight="1" thickBot="1" x14ac:dyDescent="0.3">
      <c r="A758" s="101">
        <v>7142</v>
      </c>
      <c r="B758" s="102" t="s">
        <v>1703</v>
      </c>
      <c r="C758" s="138" t="s">
        <v>64</v>
      </c>
      <c r="D758" s="103">
        <v>9.4700000000000006</v>
      </c>
      <c r="E758" s="104" t="s">
        <v>172</v>
      </c>
      <c r="G758" s="109" t="s">
        <v>1704</v>
      </c>
      <c r="H758" s="109" t="s">
        <v>1703</v>
      </c>
      <c r="I758" s="109" t="s">
        <v>64</v>
      </c>
      <c r="J758" s="110">
        <v>36</v>
      </c>
      <c r="K758" s="111">
        <v>9.4700000000000006</v>
      </c>
      <c r="L758" s="112"/>
      <c r="M758" s="97">
        <f t="shared" si="11"/>
        <v>9.4700000000000006</v>
      </c>
    </row>
    <row r="759" spans="1:13" ht="21" customHeight="1" thickBot="1" x14ac:dyDescent="0.3">
      <c r="A759" s="90">
        <v>7143</v>
      </c>
      <c r="B759" s="91" t="s">
        <v>1705</v>
      </c>
      <c r="C759" s="136" t="s">
        <v>64</v>
      </c>
      <c r="D759" s="142">
        <v>8.9499999999999993</v>
      </c>
      <c r="G759" s="109" t="s">
        <v>1706</v>
      </c>
      <c r="H759" s="109" t="s">
        <v>1705</v>
      </c>
      <c r="I759" s="109" t="s">
        <v>64</v>
      </c>
      <c r="J759" s="110">
        <v>54</v>
      </c>
      <c r="K759" s="111">
        <v>8.9499999999999993</v>
      </c>
      <c r="L759" s="112">
        <v>8.9499999999999993</v>
      </c>
      <c r="M759" s="97">
        <f t="shared" si="11"/>
        <v>0</v>
      </c>
    </row>
    <row r="760" spans="1:13" ht="21" customHeight="1" thickBot="1" x14ac:dyDescent="0.3">
      <c r="A760" s="90">
        <v>7233</v>
      </c>
      <c r="B760" s="91" t="s">
        <v>1707</v>
      </c>
      <c r="C760" s="136" t="s">
        <v>64</v>
      </c>
      <c r="D760" s="142">
        <v>420.89</v>
      </c>
      <c r="G760" s="109" t="s">
        <v>1708</v>
      </c>
      <c r="H760" s="109" t="s">
        <v>1707</v>
      </c>
      <c r="I760" s="109" t="s">
        <v>64</v>
      </c>
      <c r="J760" s="110">
        <v>9</v>
      </c>
      <c r="K760" s="111">
        <v>420.89</v>
      </c>
      <c r="L760" s="112">
        <v>418.65</v>
      </c>
      <c r="M760" s="97">
        <f t="shared" si="11"/>
        <v>2.2400000000000091</v>
      </c>
    </row>
    <row r="761" spans="1:13" ht="21" customHeight="1" thickBot="1" x14ac:dyDescent="0.3">
      <c r="A761" s="101">
        <v>7238</v>
      </c>
      <c r="B761" s="102" t="s">
        <v>1709</v>
      </c>
      <c r="C761" s="138" t="s">
        <v>64</v>
      </c>
      <c r="D761" s="103">
        <v>3.07</v>
      </c>
      <c r="E761" s="104" t="s">
        <v>172</v>
      </c>
      <c r="G761" s="109" t="s">
        <v>1710</v>
      </c>
      <c r="H761" s="109" t="s">
        <v>1709</v>
      </c>
      <c r="I761" s="109" t="s">
        <v>64</v>
      </c>
      <c r="J761" s="110">
        <v>95</v>
      </c>
      <c r="K761" s="111">
        <v>3.07</v>
      </c>
      <c r="L761" s="112"/>
      <c r="M761" s="97">
        <f t="shared" si="11"/>
        <v>3.07</v>
      </c>
    </row>
    <row r="762" spans="1:13" ht="21" customHeight="1" thickBot="1" x14ac:dyDescent="0.3">
      <c r="A762" s="101">
        <v>7243</v>
      </c>
      <c r="B762" s="102" t="s">
        <v>1711</v>
      </c>
      <c r="C762" s="138" t="s">
        <v>92</v>
      </c>
      <c r="D762" s="103">
        <v>1.6</v>
      </c>
      <c r="E762" s="104" t="s">
        <v>172</v>
      </c>
      <c r="G762" s="109" t="s">
        <v>1712</v>
      </c>
      <c r="H762" s="109" t="s">
        <v>1711</v>
      </c>
      <c r="I762" s="109" t="s">
        <v>92</v>
      </c>
      <c r="J762" s="110">
        <v>18</v>
      </c>
      <c r="K762" s="111">
        <v>1.6</v>
      </c>
      <c r="L762" s="112"/>
      <c r="M762" s="97">
        <f t="shared" si="11"/>
        <v>1.6</v>
      </c>
    </row>
    <row r="763" spans="1:13" ht="21" customHeight="1" thickBot="1" x14ac:dyDescent="0.3">
      <c r="A763" s="90">
        <v>7286</v>
      </c>
      <c r="B763" s="91" t="s">
        <v>1713</v>
      </c>
      <c r="C763" s="136" t="s">
        <v>64</v>
      </c>
      <c r="D763" s="142">
        <v>55.66</v>
      </c>
      <c r="G763" s="109" t="s">
        <v>1714</v>
      </c>
      <c r="H763" s="109" t="s">
        <v>1713</v>
      </c>
      <c r="I763" s="109" t="s">
        <v>64</v>
      </c>
      <c r="J763" s="110">
        <v>41</v>
      </c>
      <c r="K763" s="111">
        <v>55.31</v>
      </c>
      <c r="L763" s="112">
        <v>55.31</v>
      </c>
      <c r="M763" s="97">
        <f t="shared" si="11"/>
        <v>0</v>
      </c>
    </row>
    <row r="764" spans="1:13" ht="21" customHeight="1" thickBot="1" x14ac:dyDescent="0.3">
      <c r="A764" s="90">
        <v>7287</v>
      </c>
      <c r="B764" s="91" t="s">
        <v>1715</v>
      </c>
      <c r="C764" s="136" t="s">
        <v>64</v>
      </c>
      <c r="D764" s="142">
        <v>55.66</v>
      </c>
      <c r="G764" s="109" t="s">
        <v>1716</v>
      </c>
      <c r="H764" s="109" t="s">
        <v>1715</v>
      </c>
      <c r="I764" s="109" t="s">
        <v>64</v>
      </c>
      <c r="J764" s="110">
        <v>346</v>
      </c>
      <c r="K764" s="111">
        <v>50.79</v>
      </c>
      <c r="L764" s="112">
        <v>50.79</v>
      </c>
      <c r="M764" s="97">
        <f t="shared" si="11"/>
        <v>0</v>
      </c>
    </row>
    <row r="765" spans="1:13" ht="21" customHeight="1" thickBot="1" x14ac:dyDescent="0.3">
      <c r="A765" s="90">
        <v>7307</v>
      </c>
      <c r="B765" s="91" t="s">
        <v>1717</v>
      </c>
      <c r="C765" s="136" t="s">
        <v>64</v>
      </c>
      <c r="D765" s="142">
        <v>12.33</v>
      </c>
      <c r="G765" s="109" t="s">
        <v>1718</v>
      </c>
      <c r="H765" s="109" t="s">
        <v>1717</v>
      </c>
      <c r="I765" s="109" t="s">
        <v>64</v>
      </c>
      <c r="J765" s="110">
        <v>201</v>
      </c>
      <c r="K765" s="111">
        <v>11.4</v>
      </c>
      <c r="L765" s="112">
        <v>7.14</v>
      </c>
      <c r="M765" s="97">
        <f t="shared" si="11"/>
        <v>4.2600000000000007</v>
      </c>
    </row>
    <row r="766" spans="1:13" ht="21" customHeight="1" thickBot="1" x14ac:dyDescent="0.3">
      <c r="A766" s="90">
        <v>7443</v>
      </c>
      <c r="B766" s="91" t="s">
        <v>1719</v>
      </c>
      <c r="C766" s="136" t="s">
        <v>64</v>
      </c>
      <c r="D766" s="142">
        <v>13.19</v>
      </c>
      <c r="G766" s="109" t="s">
        <v>1720</v>
      </c>
      <c r="H766" s="109" t="s">
        <v>1719</v>
      </c>
      <c r="I766" s="109" t="s">
        <v>64</v>
      </c>
      <c r="J766" s="110">
        <v>96</v>
      </c>
      <c r="K766" s="111">
        <v>12.87</v>
      </c>
      <c r="L766" s="112">
        <v>13.45</v>
      </c>
      <c r="M766" s="97">
        <f t="shared" si="11"/>
        <v>-0.58000000000000007</v>
      </c>
    </row>
    <row r="767" spans="1:13" ht="21" customHeight="1" thickBot="1" x14ac:dyDescent="0.3">
      <c r="A767" s="101">
        <v>7448</v>
      </c>
      <c r="B767" s="102" t="s">
        <v>1721</v>
      </c>
      <c r="C767" s="138" t="s">
        <v>64</v>
      </c>
      <c r="D767" s="103">
        <v>43.73</v>
      </c>
      <c r="E767" s="104" t="s">
        <v>172</v>
      </c>
      <c r="G767" s="109" t="s">
        <v>1722</v>
      </c>
      <c r="H767" s="109" t="s">
        <v>1721</v>
      </c>
      <c r="I767" s="109" t="s">
        <v>64</v>
      </c>
      <c r="J767" s="110">
        <v>46</v>
      </c>
      <c r="K767" s="111">
        <v>43.73</v>
      </c>
      <c r="L767" s="112"/>
      <c r="M767" s="97">
        <f t="shared" si="11"/>
        <v>43.73</v>
      </c>
    </row>
    <row r="768" spans="1:13" ht="21" customHeight="1" thickBot="1" x14ac:dyDescent="0.3">
      <c r="A768" s="90">
        <v>7471</v>
      </c>
      <c r="B768" s="135" t="s">
        <v>1851</v>
      </c>
      <c r="C768" s="140" t="s">
        <v>110</v>
      </c>
      <c r="D768" s="145">
        <v>3.49</v>
      </c>
      <c r="E768" s="114"/>
      <c r="G768" s="109"/>
      <c r="H768" s="109"/>
      <c r="I768" s="109"/>
      <c r="J768" s="110"/>
      <c r="K768" s="111"/>
      <c r="L768" s="112"/>
      <c r="M768" s="97"/>
    </row>
    <row r="769" spans="1:13" ht="21" customHeight="1" thickBot="1" x14ac:dyDescent="0.3">
      <c r="A769" s="101">
        <v>7668</v>
      </c>
      <c r="B769" s="102" t="s">
        <v>1723</v>
      </c>
      <c r="C769" s="138" t="s">
        <v>64</v>
      </c>
      <c r="D769" s="103">
        <v>1.05</v>
      </c>
      <c r="E769" s="104" t="s">
        <v>172</v>
      </c>
      <c r="G769" s="109" t="s">
        <v>1724</v>
      </c>
      <c r="H769" s="109" t="s">
        <v>1723</v>
      </c>
      <c r="I769" s="109" t="s">
        <v>64</v>
      </c>
      <c r="J769" s="110">
        <v>27</v>
      </c>
      <c r="K769" s="111">
        <v>1.05</v>
      </c>
      <c r="L769" s="112">
        <v>1154</v>
      </c>
      <c r="M769" s="97">
        <f t="shared" si="11"/>
        <v>-1152.95</v>
      </c>
    </row>
    <row r="770" spans="1:13" ht="21" customHeight="1" thickBot="1" x14ac:dyDescent="0.3">
      <c r="A770" s="101">
        <v>7669</v>
      </c>
      <c r="B770" s="102" t="s">
        <v>1725</v>
      </c>
      <c r="C770" s="138" t="s">
        <v>64</v>
      </c>
      <c r="D770" s="103">
        <v>2.4</v>
      </c>
      <c r="E770" s="104" t="s">
        <v>172</v>
      </c>
      <c r="G770" s="109" t="s">
        <v>1726</v>
      </c>
      <c r="H770" s="109" t="s">
        <v>1725</v>
      </c>
      <c r="I770" s="109" t="s">
        <v>64</v>
      </c>
      <c r="J770" s="110">
        <v>10</v>
      </c>
      <c r="K770" s="111">
        <v>2.4</v>
      </c>
      <c r="L770" s="112"/>
      <c r="M770" s="97">
        <f t="shared" si="11"/>
        <v>2.4</v>
      </c>
    </row>
    <row r="771" spans="1:13" ht="21" customHeight="1" thickBot="1" x14ac:dyDescent="0.3">
      <c r="A771" s="101">
        <v>7674</v>
      </c>
      <c r="B771" s="102" t="s">
        <v>1727</v>
      </c>
      <c r="C771" s="138" t="s">
        <v>64</v>
      </c>
      <c r="D771" s="103">
        <v>1.05</v>
      </c>
      <c r="E771" s="104" t="s">
        <v>172</v>
      </c>
      <c r="G771" s="109" t="s">
        <v>1728</v>
      </c>
      <c r="H771" s="109" t="s">
        <v>1727</v>
      </c>
      <c r="I771" s="109" t="s">
        <v>64</v>
      </c>
      <c r="J771" s="110">
        <v>12</v>
      </c>
      <c r="K771" s="111">
        <v>1.05</v>
      </c>
      <c r="L771" s="112"/>
      <c r="M771" s="97">
        <f t="shared" ref="M771:M827" si="12">K771-L771</f>
        <v>1.05</v>
      </c>
    </row>
    <row r="772" spans="1:13" ht="21" customHeight="1" thickBot="1" x14ac:dyDescent="0.3">
      <c r="A772" s="101">
        <v>7678</v>
      </c>
      <c r="B772" s="102" t="s">
        <v>1729</v>
      </c>
      <c r="C772" s="138" t="s">
        <v>64</v>
      </c>
      <c r="D772" s="103">
        <v>0.76</v>
      </c>
      <c r="E772" s="104" t="s">
        <v>172</v>
      </c>
      <c r="G772" s="109" t="s">
        <v>1730</v>
      </c>
      <c r="H772" s="109" t="s">
        <v>1729</v>
      </c>
      <c r="I772" s="109" t="s">
        <v>64</v>
      </c>
      <c r="J772" s="110">
        <v>38</v>
      </c>
      <c r="K772" s="111">
        <v>0.76</v>
      </c>
      <c r="L772" s="112"/>
      <c r="M772" s="97">
        <f t="shared" si="12"/>
        <v>0.76</v>
      </c>
    </row>
    <row r="773" spans="1:13" ht="21" customHeight="1" thickBot="1" x14ac:dyDescent="0.3">
      <c r="A773" s="101">
        <v>7683</v>
      </c>
      <c r="B773" s="102" t="s">
        <v>1731</v>
      </c>
      <c r="C773" s="138" t="s">
        <v>64</v>
      </c>
      <c r="D773" s="103">
        <v>0.12</v>
      </c>
      <c r="E773" s="104" t="s">
        <v>172</v>
      </c>
      <c r="G773" s="109" t="s">
        <v>1732</v>
      </c>
      <c r="H773" s="109" t="s">
        <v>1731</v>
      </c>
      <c r="I773" s="109" t="s">
        <v>64</v>
      </c>
      <c r="J773" s="110">
        <v>76</v>
      </c>
      <c r="K773" s="111">
        <v>0.12</v>
      </c>
      <c r="L773" s="112"/>
      <c r="M773" s="97">
        <f t="shared" si="12"/>
        <v>0.12</v>
      </c>
    </row>
    <row r="774" spans="1:13" ht="21" customHeight="1" thickBot="1" x14ac:dyDescent="0.3">
      <c r="A774" s="101">
        <v>7684</v>
      </c>
      <c r="B774" s="102" t="s">
        <v>1733</v>
      </c>
      <c r="C774" s="138" t="s">
        <v>64</v>
      </c>
      <c r="D774" s="103">
        <v>0.1</v>
      </c>
      <c r="E774" s="104" t="s">
        <v>172</v>
      </c>
      <c r="G774" s="109" t="s">
        <v>1734</v>
      </c>
      <c r="H774" s="109" t="s">
        <v>1733</v>
      </c>
      <c r="I774" s="109" t="s">
        <v>64</v>
      </c>
      <c r="J774" s="110">
        <v>167</v>
      </c>
      <c r="K774" s="111">
        <v>0.1</v>
      </c>
      <c r="L774" s="112"/>
      <c r="M774" s="97">
        <f t="shared" si="12"/>
        <v>0.1</v>
      </c>
    </row>
    <row r="775" spans="1:13" ht="21" customHeight="1" thickBot="1" x14ac:dyDescent="0.3">
      <c r="A775" s="101">
        <v>7692</v>
      </c>
      <c r="B775" s="102" t="s">
        <v>1735</v>
      </c>
      <c r="C775" s="138" t="s">
        <v>64</v>
      </c>
      <c r="D775" s="103">
        <v>1.19</v>
      </c>
      <c r="E775" s="104" t="s">
        <v>172</v>
      </c>
      <c r="G775" s="109" t="s">
        <v>1736</v>
      </c>
      <c r="H775" s="109" t="s">
        <v>1735</v>
      </c>
      <c r="I775" s="109" t="s">
        <v>64</v>
      </c>
      <c r="J775" s="110">
        <v>211</v>
      </c>
      <c r="K775" s="111">
        <v>1.19</v>
      </c>
      <c r="L775" s="112"/>
      <c r="M775" s="97">
        <f t="shared" si="12"/>
        <v>1.19</v>
      </c>
    </row>
    <row r="776" spans="1:13" ht="21" customHeight="1" thickBot="1" x14ac:dyDescent="0.3">
      <c r="A776" s="90">
        <v>7724</v>
      </c>
      <c r="B776" s="100" t="s">
        <v>1737</v>
      </c>
      <c r="C776" s="137" t="s">
        <v>1738</v>
      </c>
      <c r="D776" s="142">
        <v>3.84</v>
      </c>
      <c r="G776" s="109" t="s">
        <v>1739</v>
      </c>
      <c r="H776" s="109" t="s">
        <v>1737</v>
      </c>
      <c r="I776" s="109" t="s">
        <v>1738</v>
      </c>
      <c r="J776" s="110">
        <v>2096</v>
      </c>
      <c r="K776" s="111">
        <v>3.02</v>
      </c>
      <c r="L776" s="112"/>
      <c r="M776" s="97">
        <f t="shared" si="12"/>
        <v>3.02</v>
      </c>
    </row>
    <row r="777" spans="1:13" ht="21" customHeight="1" thickBot="1" x14ac:dyDescent="0.3">
      <c r="A777" s="101">
        <v>8004</v>
      </c>
      <c r="B777" s="102" t="s">
        <v>1740</v>
      </c>
      <c r="C777" s="138" t="s">
        <v>64</v>
      </c>
      <c r="D777" s="103">
        <v>6.17</v>
      </c>
      <c r="E777" s="104" t="s">
        <v>172</v>
      </c>
      <c r="G777" s="109" t="s">
        <v>1741</v>
      </c>
      <c r="H777" s="109" t="s">
        <v>1740</v>
      </c>
      <c r="I777" s="109" t="s">
        <v>64</v>
      </c>
      <c r="J777" s="110">
        <v>230</v>
      </c>
      <c r="K777" s="111">
        <v>4.28</v>
      </c>
      <c r="L777" s="112"/>
      <c r="M777" s="97">
        <f t="shared" si="12"/>
        <v>4.28</v>
      </c>
    </row>
    <row r="778" spans="1:13" ht="21" customHeight="1" thickBot="1" x14ac:dyDescent="0.3">
      <c r="A778" s="101">
        <v>8010</v>
      </c>
      <c r="B778" s="102" t="s">
        <v>1742</v>
      </c>
      <c r="C778" s="138" t="s">
        <v>64</v>
      </c>
      <c r="D778" s="103">
        <v>5.45</v>
      </c>
      <c r="E778" s="104" t="s">
        <v>172</v>
      </c>
      <c r="G778" s="109" t="s">
        <v>1743</v>
      </c>
      <c r="H778" s="109" t="s">
        <v>1742</v>
      </c>
      <c r="I778" s="109" t="s">
        <v>64</v>
      </c>
      <c r="J778" s="110">
        <v>106</v>
      </c>
      <c r="K778" s="111">
        <v>3.78</v>
      </c>
      <c r="L778" s="112"/>
      <c r="M778" s="97">
        <f t="shared" si="12"/>
        <v>3.78</v>
      </c>
    </row>
    <row r="779" spans="1:13" ht="21" customHeight="1" thickBot="1" x14ac:dyDescent="0.3">
      <c r="A779" s="101">
        <v>8013</v>
      </c>
      <c r="B779" s="102" t="s">
        <v>1744</v>
      </c>
      <c r="C779" s="138" t="s">
        <v>64</v>
      </c>
      <c r="D779" s="103">
        <v>92</v>
      </c>
      <c r="E779" s="104" t="s">
        <v>172</v>
      </c>
      <c r="G779" s="109" t="s">
        <v>1745</v>
      </c>
      <c r="H779" s="109" t="s">
        <v>1744</v>
      </c>
      <c r="I779" s="109" t="s">
        <v>64</v>
      </c>
      <c r="J779" s="106"/>
      <c r="K779" s="111">
        <v>92</v>
      </c>
      <c r="L779" s="112"/>
      <c r="M779" s="97">
        <f t="shared" si="12"/>
        <v>92</v>
      </c>
    </row>
    <row r="780" spans="1:13" ht="21" customHeight="1" thickBot="1" x14ac:dyDescent="0.3">
      <c r="A780" s="101">
        <v>8017</v>
      </c>
      <c r="B780" s="102" t="s">
        <v>1746</v>
      </c>
      <c r="C780" s="138" t="s">
        <v>64</v>
      </c>
      <c r="D780" s="103">
        <v>2.54</v>
      </c>
      <c r="E780" s="104" t="s">
        <v>172</v>
      </c>
      <c r="G780" s="109" t="s">
        <v>1747</v>
      </c>
      <c r="H780" s="109" t="s">
        <v>1746</v>
      </c>
      <c r="I780" s="109" t="s">
        <v>64</v>
      </c>
      <c r="J780" s="110">
        <v>420</v>
      </c>
      <c r="K780" s="111">
        <v>2.0299999999999998</v>
      </c>
      <c r="L780" s="112"/>
      <c r="M780" s="97">
        <f t="shared" si="12"/>
        <v>2.0299999999999998</v>
      </c>
    </row>
    <row r="781" spans="1:13" ht="21" customHeight="1" thickBot="1" x14ac:dyDescent="0.3">
      <c r="A781" s="101">
        <v>8018</v>
      </c>
      <c r="B781" s="102" t="s">
        <v>1748</v>
      </c>
      <c r="C781" s="138" t="s">
        <v>64</v>
      </c>
      <c r="D781" s="103">
        <v>1.91</v>
      </c>
      <c r="E781" s="104" t="s">
        <v>172</v>
      </c>
      <c r="G781" s="109" t="s">
        <v>1749</v>
      </c>
      <c r="H781" s="109" t="s">
        <v>1748</v>
      </c>
      <c r="I781" s="109" t="s">
        <v>64</v>
      </c>
      <c r="J781" s="110">
        <v>379</v>
      </c>
      <c r="K781" s="111">
        <v>1.79</v>
      </c>
      <c r="L781" s="112"/>
      <c r="M781" s="97">
        <f t="shared" si="12"/>
        <v>1.79</v>
      </c>
    </row>
    <row r="782" spans="1:13" ht="21" customHeight="1" thickBot="1" x14ac:dyDescent="0.3">
      <c r="A782" s="101">
        <v>8025</v>
      </c>
      <c r="B782" s="102" t="s">
        <v>1750</v>
      </c>
      <c r="C782" s="138" t="s">
        <v>64</v>
      </c>
      <c r="D782" s="103">
        <v>0.96</v>
      </c>
      <c r="E782" s="104" t="s">
        <v>172</v>
      </c>
      <c r="G782" s="109" t="s">
        <v>1751</v>
      </c>
      <c r="H782" s="109" t="s">
        <v>1750</v>
      </c>
      <c r="I782" s="109" t="s">
        <v>64</v>
      </c>
      <c r="J782" s="110">
        <v>77</v>
      </c>
      <c r="K782" s="111">
        <v>0.96</v>
      </c>
      <c r="L782" s="112"/>
      <c r="M782" s="97">
        <f t="shared" si="12"/>
        <v>0.96</v>
      </c>
    </row>
    <row r="783" spans="1:13" ht="21" customHeight="1" thickBot="1" x14ac:dyDescent="0.3">
      <c r="A783" s="101">
        <v>8064</v>
      </c>
      <c r="B783" s="102" t="s">
        <v>1752</v>
      </c>
      <c r="C783" s="138" t="s">
        <v>64</v>
      </c>
      <c r="D783" s="103">
        <v>0.8</v>
      </c>
      <c r="E783" s="104" t="s">
        <v>172</v>
      </c>
      <c r="G783" s="109" t="s">
        <v>1753</v>
      </c>
      <c r="H783" s="109" t="s">
        <v>1752</v>
      </c>
      <c r="I783" s="109" t="s">
        <v>64</v>
      </c>
      <c r="J783" s="110">
        <v>444</v>
      </c>
      <c r="K783" s="111">
        <v>0.76</v>
      </c>
      <c r="L783" s="112"/>
      <c r="M783" s="97">
        <f t="shared" si="12"/>
        <v>0.76</v>
      </c>
    </row>
    <row r="784" spans="1:13" ht="21" customHeight="1" thickBot="1" x14ac:dyDescent="0.3">
      <c r="A784" s="101">
        <v>8066</v>
      </c>
      <c r="B784" s="102" t="s">
        <v>1754</v>
      </c>
      <c r="C784" s="138" t="s">
        <v>64</v>
      </c>
      <c r="D784" s="103">
        <v>1.38</v>
      </c>
      <c r="E784" s="104" t="s">
        <v>172</v>
      </c>
      <c r="G784" s="109" t="s">
        <v>1755</v>
      </c>
      <c r="H784" s="109" t="s">
        <v>1754</v>
      </c>
      <c r="I784" s="109" t="s">
        <v>64</v>
      </c>
      <c r="J784" s="110">
        <v>99</v>
      </c>
      <c r="K784" s="111">
        <v>1.17</v>
      </c>
      <c r="L784" s="112"/>
      <c r="M784" s="97">
        <f t="shared" si="12"/>
        <v>1.17</v>
      </c>
    </row>
    <row r="785" spans="1:13" ht="21" customHeight="1" thickBot="1" x14ac:dyDescent="0.3">
      <c r="A785" s="101">
        <v>8067</v>
      </c>
      <c r="B785" s="102" t="s">
        <v>1756</v>
      </c>
      <c r="C785" s="138" t="s">
        <v>64</v>
      </c>
      <c r="D785" s="103">
        <v>1.7</v>
      </c>
      <c r="E785" s="104" t="s">
        <v>172</v>
      </c>
      <c r="G785" s="109" t="s">
        <v>1757</v>
      </c>
      <c r="H785" s="109" t="s">
        <v>1756</v>
      </c>
      <c r="I785" s="109" t="s">
        <v>64</v>
      </c>
      <c r="J785" s="110">
        <v>498</v>
      </c>
      <c r="K785" s="111">
        <v>1.49</v>
      </c>
      <c r="L785" s="112"/>
      <c r="M785" s="97">
        <f t="shared" si="12"/>
        <v>1.49</v>
      </c>
    </row>
    <row r="786" spans="1:13" ht="21" customHeight="1" thickBot="1" x14ac:dyDescent="0.3">
      <c r="A786" s="101">
        <v>8068</v>
      </c>
      <c r="B786" s="102" t="s">
        <v>1758</v>
      </c>
      <c r="C786" s="138" t="s">
        <v>64</v>
      </c>
      <c r="D786" s="103">
        <v>3.1</v>
      </c>
      <c r="E786" s="104" t="s">
        <v>172</v>
      </c>
      <c r="G786" s="109" t="s">
        <v>1759</v>
      </c>
      <c r="H786" s="109" t="s">
        <v>1758</v>
      </c>
      <c r="I786" s="109" t="s">
        <v>64</v>
      </c>
      <c r="J786" s="110">
        <v>48</v>
      </c>
      <c r="K786" s="111">
        <v>3.26</v>
      </c>
      <c r="L786" s="112"/>
      <c r="M786" s="97">
        <f t="shared" si="12"/>
        <v>3.26</v>
      </c>
    </row>
    <row r="787" spans="1:13" ht="21" customHeight="1" thickBot="1" x14ac:dyDescent="0.3">
      <c r="A787" s="101">
        <v>8070</v>
      </c>
      <c r="B787" s="102" t="s">
        <v>1760</v>
      </c>
      <c r="C787" s="138" t="s">
        <v>64</v>
      </c>
      <c r="D787" s="103">
        <v>2.25</v>
      </c>
      <c r="E787" s="104" t="s">
        <v>172</v>
      </c>
      <c r="G787" s="109" t="s">
        <v>1761</v>
      </c>
      <c r="H787" s="109" t="s">
        <v>1760</v>
      </c>
      <c r="I787" s="109" t="s">
        <v>64</v>
      </c>
      <c r="J787" s="110">
        <v>197</v>
      </c>
      <c r="K787" s="111">
        <v>2.2799999999999998</v>
      </c>
      <c r="L787" s="112"/>
      <c r="M787" s="97">
        <f t="shared" si="12"/>
        <v>2.2799999999999998</v>
      </c>
    </row>
    <row r="788" spans="1:13" ht="21" customHeight="1" thickBot="1" x14ac:dyDescent="0.3">
      <c r="A788" s="101">
        <v>8072</v>
      </c>
      <c r="B788" s="102" t="s">
        <v>1762</v>
      </c>
      <c r="C788" s="138" t="s">
        <v>64</v>
      </c>
      <c r="D788" s="103">
        <v>1.86</v>
      </c>
      <c r="E788" s="104" t="s">
        <v>172</v>
      </c>
      <c r="G788" s="109" t="s">
        <v>1763</v>
      </c>
      <c r="H788" s="109" t="s">
        <v>1762</v>
      </c>
      <c r="I788" s="109" t="s">
        <v>64</v>
      </c>
      <c r="J788" s="110">
        <v>70</v>
      </c>
      <c r="K788" s="111">
        <v>1.42</v>
      </c>
      <c r="L788" s="112"/>
      <c r="M788" s="97">
        <f t="shared" si="12"/>
        <v>1.42</v>
      </c>
    </row>
    <row r="789" spans="1:13" ht="21" customHeight="1" thickBot="1" x14ac:dyDescent="0.3">
      <c r="A789" s="101">
        <v>8073</v>
      </c>
      <c r="B789" s="102" t="s">
        <v>1764</v>
      </c>
      <c r="C789" s="138" t="s">
        <v>64</v>
      </c>
      <c r="D789" s="103">
        <v>1.69</v>
      </c>
      <c r="E789" s="104" t="s">
        <v>172</v>
      </c>
      <c r="G789" s="109" t="s">
        <v>1765</v>
      </c>
      <c r="H789" s="109" t="s">
        <v>1764</v>
      </c>
      <c r="I789" s="109" t="s">
        <v>64</v>
      </c>
      <c r="J789" s="110">
        <v>264</v>
      </c>
      <c r="K789" s="111">
        <v>1.59</v>
      </c>
      <c r="L789" s="112"/>
      <c r="M789" s="97">
        <f t="shared" si="12"/>
        <v>1.59</v>
      </c>
    </row>
    <row r="790" spans="1:13" ht="21" customHeight="1" thickBot="1" x14ac:dyDescent="0.3">
      <c r="A790" s="101">
        <v>8075</v>
      </c>
      <c r="B790" s="102" t="s">
        <v>1766</v>
      </c>
      <c r="C790" s="138" t="s">
        <v>64</v>
      </c>
      <c r="D790" s="103">
        <v>1.87</v>
      </c>
      <c r="E790" s="104" t="s">
        <v>172</v>
      </c>
      <c r="G790" s="109" t="s">
        <v>1767</v>
      </c>
      <c r="H790" s="109" t="s">
        <v>1766</v>
      </c>
      <c r="I790" s="109" t="s">
        <v>64</v>
      </c>
      <c r="J790" s="110">
        <v>42</v>
      </c>
      <c r="K790" s="111">
        <v>1.87</v>
      </c>
      <c r="L790" s="112"/>
      <c r="M790" s="97">
        <f t="shared" si="12"/>
        <v>1.87</v>
      </c>
    </row>
    <row r="791" spans="1:13" ht="21" customHeight="1" thickBot="1" x14ac:dyDescent="0.3">
      <c r="A791" s="101">
        <v>8076</v>
      </c>
      <c r="B791" s="102" t="s">
        <v>1768</v>
      </c>
      <c r="C791" s="138" t="s">
        <v>64</v>
      </c>
      <c r="D791" s="103">
        <v>0.36</v>
      </c>
      <c r="E791" s="104" t="s">
        <v>172</v>
      </c>
      <c r="G791" s="109" t="s">
        <v>1769</v>
      </c>
      <c r="H791" s="109" t="s">
        <v>1768</v>
      </c>
      <c r="I791" s="109" t="s">
        <v>64</v>
      </c>
      <c r="J791" s="110">
        <v>195</v>
      </c>
      <c r="K791" s="111">
        <v>0.36</v>
      </c>
      <c r="L791" s="112"/>
      <c r="M791" s="97">
        <f t="shared" si="12"/>
        <v>0.36</v>
      </c>
    </row>
    <row r="792" spans="1:13" ht="21" customHeight="1" thickBot="1" x14ac:dyDescent="0.3">
      <c r="A792" s="101">
        <v>8077</v>
      </c>
      <c r="B792" s="102" t="s">
        <v>1770</v>
      </c>
      <c r="C792" s="138" t="s">
        <v>64</v>
      </c>
      <c r="D792" s="103">
        <v>1.08</v>
      </c>
      <c r="E792" s="104" t="s">
        <v>172</v>
      </c>
      <c r="G792" s="109" t="s">
        <v>1771</v>
      </c>
      <c r="H792" s="109" t="s">
        <v>1770</v>
      </c>
      <c r="I792" s="109" t="s">
        <v>64</v>
      </c>
      <c r="J792" s="110">
        <v>66</v>
      </c>
      <c r="K792" s="111">
        <v>1.08</v>
      </c>
      <c r="L792" s="112"/>
      <c r="M792" s="97">
        <f t="shared" si="12"/>
        <v>1.08</v>
      </c>
    </row>
    <row r="793" spans="1:13" ht="21" customHeight="1" thickBot="1" x14ac:dyDescent="0.3">
      <c r="A793" s="101">
        <v>8079</v>
      </c>
      <c r="B793" s="102" t="s">
        <v>1772</v>
      </c>
      <c r="C793" s="138" t="s">
        <v>64</v>
      </c>
      <c r="D793" s="103">
        <v>1.32</v>
      </c>
      <c r="E793" s="104" t="s">
        <v>172</v>
      </c>
      <c r="G793" s="109" t="s">
        <v>1773</v>
      </c>
      <c r="H793" s="109" t="s">
        <v>1772</v>
      </c>
      <c r="I793" s="109" t="s">
        <v>64</v>
      </c>
      <c r="J793" s="110">
        <v>651</v>
      </c>
      <c r="K793" s="111">
        <v>1.31</v>
      </c>
      <c r="L793" s="112"/>
      <c r="M793" s="97">
        <f t="shared" si="12"/>
        <v>1.31</v>
      </c>
    </row>
    <row r="794" spans="1:13" ht="21" customHeight="1" thickBot="1" x14ac:dyDescent="0.3">
      <c r="A794" s="101">
        <v>8099</v>
      </c>
      <c r="B794" s="102" t="s">
        <v>1774</v>
      </c>
      <c r="C794" s="138" t="s">
        <v>64</v>
      </c>
      <c r="D794" s="103">
        <v>1.33</v>
      </c>
      <c r="E794" s="104" t="s">
        <v>172</v>
      </c>
      <c r="G794" s="109" t="s">
        <v>1775</v>
      </c>
      <c r="H794" s="109" t="s">
        <v>1774</v>
      </c>
      <c r="I794" s="109" t="s">
        <v>64</v>
      </c>
      <c r="J794" s="110">
        <v>150</v>
      </c>
      <c r="K794" s="111">
        <v>1.1000000000000001</v>
      </c>
      <c r="L794" s="112"/>
      <c r="M794" s="97">
        <f t="shared" si="12"/>
        <v>1.1000000000000001</v>
      </c>
    </row>
    <row r="795" spans="1:13" ht="21" customHeight="1" thickBot="1" x14ac:dyDescent="0.3">
      <c r="A795" s="101">
        <v>8158</v>
      </c>
      <c r="B795" s="102" t="s">
        <v>1776</v>
      </c>
      <c r="C795" s="138" t="s">
        <v>64</v>
      </c>
      <c r="D795" s="103">
        <v>17.57</v>
      </c>
      <c r="E795" s="104" t="s">
        <v>172</v>
      </c>
      <c r="G795" s="109" t="s">
        <v>1777</v>
      </c>
      <c r="H795" s="109" t="s">
        <v>1776</v>
      </c>
      <c r="I795" s="109" t="s">
        <v>64</v>
      </c>
      <c r="J795" s="110">
        <v>40</v>
      </c>
      <c r="K795" s="111">
        <v>16.760000000000002</v>
      </c>
      <c r="L795" s="112"/>
      <c r="M795" s="97">
        <f t="shared" si="12"/>
        <v>16.760000000000002</v>
      </c>
    </row>
    <row r="796" spans="1:13" ht="21" customHeight="1" thickBot="1" x14ac:dyDescent="0.3">
      <c r="A796" s="101">
        <v>8169</v>
      </c>
      <c r="B796" s="102" t="s">
        <v>1778</v>
      </c>
      <c r="C796" s="138" t="s">
        <v>64</v>
      </c>
      <c r="D796" s="103">
        <v>117.95</v>
      </c>
      <c r="E796" s="104" t="s">
        <v>172</v>
      </c>
      <c r="G796" s="109" t="s">
        <v>1779</v>
      </c>
      <c r="H796" s="109" t="s">
        <v>1778</v>
      </c>
      <c r="I796" s="109" t="s">
        <v>64</v>
      </c>
      <c r="J796" s="110">
        <v>90</v>
      </c>
      <c r="K796" s="111">
        <v>115.9</v>
      </c>
      <c r="L796" s="112"/>
      <c r="M796" s="97">
        <f t="shared" si="12"/>
        <v>115.9</v>
      </c>
    </row>
    <row r="797" spans="1:13" ht="21" customHeight="1" thickBot="1" x14ac:dyDescent="0.3">
      <c r="A797" s="101">
        <v>8200</v>
      </c>
      <c r="B797" s="102" t="s">
        <v>1780</v>
      </c>
      <c r="C797" s="138" t="s">
        <v>64</v>
      </c>
      <c r="D797" s="103">
        <v>6.92</v>
      </c>
      <c r="E797" s="104" t="s">
        <v>172</v>
      </c>
      <c r="G797" s="109" t="s">
        <v>1781</v>
      </c>
      <c r="H797" s="109" t="s">
        <v>1780</v>
      </c>
      <c r="I797" s="109" t="s">
        <v>64</v>
      </c>
      <c r="J797" s="110">
        <v>184</v>
      </c>
      <c r="K797" s="111">
        <v>5.85</v>
      </c>
      <c r="L797" s="112"/>
      <c r="M797" s="97">
        <f t="shared" si="12"/>
        <v>5.85</v>
      </c>
    </row>
    <row r="798" spans="1:13" ht="21" customHeight="1" thickBot="1" x14ac:dyDescent="0.3">
      <c r="A798" s="101">
        <v>8213</v>
      </c>
      <c r="B798" s="102" t="s">
        <v>1782</v>
      </c>
      <c r="C798" s="138" t="s">
        <v>64</v>
      </c>
      <c r="D798" s="103">
        <v>30.77</v>
      </c>
      <c r="E798" s="104" t="s">
        <v>172</v>
      </c>
      <c r="G798" s="109" t="s">
        <v>1783</v>
      </c>
      <c r="H798" s="109" t="s">
        <v>1782</v>
      </c>
      <c r="I798" s="109" t="s">
        <v>64</v>
      </c>
      <c r="J798" s="110">
        <v>97</v>
      </c>
      <c r="K798" s="111">
        <v>30.79</v>
      </c>
      <c r="L798" s="112"/>
      <c r="M798" s="97">
        <f t="shared" si="12"/>
        <v>30.79</v>
      </c>
    </row>
    <row r="799" spans="1:13" ht="21" customHeight="1" thickBot="1" x14ac:dyDescent="0.3">
      <c r="A799" s="101">
        <v>8262</v>
      </c>
      <c r="B799" s="102" t="s">
        <v>1784</v>
      </c>
      <c r="C799" s="138" t="s">
        <v>64</v>
      </c>
      <c r="D799" s="103">
        <v>13.13</v>
      </c>
      <c r="E799" s="104" t="s">
        <v>172</v>
      </c>
      <c r="G799" s="109" t="s">
        <v>1785</v>
      </c>
      <c r="H799" s="109" t="s">
        <v>1784</v>
      </c>
      <c r="I799" s="109" t="s">
        <v>64</v>
      </c>
      <c r="J799" s="110">
        <v>205</v>
      </c>
      <c r="K799" s="111">
        <v>13.13</v>
      </c>
      <c r="L799" s="112"/>
      <c r="M799" s="97">
        <f t="shared" si="12"/>
        <v>13.13</v>
      </c>
    </row>
    <row r="800" spans="1:13" ht="21" customHeight="1" thickBot="1" x14ac:dyDescent="0.3">
      <c r="A800" s="101">
        <v>8265</v>
      </c>
      <c r="B800" s="102" t="s">
        <v>1786</v>
      </c>
      <c r="C800" s="138" t="s">
        <v>64</v>
      </c>
      <c r="D800" s="103">
        <v>12.41</v>
      </c>
      <c r="E800" s="104" t="s">
        <v>172</v>
      </c>
      <c r="G800" s="109" t="s">
        <v>1787</v>
      </c>
      <c r="H800" s="109" t="s">
        <v>1786</v>
      </c>
      <c r="I800" s="109" t="s">
        <v>64</v>
      </c>
      <c r="J800" s="110">
        <v>195</v>
      </c>
      <c r="K800" s="111">
        <v>11.82</v>
      </c>
      <c r="L800" s="112"/>
      <c r="M800" s="97">
        <f t="shared" si="12"/>
        <v>11.82</v>
      </c>
    </row>
    <row r="801" spans="1:13" ht="21" customHeight="1" thickBot="1" x14ac:dyDescent="0.3">
      <c r="A801" s="90">
        <v>8606</v>
      </c>
      <c r="B801" s="91" t="s">
        <v>1788</v>
      </c>
      <c r="C801" s="136" t="s">
        <v>146</v>
      </c>
      <c r="D801" s="142">
        <v>1256.9100000000001</v>
      </c>
      <c r="G801" s="109" t="s">
        <v>1789</v>
      </c>
      <c r="H801" s="109" t="s">
        <v>1790</v>
      </c>
      <c r="I801" s="109" t="s">
        <v>146</v>
      </c>
      <c r="J801" s="110">
        <v>4</v>
      </c>
      <c r="K801" s="111">
        <v>1224.68</v>
      </c>
      <c r="L801" s="112">
        <v>1235.52</v>
      </c>
      <c r="M801" s="97">
        <f t="shared" si="12"/>
        <v>-10.839999999999918</v>
      </c>
    </row>
    <row r="802" spans="1:13" ht="21" customHeight="1" thickBot="1" x14ac:dyDescent="0.3">
      <c r="A802" s="101">
        <v>8607</v>
      </c>
      <c r="B802" s="102" t="s">
        <v>1791</v>
      </c>
      <c r="C802" s="138" t="s">
        <v>146</v>
      </c>
      <c r="D802" s="103">
        <v>7.62</v>
      </c>
      <c r="E802" s="104" t="s">
        <v>172</v>
      </c>
      <c r="G802" s="109" t="s">
        <v>1792</v>
      </c>
      <c r="H802" s="109" t="s">
        <v>1791</v>
      </c>
      <c r="I802" s="109" t="s">
        <v>146</v>
      </c>
      <c r="J802" s="110">
        <v>332</v>
      </c>
      <c r="K802" s="111">
        <v>7.62</v>
      </c>
      <c r="L802" s="112"/>
      <c r="M802" s="97">
        <f t="shared" si="12"/>
        <v>7.62</v>
      </c>
    </row>
    <row r="803" spans="1:13" ht="21" customHeight="1" thickBot="1" x14ac:dyDescent="0.3">
      <c r="A803" s="101">
        <v>8636</v>
      </c>
      <c r="B803" s="102" t="s">
        <v>1793</v>
      </c>
      <c r="C803" s="138" t="s">
        <v>146</v>
      </c>
      <c r="D803" s="103">
        <v>8.2200000000000006</v>
      </c>
      <c r="E803" s="104" t="s">
        <v>172</v>
      </c>
      <c r="G803" s="109" t="s">
        <v>1794</v>
      </c>
      <c r="H803" s="109" t="s">
        <v>1793</v>
      </c>
      <c r="I803" s="109" t="s">
        <v>146</v>
      </c>
      <c r="J803" s="110">
        <v>200</v>
      </c>
      <c r="K803" s="111">
        <v>8.2200000000000006</v>
      </c>
      <c r="L803" s="112"/>
      <c r="M803" s="97">
        <f t="shared" si="12"/>
        <v>8.2200000000000006</v>
      </c>
    </row>
    <row r="804" spans="1:13" ht="21" customHeight="1" thickBot="1" x14ac:dyDescent="0.3">
      <c r="A804" s="90">
        <v>8637</v>
      </c>
      <c r="B804" s="91" t="s">
        <v>1795</v>
      </c>
      <c r="C804" s="136" t="s">
        <v>146</v>
      </c>
      <c r="D804" s="142">
        <v>4779.88</v>
      </c>
      <c r="G804" s="109" t="s">
        <v>1796</v>
      </c>
      <c r="H804" s="109" t="s">
        <v>1795</v>
      </c>
      <c r="I804" s="109" t="s">
        <v>146</v>
      </c>
      <c r="J804" s="110">
        <v>7</v>
      </c>
      <c r="K804" s="111">
        <v>4624.3500000000004</v>
      </c>
      <c r="L804" s="112">
        <v>3837.69</v>
      </c>
      <c r="M804" s="97">
        <f t="shared" si="12"/>
        <v>786.66000000000031</v>
      </c>
    </row>
    <row r="805" spans="1:13" ht="21" customHeight="1" thickBot="1" x14ac:dyDescent="0.3">
      <c r="A805" s="90">
        <v>8646</v>
      </c>
      <c r="B805" s="91" t="s">
        <v>1797</v>
      </c>
      <c r="C805" s="136" t="s">
        <v>146</v>
      </c>
      <c r="D805" s="142">
        <v>166880.66</v>
      </c>
      <c r="G805" s="109" t="s">
        <v>1798</v>
      </c>
      <c r="H805" s="109" t="s">
        <v>1799</v>
      </c>
      <c r="I805" s="109" t="s">
        <v>146</v>
      </c>
      <c r="J805" s="110">
        <v>5</v>
      </c>
      <c r="K805" s="111">
        <v>140824.59</v>
      </c>
      <c r="L805" s="112">
        <v>129139.32</v>
      </c>
      <c r="M805" s="97">
        <f t="shared" si="12"/>
        <v>11685.26999999999</v>
      </c>
    </row>
    <row r="806" spans="1:13" ht="21" customHeight="1" thickBot="1" x14ac:dyDescent="0.3">
      <c r="A806" s="90">
        <v>8744</v>
      </c>
      <c r="B806" s="91" t="s">
        <v>1800</v>
      </c>
      <c r="C806" s="136" t="s">
        <v>146</v>
      </c>
      <c r="D806" s="142">
        <v>274344</v>
      </c>
      <c r="G806" s="109" t="s">
        <v>1801</v>
      </c>
      <c r="H806" s="109" t="s">
        <v>1800</v>
      </c>
      <c r="I806" s="109" t="s">
        <v>146</v>
      </c>
      <c r="J806" s="110">
        <v>4</v>
      </c>
      <c r="K806" s="111">
        <v>229165.89</v>
      </c>
      <c r="L806" s="112">
        <v>211239.54</v>
      </c>
      <c r="M806" s="97">
        <f t="shared" si="12"/>
        <v>17926.350000000006</v>
      </c>
    </row>
    <row r="807" spans="1:13" ht="21" customHeight="1" thickBot="1" x14ac:dyDescent="0.3">
      <c r="A807" s="90">
        <v>9415</v>
      </c>
      <c r="B807" s="91" t="s">
        <v>1802</v>
      </c>
      <c r="C807" s="136" t="s">
        <v>64</v>
      </c>
      <c r="D807" s="142">
        <v>6440.25</v>
      </c>
      <c r="G807" s="109" t="s">
        <v>1803</v>
      </c>
      <c r="H807" s="109" t="s">
        <v>1804</v>
      </c>
      <c r="I807" s="109" t="s">
        <v>64</v>
      </c>
      <c r="J807" s="110">
        <v>3</v>
      </c>
      <c r="K807" s="111">
        <v>6440.25</v>
      </c>
      <c r="L807" s="112">
        <v>6440.25</v>
      </c>
      <c r="M807" s="97">
        <f t="shared" si="12"/>
        <v>0</v>
      </c>
    </row>
    <row r="808" spans="1:13" ht="21" customHeight="1" thickBot="1" x14ac:dyDescent="0.3">
      <c r="A808" s="90">
        <v>9498</v>
      </c>
      <c r="B808" s="91" t="s">
        <v>1805</v>
      </c>
      <c r="C808" s="136" t="s">
        <v>64</v>
      </c>
      <c r="D808" s="142">
        <v>6.87</v>
      </c>
      <c r="G808" s="109" t="s">
        <v>1806</v>
      </c>
      <c r="H808" s="109" t="s">
        <v>1807</v>
      </c>
      <c r="I808" s="109" t="s">
        <v>64</v>
      </c>
      <c r="J808" s="110">
        <v>173</v>
      </c>
      <c r="K808" s="111">
        <v>5.47</v>
      </c>
      <c r="L808" s="112">
        <v>7.96</v>
      </c>
      <c r="M808" s="97">
        <f t="shared" si="12"/>
        <v>-2.4900000000000002</v>
      </c>
    </row>
    <row r="809" spans="1:13" ht="21" customHeight="1" thickBot="1" x14ac:dyDescent="0.3">
      <c r="A809" s="116">
        <v>9968</v>
      </c>
      <c r="B809" s="117" t="s">
        <v>1808</v>
      </c>
      <c r="C809" s="141" t="s">
        <v>101</v>
      </c>
      <c r="D809" s="118">
        <v>0</v>
      </c>
      <c r="E809" s="119" t="s">
        <v>1809</v>
      </c>
      <c r="G809" s="109" t="s">
        <v>1810</v>
      </c>
      <c r="H809" s="109" t="s">
        <v>1808</v>
      </c>
      <c r="I809" s="109" t="s">
        <v>101</v>
      </c>
      <c r="J809" s="110">
        <v>644</v>
      </c>
      <c r="K809" s="111">
        <v>0</v>
      </c>
      <c r="L809" s="112"/>
      <c r="M809" s="97">
        <f t="shared" si="12"/>
        <v>0</v>
      </c>
    </row>
    <row r="810" spans="1:13" ht="21" customHeight="1" thickBot="1" x14ac:dyDescent="0.3">
      <c r="A810" s="116">
        <v>9980</v>
      </c>
      <c r="B810" s="117" t="s">
        <v>1811</v>
      </c>
      <c r="C810" s="141" t="s">
        <v>64</v>
      </c>
      <c r="D810" s="118">
        <v>7.6</v>
      </c>
      <c r="E810" s="119" t="s">
        <v>1809</v>
      </c>
      <c r="G810" s="109" t="s">
        <v>1812</v>
      </c>
      <c r="H810" s="109" t="s">
        <v>1811</v>
      </c>
      <c r="I810" s="109" t="s">
        <v>64</v>
      </c>
      <c r="J810" s="110">
        <v>13</v>
      </c>
      <c r="K810" s="111">
        <v>7.6</v>
      </c>
      <c r="L810" s="112"/>
      <c r="M810" s="97">
        <f t="shared" si="12"/>
        <v>7.6</v>
      </c>
    </row>
    <row r="811" spans="1:13" ht="21" customHeight="1" thickBot="1" x14ac:dyDescent="0.3">
      <c r="A811" s="116">
        <v>9981</v>
      </c>
      <c r="B811" s="117" t="s">
        <v>1813</v>
      </c>
      <c r="C811" s="141" t="s">
        <v>64</v>
      </c>
      <c r="D811" s="118">
        <v>39.85</v>
      </c>
      <c r="E811" s="119" t="s">
        <v>1809</v>
      </c>
      <c r="G811" s="109" t="s">
        <v>1814</v>
      </c>
      <c r="H811" s="109" t="s">
        <v>1813</v>
      </c>
      <c r="I811" s="109" t="s">
        <v>64</v>
      </c>
      <c r="J811" s="110">
        <v>7</v>
      </c>
      <c r="K811" s="111">
        <v>39.85</v>
      </c>
      <c r="L811" s="112"/>
      <c r="M811" s="97">
        <f t="shared" si="12"/>
        <v>39.85</v>
      </c>
    </row>
    <row r="812" spans="1:13" ht="21" customHeight="1" thickBot="1" x14ac:dyDescent="0.3">
      <c r="A812" s="116">
        <v>9983</v>
      </c>
      <c r="B812" s="117" t="s">
        <v>1815</v>
      </c>
      <c r="C812" s="141" t="s">
        <v>1738</v>
      </c>
      <c r="D812" s="118">
        <v>23.89</v>
      </c>
      <c r="E812" s="119" t="s">
        <v>1809</v>
      </c>
      <c r="G812" s="109" t="s">
        <v>1816</v>
      </c>
      <c r="H812" s="109" t="s">
        <v>1815</v>
      </c>
      <c r="I812" s="109" t="s">
        <v>1738</v>
      </c>
      <c r="J812" s="110">
        <v>60</v>
      </c>
      <c r="K812" s="111">
        <v>23.89</v>
      </c>
      <c r="L812" s="112"/>
      <c r="M812" s="97">
        <f t="shared" si="12"/>
        <v>23.89</v>
      </c>
    </row>
    <row r="813" spans="1:13" ht="21" customHeight="1" thickBot="1" x14ac:dyDescent="0.3">
      <c r="A813" s="116">
        <v>9984</v>
      </c>
      <c r="B813" s="117" t="s">
        <v>1817</v>
      </c>
      <c r="C813" s="141" t="s">
        <v>1163</v>
      </c>
      <c r="D813" s="118">
        <v>221.58</v>
      </c>
      <c r="E813" s="119" t="s">
        <v>1809</v>
      </c>
      <c r="G813" s="109" t="s">
        <v>1818</v>
      </c>
      <c r="H813" s="109" t="s">
        <v>1817</v>
      </c>
      <c r="I813" s="109" t="s">
        <v>1163</v>
      </c>
      <c r="J813" s="110">
        <v>112</v>
      </c>
      <c r="K813" s="111">
        <v>221.58</v>
      </c>
      <c r="L813" s="112"/>
      <c r="M813" s="97">
        <f t="shared" si="12"/>
        <v>221.58</v>
      </c>
    </row>
    <row r="814" spans="1:13" ht="21" customHeight="1" thickBot="1" x14ac:dyDescent="0.3">
      <c r="A814" s="116">
        <v>9985</v>
      </c>
      <c r="B814" s="117" t="s">
        <v>1819</v>
      </c>
      <c r="C814" s="141" t="s">
        <v>64</v>
      </c>
      <c r="D814" s="118">
        <v>3.03</v>
      </c>
      <c r="E814" s="119" t="s">
        <v>1809</v>
      </c>
      <c r="G814" s="109" t="s">
        <v>1820</v>
      </c>
      <c r="H814" s="109" t="s">
        <v>1819</v>
      </c>
      <c r="I814" s="109" t="s">
        <v>64</v>
      </c>
      <c r="J814" s="110">
        <v>155</v>
      </c>
      <c r="K814" s="111">
        <v>3.03</v>
      </c>
      <c r="L814" s="112"/>
      <c r="M814" s="97">
        <f t="shared" si="12"/>
        <v>3.03</v>
      </c>
    </row>
    <row r="815" spans="1:13" ht="21" customHeight="1" thickBot="1" x14ac:dyDescent="0.3">
      <c r="A815" s="116">
        <v>9986</v>
      </c>
      <c r="B815" s="117" t="s">
        <v>1821</v>
      </c>
      <c r="C815" s="141" t="s">
        <v>1822</v>
      </c>
      <c r="D815" s="118">
        <v>6.09</v>
      </c>
      <c r="E815" s="119" t="s">
        <v>1809</v>
      </c>
      <c r="G815" s="109" t="s">
        <v>1823</v>
      </c>
      <c r="H815" s="109" t="s">
        <v>1821</v>
      </c>
      <c r="I815" s="109" t="s">
        <v>1822</v>
      </c>
      <c r="J815" s="110">
        <v>174</v>
      </c>
      <c r="K815" s="111">
        <v>7.35</v>
      </c>
      <c r="L815" s="112"/>
      <c r="M815" s="97">
        <f t="shared" si="12"/>
        <v>7.35</v>
      </c>
    </row>
    <row r="816" spans="1:13" ht="21" customHeight="1" thickBot="1" x14ac:dyDescent="0.3">
      <c r="A816" s="116">
        <v>9987</v>
      </c>
      <c r="B816" s="117" t="s">
        <v>1824</v>
      </c>
      <c r="C816" s="141" t="s">
        <v>1822</v>
      </c>
      <c r="D816" s="118">
        <v>6.1</v>
      </c>
      <c r="E816" s="119" t="s">
        <v>1809</v>
      </c>
      <c r="G816" s="109" t="s">
        <v>1825</v>
      </c>
      <c r="H816" s="109" t="s">
        <v>1824</v>
      </c>
      <c r="I816" s="109" t="s">
        <v>1822</v>
      </c>
      <c r="J816" s="110">
        <v>23</v>
      </c>
      <c r="K816" s="111">
        <v>7.19</v>
      </c>
      <c r="L816" s="112"/>
      <c r="M816" s="97">
        <f t="shared" si="12"/>
        <v>7.19</v>
      </c>
    </row>
    <row r="817" spans="1:13" ht="21" customHeight="1" thickBot="1" x14ac:dyDescent="0.3">
      <c r="A817" s="116">
        <v>9988</v>
      </c>
      <c r="B817" s="117" t="s">
        <v>1826</v>
      </c>
      <c r="C817" s="141" t="s">
        <v>1355</v>
      </c>
      <c r="D817" s="118">
        <v>43.66</v>
      </c>
      <c r="E817" s="119" t="s">
        <v>1809</v>
      </c>
      <c r="G817" s="109" t="s">
        <v>1827</v>
      </c>
      <c r="H817" s="109" t="s">
        <v>1826</v>
      </c>
      <c r="I817" s="109" t="s">
        <v>1355</v>
      </c>
      <c r="J817" s="110">
        <v>158</v>
      </c>
      <c r="K817" s="111">
        <v>43.66</v>
      </c>
      <c r="L817" s="112"/>
      <c r="M817" s="97">
        <f t="shared" si="12"/>
        <v>43.66</v>
      </c>
    </row>
    <row r="818" spans="1:13" ht="21" customHeight="1" thickBot="1" x14ac:dyDescent="0.3">
      <c r="A818" s="116">
        <v>9989</v>
      </c>
      <c r="B818" s="117" t="s">
        <v>1828</v>
      </c>
      <c r="C818" s="141" t="s">
        <v>64</v>
      </c>
      <c r="D818" s="118">
        <v>210.77</v>
      </c>
      <c r="E818" s="119" t="s">
        <v>1809</v>
      </c>
      <c r="G818" s="109" t="s">
        <v>1829</v>
      </c>
      <c r="H818" s="109" t="s">
        <v>1828</v>
      </c>
      <c r="I818" s="109" t="s">
        <v>64</v>
      </c>
      <c r="J818" s="110">
        <v>55</v>
      </c>
      <c r="K818" s="111">
        <v>210.77</v>
      </c>
      <c r="L818" s="112"/>
      <c r="M818" s="97">
        <f t="shared" si="12"/>
        <v>210.77</v>
      </c>
    </row>
    <row r="819" spans="1:13" ht="21" customHeight="1" thickBot="1" x14ac:dyDescent="0.3">
      <c r="A819" s="116">
        <v>9990</v>
      </c>
      <c r="B819" s="117" t="s">
        <v>1830</v>
      </c>
      <c r="C819" s="141" t="s">
        <v>101</v>
      </c>
      <c r="D819" s="118">
        <v>13.76</v>
      </c>
      <c r="E819" s="119" t="s">
        <v>1809</v>
      </c>
      <c r="G819" s="109" t="s">
        <v>1831</v>
      </c>
      <c r="H819" s="109" t="s">
        <v>1830</v>
      </c>
      <c r="I819" s="109" t="s">
        <v>101</v>
      </c>
      <c r="J819" s="110">
        <v>173</v>
      </c>
      <c r="K819" s="111">
        <v>13.76</v>
      </c>
      <c r="L819" s="112"/>
      <c r="M819" s="97">
        <f t="shared" si="12"/>
        <v>13.76</v>
      </c>
    </row>
    <row r="820" spans="1:13" ht="21" customHeight="1" thickBot="1" x14ac:dyDescent="0.3">
      <c r="A820" s="116">
        <v>9991</v>
      </c>
      <c r="B820" s="117" t="s">
        <v>1832</v>
      </c>
      <c r="C820" s="141" t="s">
        <v>101</v>
      </c>
      <c r="D820" s="118">
        <v>13.85</v>
      </c>
      <c r="E820" s="119" t="s">
        <v>1809</v>
      </c>
      <c r="G820" s="109" t="s">
        <v>1833</v>
      </c>
      <c r="H820" s="109" t="s">
        <v>1832</v>
      </c>
      <c r="I820" s="109" t="s">
        <v>101</v>
      </c>
      <c r="J820" s="110">
        <v>153</v>
      </c>
      <c r="K820" s="111">
        <v>14.7</v>
      </c>
      <c r="L820" s="112"/>
      <c r="M820" s="97">
        <f t="shared" si="12"/>
        <v>14.7</v>
      </c>
    </row>
    <row r="821" spans="1:13" ht="21" customHeight="1" thickBot="1" x14ac:dyDescent="0.3">
      <c r="A821" s="116">
        <v>9992</v>
      </c>
      <c r="B821" s="117" t="s">
        <v>1834</v>
      </c>
      <c r="C821" s="141" t="s">
        <v>101</v>
      </c>
      <c r="D821" s="118">
        <v>19.600000000000001</v>
      </c>
      <c r="E821" s="119" t="s">
        <v>1809</v>
      </c>
      <c r="G821" s="109" t="s">
        <v>1835</v>
      </c>
      <c r="H821" s="109" t="s">
        <v>1834</v>
      </c>
      <c r="I821" s="109" t="s">
        <v>101</v>
      </c>
      <c r="J821" s="110">
        <v>226</v>
      </c>
      <c r="K821" s="111">
        <v>21.92</v>
      </c>
      <c r="L821" s="112"/>
      <c r="M821" s="97">
        <f t="shared" si="12"/>
        <v>21.92</v>
      </c>
    </row>
    <row r="822" spans="1:13" ht="21" customHeight="1" thickBot="1" x14ac:dyDescent="0.3">
      <c r="A822" s="116">
        <v>9993</v>
      </c>
      <c r="B822" s="117" t="s">
        <v>1836</v>
      </c>
      <c r="C822" s="141" t="s">
        <v>101</v>
      </c>
      <c r="D822" s="118">
        <v>17.559999999999999</v>
      </c>
      <c r="E822" s="119" t="s">
        <v>1809</v>
      </c>
      <c r="G822" s="109" t="s">
        <v>1837</v>
      </c>
      <c r="H822" s="109" t="s">
        <v>1836</v>
      </c>
      <c r="I822" s="109" t="s">
        <v>101</v>
      </c>
      <c r="J822" s="110">
        <v>295</v>
      </c>
      <c r="K822" s="111">
        <v>15.3</v>
      </c>
      <c r="L822" s="112"/>
      <c r="M822" s="97">
        <f t="shared" si="12"/>
        <v>15.3</v>
      </c>
    </row>
    <row r="823" spans="1:13" ht="21" customHeight="1" thickBot="1" x14ac:dyDescent="0.3">
      <c r="A823" s="116">
        <v>9994</v>
      </c>
      <c r="B823" s="117" t="s">
        <v>1838</v>
      </c>
      <c r="C823" s="141" t="s">
        <v>101</v>
      </c>
      <c r="D823" s="118">
        <v>20.14</v>
      </c>
      <c r="E823" s="119" t="s">
        <v>1809</v>
      </c>
      <c r="G823" s="109" t="s">
        <v>1839</v>
      </c>
      <c r="H823" s="109" t="s">
        <v>1838</v>
      </c>
      <c r="I823" s="109" t="s">
        <v>101</v>
      </c>
      <c r="J823" s="110">
        <v>270</v>
      </c>
      <c r="K823" s="111">
        <v>20.14</v>
      </c>
      <c r="L823" s="112"/>
      <c r="M823" s="97">
        <f t="shared" si="12"/>
        <v>20.14</v>
      </c>
    </row>
    <row r="824" spans="1:13" ht="21" customHeight="1" thickBot="1" x14ac:dyDescent="0.3">
      <c r="A824" s="116">
        <v>9995</v>
      </c>
      <c r="B824" s="117" t="s">
        <v>1840</v>
      </c>
      <c r="C824" s="141" t="s">
        <v>1355</v>
      </c>
      <c r="D824" s="118">
        <v>26.04</v>
      </c>
      <c r="E824" s="119" t="s">
        <v>1809</v>
      </c>
      <c r="G824" s="109" t="s">
        <v>1841</v>
      </c>
      <c r="H824" s="109" t="s">
        <v>1840</v>
      </c>
      <c r="I824" s="109" t="s">
        <v>1355</v>
      </c>
      <c r="J824" s="110">
        <v>400</v>
      </c>
      <c r="K824" s="111">
        <v>40.69</v>
      </c>
      <c r="L824" s="112"/>
      <c r="M824" s="97">
        <f t="shared" si="12"/>
        <v>40.69</v>
      </c>
    </row>
    <row r="825" spans="1:13" ht="21" customHeight="1" thickBot="1" x14ac:dyDescent="0.3">
      <c r="A825" s="116">
        <v>9997</v>
      </c>
      <c r="B825" s="117" t="s">
        <v>1842</v>
      </c>
      <c r="C825" s="141" t="s">
        <v>1738</v>
      </c>
      <c r="D825" s="118">
        <v>6.09</v>
      </c>
      <c r="E825" s="119" t="s">
        <v>1809</v>
      </c>
      <c r="G825" s="109" t="s">
        <v>1843</v>
      </c>
      <c r="H825" s="109" t="s">
        <v>1842</v>
      </c>
      <c r="I825" s="109" t="s">
        <v>1738</v>
      </c>
      <c r="J825" s="110">
        <v>600</v>
      </c>
      <c r="K825" s="111">
        <v>5.86</v>
      </c>
      <c r="L825" s="112"/>
      <c r="M825" s="97">
        <f t="shared" si="12"/>
        <v>5.86</v>
      </c>
    </row>
    <row r="826" spans="1:13" ht="21" customHeight="1" thickBot="1" x14ac:dyDescent="0.3">
      <c r="A826" s="116">
        <v>9998</v>
      </c>
      <c r="B826" s="117" t="s">
        <v>1844</v>
      </c>
      <c r="C826" s="141" t="s">
        <v>1738</v>
      </c>
      <c r="D826" s="118">
        <v>1.94</v>
      </c>
      <c r="E826" s="119" t="s">
        <v>1809</v>
      </c>
      <c r="G826" s="109" t="s">
        <v>1845</v>
      </c>
      <c r="H826" s="109" t="s">
        <v>1844</v>
      </c>
      <c r="I826" s="109" t="s">
        <v>1738</v>
      </c>
      <c r="J826" s="110">
        <v>647</v>
      </c>
      <c r="K826" s="111">
        <v>2.13</v>
      </c>
      <c r="L826" s="112"/>
      <c r="M826" s="97">
        <f t="shared" si="12"/>
        <v>2.13</v>
      </c>
    </row>
    <row r="827" spans="1:13" ht="21" customHeight="1" thickBot="1" x14ac:dyDescent="0.3">
      <c r="A827" s="116">
        <v>9999</v>
      </c>
      <c r="B827" s="117" t="s">
        <v>1846</v>
      </c>
      <c r="C827" s="141" t="s">
        <v>64</v>
      </c>
      <c r="D827" s="118">
        <v>0.25</v>
      </c>
      <c r="E827" s="119" t="s">
        <v>1809</v>
      </c>
      <c r="G827" s="109" t="s">
        <v>1847</v>
      </c>
      <c r="H827" s="109" t="s">
        <v>1846</v>
      </c>
      <c r="I827" s="109" t="s">
        <v>64</v>
      </c>
      <c r="J827" s="110">
        <v>28600</v>
      </c>
      <c r="K827" s="111">
        <v>0.25</v>
      </c>
      <c r="L827" s="112"/>
      <c r="M827" s="97">
        <f t="shared" si="12"/>
        <v>0.25</v>
      </c>
    </row>
    <row r="828" spans="1:13" x14ac:dyDescent="0.25">
      <c r="G828" s="121"/>
      <c r="H828" s="121"/>
      <c r="I828" s="121"/>
      <c r="J828" s="121"/>
      <c r="K828" s="121"/>
    </row>
  </sheetData>
  <sheetProtection algorithmName="SHA-512" hashValue="85gMWMNbttCaJEkEZbaGhsJ5CfUHbkOgFwfDRD6rGxfeIiS7NBZ/tlxOmfMznAoeYssGhcuhAAMhDd6nNgVrwQ==" saltValue="TAv2PVXF+RDFKTAOX0Rgqg==" spinCount="100000" sheet="1" objects="1" scenarios="1"/>
  <autoFilter ref="A1:N827" xr:uid="{231DDDAF-DD67-4225-9FDC-A6A66B7A0577}">
    <sortState xmlns:xlrd2="http://schemas.microsoft.com/office/spreadsheetml/2017/richdata2" ref="A2:N808">
      <sortCondition ref="A1:A827"/>
    </sortState>
  </autoFilter>
  <pageMargins left="0.25" right="0.25" top="0.25" bottom="0.25" header="0.3" footer="0.3"/>
  <pageSetup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 - PLEASE READ</vt:lpstr>
      <vt:lpstr>General Order Form</vt:lpstr>
      <vt:lpstr>PRODUCTS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Simbirdi, Harun - FS, REDDING, CA</dc:creator>
  <cp:lastModifiedBy>Simbirdi, Harun - FS, CA</cp:lastModifiedBy>
  <cp:lastPrinted>2024-05-10T18:46:12Z</cp:lastPrinted>
  <dcterms:created xsi:type="dcterms:W3CDTF">2023-06-15T16:36:24Z</dcterms:created>
  <dcterms:modified xsi:type="dcterms:W3CDTF">2024-05-14T18:36:28Z</dcterms:modified>
</cp:coreProperties>
</file>