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daniels\AppData\Local\Box\Box Edit\Documents\5h5wdQh6HUe3cTa8isV8pg==\"/>
    </mc:Choice>
  </mc:AlternateContent>
  <xr:revisionPtr revIDLastSave="0" documentId="13_ncr:1_{C8329F34-5D60-4CF5-97DE-E64ABE2BBCB8}" xr6:coauthVersionLast="47" xr6:coauthVersionMax="47" xr10:uidLastSave="{00000000-0000-0000-0000-000000000000}"/>
  <bookViews>
    <workbookView xWindow="-28920" yWindow="-1275" windowWidth="29040" windowHeight="17520" tabRatio="761" xr2:uid="{3090D4DE-F723-4814-9E3C-C8A475923376}"/>
  </bookViews>
  <sheets>
    <sheet name="Read Me" sheetId="13" r:id="rId1"/>
    <sheet name="Table A-1 2012-2024" sheetId="6" r:id="rId2"/>
    <sheet name="Table A-2 1988-2023" sheetId="7" r:id="rId3"/>
    <sheet name="Table A-3 1994-2024" sheetId="8" r:id="rId4"/>
    <sheet name="Table A-4 2011-2024" sheetId="14" r:id="rId5"/>
    <sheet name="Table A-5 2012-2024" sheetId="9" r:id="rId6"/>
    <sheet name="Table A-6 1997-2021" sheetId="15" r:id="rId7"/>
    <sheet name="Table A-7 1995-2023" sheetId="10" r:id="rId8"/>
    <sheet name="Table A-8 2000-2023" sheetId="11" r:id="rId9"/>
    <sheet name="Table A-9 2002-2023" sheetId="2" r:id="rId10"/>
    <sheet name="Table A-10 2010-2024" sheetId="12" r:id="rId11"/>
  </sheets>
  <externalReferences>
    <externalReference r:id="rId12"/>
  </externalReferences>
  <definedNames>
    <definedName name="_ftn1" localSheetId="3">'[1]READ ME'!$A$1</definedName>
    <definedName name="_ftn2" localSheetId="3">'[1]READ ME'!$B$2</definedName>
    <definedName name="_ftn3" localSheetId="3">'Table A-3 1994-2024'!$A$45</definedName>
    <definedName name="_ftn4" localSheetId="3">'Table A-3 1994-2024'!$A$40</definedName>
    <definedName name="_ftnref1" localSheetId="3">'Table A-3 1994-2024'!$D$2</definedName>
    <definedName name="_ftnref2" localSheetId="3">'Table A-3 1994-2024'!$G$2</definedName>
    <definedName name="_ftnref3" localSheetId="3">'Table A-3 1994-2024'!$A$3</definedName>
    <definedName name="_ftnref4" localSheetId="3">'Table A-3 1994-2024'!$B$9</definedName>
    <definedName name="_Ref101138827" localSheetId="3">'Table A-3 1994-2024'!$B$9</definedName>
    <definedName name="_xlnm.Print_Titles" localSheetId="4">'Table A-4 2011-2024'!$1:$3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7" l="1"/>
  <c r="G39" i="7"/>
  <c r="F39" i="7"/>
  <c r="E39" i="7"/>
  <c r="C39" i="7"/>
  <c r="B39" i="7"/>
  <c r="E38" i="7"/>
  <c r="H38" i="7" s="1"/>
  <c r="H37" i="7"/>
  <c r="E37" i="7"/>
  <c r="E36" i="7"/>
  <c r="H36" i="7" s="1"/>
  <c r="H35" i="7"/>
  <c r="E35" i="7"/>
  <c r="E34" i="7"/>
  <c r="H34" i="7" s="1"/>
  <c r="E33" i="7"/>
  <c r="H33" i="7" s="1"/>
  <c r="E32" i="7"/>
  <c r="H32" i="7" s="1"/>
  <c r="H31" i="7"/>
  <c r="E31" i="7"/>
  <c r="E30" i="7"/>
  <c r="H30" i="7" s="1"/>
  <c r="H29" i="7"/>
  <c r="E29" i="7"/>
  <c r="E28" i="7"/>
  <c r="H28" i="7" s="1"/>
  <c r="E27" i="7"/>
  <c r="H27" i="7" s="1"/>
  <c r="H26" i="7"/>
  <c r="H25" i="7"/>
  <c r="J35" i="8" l="1"/>
  <c r="L35" i="8"/>
  <c r="E35" i="8"/>
  <c r="G35" i="8"/>
  <c r="H35" i="8"/>
  <c r="K35" i="8"/>
  <c r="D35" i="8"/>
  <c r="H72" i="9"/>
  <c r="G72" i="9"/>
  <c r="F72" i="9"/>
  <c r="E72" i="9"/>
  <c r="D72" i="9"/>
  <c r="C72" i="9"/>
  <c r="H71" i="9"/>
  <c r="G71" i="9"/>
  <c r="F71" i="9"/>
  <c r="E71" i="9"/>
  <c r="D71" i="9"/>
  <c r="C71" i="9"/>
  <c r="C70" i="9"/>
  <c r="H70" i="9"/>
  <c r="G70" i="9"/>
  <c r="F70" i="9"/>
  <c r="E70" i="9"/>
  <c r="D70" i="9"/>
  <c r="C67" i="9"/>
  <c r="H65" i="9"/>
  <c r="H66" i="9"/>
  <c r="H64" i="9"/>
  <c r="F69" i="9"/>
  <c r="H69" i="9"/>
  <c r="D69" i="9"/>
  <c r="E69" i="9"/>
  <c r="G69" i="9"/>
  <c r="C69" i="9"/>
  <c r="F35" i="8" l="1"/>
  <c r="I35" i="8"/>
  <c r="H67" i="9"/>
  <c r="G67" i="9" l="1"/>
  <c r="F67" i="9"/>
  <c r="E67" i="9"/>
  <c r="D67" i="9"/>
  <c r="F549" i="12"/>
  <c r="E549" i="12"/>
  <c r="D549" i="12"/>
  <c r="F540" i="12"/>
  <c r="E540" i="12"/>
  <c r="D540" i="12"/>
  <c r="F511" i="12"/>
  <c r="E511" i="12"/>
  <c r="D511" i="12"/>
  <c r="D542" i="12" l="1"/>
  <c r="E542" i="12"/>
  <c r="F542" i="12"/>
  <c r="C62" i="9"/>
  <c r="F57" i="9"/>
  <c r="E57" i="9"/>
  <c r="D57" i="9"/>
  <c r="C57" i="9"/>
  <c r="H62" i="9"/>
  <c r="G62" i="9"/>
  <c r="F62" i="9"/>
  <c r="E62" i="9"/>
  <c r="D62" i="9"/>
  <c r="G57" i="9"/>
  <c r="H57" i="9" l="1"/>
  <c r="F502" i="12" l="1"/>
  <c r="E502" i="12"/>
  <c r="D502" i="12"/>
  <c r="F473" i="12"/>
  <c r="E473" i="12"/>
  <c r="D473" i="12"/>
  <c r="F466" i="12"/>
  <c r="E466" i="12"/>
  <c r="D466" i="12"/>
  <c r="F441" i="12"/>
  <c r="E441" i="12"/>
  <c r="D441" i="12"/>
  <c r="F437" i="12"/>
  <c r="E437" i="12"/>
  <c r="D437" i="12"/>
  <c r="G52" i="9"/>
  <c r="F52" i="9"/>
  <c r="E52" i="9"/>
  <c r="D52" i="9"/>
  <c r="C52" i="9"/>
  <c r="G47" i="9"/>
  <c r="F47" i="9"/>
  <c r="E47" i="9"/>
  <c r="D47" i="9"/>
  <c r="C47" i="9"/>
  <c r="F42" i="9"/>
  <c r="E42" i="9"/>
  <c r="D42" i="9"/>
  <c r="C42" i="9"/>
  <c r="F37" i="9"/>
  <c r="E37" i="9"/>
  <c r="D37" i="9"/>
  <c r="C37" i="9"/>
  <c r="F32" i="9"/>
  <c r="E32" i="9"/>
  <c r="D32" i="9"/>
  <c r="C32" i="9"/>
  <c r="F27" i="9"/>
  <c r="E27" i="9"/>
  <c r="D27" i="9"/>
  <c r="C27" i="9"/>
  <c r="F22" i="9"/>
  <c r="E22" i="9"/>
  <c r="D22" i="9"/>
  <c r="C22" i="9"/>
  <c r="F17" i="9"/>
  <c r="E17" i="9"/>
  <c r="D17" i="9"/>
  <c r="C17" i="9"/>
  <c r="F12" i="9"/>
  <c r="E12" i="9"/>
  <c r="D12" i="9"/>
  <c r="C12" i="9"/>
  <c r="F7" i="9"/>
  <c r="E7" i="9"/>
  <c r="D7" i="9"/>
  <c r="C7" i="9"/>
  <c r="F468" i="12" l="1"/>
  <c r="D504" i="12"/>
  <c r="E504" i="12"/>
  <c r="F504" i="12"/>
  <c r="D468" i="12"/>
  <c r="E468" i="12"/>
</calcChain>
</file>

<file path=xl/sharedStrings.xml><?xml version="1.0" encoding="utf-8"?>
<sst xmlns="http://schemas.openxmlformats.org/spreadsheetml/2006/main" count="2310" uniqueCount="818">
  <si>
    <t>Alaska National Interest Lands Conservation Act Section 706(a) Report to Congress: Timber Supply and Demand, appendices 1 through 10 data description and source by table name</t>
  </si>
  <si>
    <t>All data on file with Regional Economist, Ecosystems Planning, USDA Forest Service, PO Box 21628, Juneau, AK 99802-1628</t>
  </si>
  <si>
    <t>Table A-1</t>
  </si>
  <si>
    <t xml:space="preserve">Sources: </t>
  </si>
  <si>
    <t>Forest Service Timber Information Manager database: "Bid for Advertisement", "Cruise of Record" and "Report of Timber Sale, 2400-17"</t>
  </si>
  <si>
    <t>Forest Service Forest Products Financial System database: "Contract Record"</t>
  </si>
  <si>
    <t>Table A-2</t>
  </si>
  <si>
    <t>Sources:</t>
  </si>
  <si>
    <t>Alaska Alaska Department of Labor and Workforce Development custom data query combining Census areas and boroughs for Southeast Alaska</t>
  </si>
  <si>
    <t>Tongass National Forest- Forest Products Harvested and Sold reports:</t>
  </si>
  <si>
    <t xml:space="preserve">https://www.fs.usda.gov/forestmanagement/products/cut-sold/index.shtml </t>
  </si>
  <si>
    <t>Sawmill Capacity and Production reports; USDA Forest Service, Alaska Region website, Forest Management Reports and Accomplishments webpage:</t>
  </si>
  <si>
    <t xml:space="preserve">https://www.fs.usda.gov/detail/r10/landmanagement/resourcemanagement/?cid=fsbdev2_038785 </t>
  </si>
  <si>
    <t>Table A-3</t>
  </si>
  <si>
    <t>Tongass and Chugach National Forests- Forest Products Harvested and Sold reports:</t>
  </si>
  <si>
    <t>Periodic Timber Sale Accomplishment Reports; USDA Forest Service, Alaska Region website, Forest Management Reports and Accomplishments webpage:</t>
  </si>
  <si>
    <t>Table A-4</t>
  </si>
  <si>
    <t xml:space="preserve">Source: </t>
  </si>
  <si>
    <t>On file with Tongass Timber Sale Contract Officer, USDA Forest Service, 648 Mission St. Suite 100, Ketchikan, AK 99901</t>
  </si>
  <si>
    <t>Table A-5</t>
  </si>
  <si>
    <t>Log Exports and Interstate Shipments reports; USDA Forest Service, Alaska Region website, Forest Management Reports and Accomplishments webpage:</t>
  </si>
  <si>
    <t>https://www.fs.usda.gov/detail/r10/landmanagement/resourcemanagement/?cid=fsbdev2_038785</t>
  </si>
  <si>
    <t>Table A-6</t>
  </si>
  <si>
    <t>Timber harvest and primary product imports for Southeast and Southcentral Alaska, 1997-2021 (million board feet)</t>
  </si>
  <si>
    <t>Telephone and email surveys</t>
  </si>
  <si>
    <t>Tongass and Chugach National Forests Forest- Products Harvested and Sold reports</t>
  </si>
  <si>
    <t>International trade statistics downloaded from the U.S. Department of Commerce Dataweb:</t>
  </si>
  <si>
    <t xml:space="preserve">https://dataweb.usitc.gov/ </t>
  </si>
  <si>
    <t>Table A-7</t>
  </si>
  <si>
    <t>Table A-8</t>
  </si>
  <si>
    <t>Table A-9</t>
  </si>
  <si>
    <t>Table A-10</t>
  </si>
  <si>
    <t>Timber Volume Under Contract reports; USDA Forest Service, Alaska Region website, Forest Management Reports and Accomplishments webpage:</t>
  </si>
  <si>
    <t xml:space="preserve">      Bid Information</t>
  </si>
  <si>
    <t>Year</t>
  </si>
  <si>
    <t>Sale Name</t>
  </si>
  <si>
    <t>Total Sale Volume (MBF)</t>
  </si>
  <si>
    <t>Advertised Bid ($/MBF)</t>
  </si>
  <si>
    <t>High Bid ($/MBF)</t>
  </si>
  <si>
    <t>Western Hemlock</t>
  </si>
  <si>
    <t>Sitka Spruce</t>
  </si>
  <si>
    <t>Western Redcedar</t>
  </si>
  <si>
    <t>Yellow Cedar</t>
  </si>
  <si>
    <t>Utility</t>
  </si>
  <si>
    <t>Cable</t>
  </si>
  <si>
    <t>Shovel</t>
  </si>
  <si>
    <t>Helicopter</t>
  </si>
  <si>
    <t>Kake Roadside ITM</t>
  </si>
  <si>
    <t>Tonka Stewardship</t>
  </si>
  <si>
    <t>Cello Microsale SSTS</t>
  </si>
  <si>
    <t>Fiddle Microsale SSTS</t>
  </si>
  <si>
    <t>Pass SSTS</t>
  </si>
  <si>
    <t>Long Haul</t>
  </si>
  <si>
    <t>TUG 2</t>
  </si>
  <si>
    <t>The Pit</t>
  </si>
  <si>
    <t>Elf Point Salvage</t>
  </si>
  <si>
    <t>Microsale #170</t>
  </si>
  <si>
    <t>Microsale #172</t>
  </si>
  <si>
    <t>Rhino</t>
  </si>
  <si>
    <t>Microsale #174</t>
  </si>
  <si>
    <t>Whiskey Curve Microsale</t>
  </si>
  <si>
    <t>Microsale #171</t>
  </si>
  <si>
    <t>Microsale #175</t>
  </si>
  <si>
    <t>Microsale #176</t>
  </si>
  <si>
    <t>Microsale #177</t>
  </si>
  <si>
    <t>Ears Stewardship</t>
  </si>
  <si>
    <t>Microsale #178</t>
  </si>
  <si>
    <t>Tote Stewardship</t>
  </si>
  <si>
    <t>Wabbit Stewardship</t>
  </si>
  <si>
    <t>Microsale #181</t>
  </si>
  <si>
    <t>UGA Stewardship</t>
  </si>
  <si>
    <t>Wing Stewardship</t>
  </si>
  <si>
    <t>Total</t>
  </si>
  <si>
    <t>Weighted Average</t>
  </si>
  <si>
    <t>40227 Small Sale</t>
  </si>
  <si>
    <t>Mitkof Microsale #3</t>
  </si>
  <si>
    <t>Mitkof Microsale #4</t>
  </si>
  <si>
    <t>Zarkof Salvage</t>
  </si>
  <si>
    <t>Fool's Crossing Microsale</t>
  </si>
  <si>
    <t>Blue Lake Hydro Settlement</t>
  </si>
  <si>
    <t>Kadacorner</t>
  </si>
  <si>
    <t>Microsale #33</t>
  </si>
  <si>
    <t>Microsale #34</t>
  </si>
  <si>
    <t>Microsale #35</t>
  </si>
  <si>
    <t>Whitman Lake Settlement</t>
  </si>
  <si>
    <t>Microsale #179</t>
  </si>
  <si>
    <t>Microsale #180</t>
  </si>
  <si>
    <t>Microsale #182</t>
  </si>
  <si>
    <t>BB43 Microsale</t>
  </si>
  <si>
    <t>Tower</t>
  </si>
  <si>
    <t>Wikan Salvage</t>
  </si>
  <si>
    <t>Wikan Salvage Too</t>
  </si>
  <si>
    <t>Wikan Salvage Tree</t>
  </si>
  <si>
    <t>Microsale #183</t>
  </si>
  <si>
    <t>Microsale #185</t>
  </si>
  <si>
    <t>Microsale #186</t>
  </si>
  <si>
    <t>Microsale #189</t>
  </si>
  <si>
    <t>Mitkof Microsale #5</t>
  </si>
  <si>
    <t>Hamilton Bay Log Deck</t>
  </si>
  <si>
    <t>Kake ITM #2</t>
  </si>
  <si>
    <t>Motley Microsale</t>
  </si>
  <si>
    <t>Graffiti Microsale</t>
  </si>
  <si>
    <t>McCormick Microsale #1</t>
  </si>
  <si>
    <t>McCormick Microsale #2</t>
  </si>
  <si>
    <t>McCormick Microsale #3</t>
  </si>
  <si>
    <t>Jester Microsale</t>
  </si>
  <si>
    <t>Grand Jester Microsale</t>
  </si>
  <si>
    <t>High Road</t>
  </si>
  <si>
    <t>The Slugs</t>
  </si>
  <si>
    <t>The Knob</t>
  </si>
  <si>
    <t>Sand Pit #2 Settlement</t>
  </si>
  <si>
    <t>Microsale #36</t>
  </si>
  <si>
    <t>Hatchet</t>
  </si>
  <si>
    <t>Microsale #184</t>
  </si>
  <si>
    <t>Microsale #188</t>
  </si>
  <si>
    <t>Microsale #191</t>
  </si>
  <si>
    <t>Microsale #192</t>
  </si>
  <si>
    <t>Microsale #196</t>
  </si>
  <si>
    <t>Microsale #194</t>
  </si>
  <si>
    <t>Microsale #195</t>
  </si>
  <si>
    <t>Microsale #193</t>
  </si>
  <si>
    <t>Microsale #198</t>
  </si>
  <si>
    <t>Microsale #203</t>
  </si>
  <si>
    <t>Microsale #197</t>
  </si>
  <si>
    <t>Microsale #201</t>
  </si>
  <si>
    <t>Microsale #200</t>
  </si>
  <si>
    <t>Microsale #199</t>
  </si>
  <si>
    <t>Microsale #204</t>
  </si>
  <si>
    <t>Big Thorne Stewardship</t>
  </si>
  <si>
    <t>Little John Microsale</t>
  </si>
  <si>
    <t>Newt Microsale</t>
  </si>
  <si>
    <t>King Microsale</t>
  </si>
  <si>
    <t>North Chatham</t>
  </si>
  <si>
    <t>Greens Creek Tailing Exp Stlmnt 2</t>
  </si>
  <si>
    <t>Microsale #37</t>
  </si>
  <si>
    <t>Microsale #38</t>
  </si>
  <si>
    <t>Microsale #205</t>
  </si>
  <si>
    <t>Microsale #206</t>
  </si>
  <si>
    <t>Last Stand</t>
  </si>
  <si>
    <t>HWY 43 Salvage</t>
  </si>
  <si>
    <t>Microsale #209</t>
  </si>
  <si>
    <t>In Between</t>
  </si>
  <si>
    <t>Microsale #210</t>
  </si>
  <si>
    <t>Microsale #208</t>
  </si>
  <si>
    <t>Microsale #212</t>
  </si>
  <si>
    <t>Microsale #211</t>
  </si>
  <si>
    <t>Microsale #216</t>
  </si>
  <si>
    <t>Little Buck</t>
  </si>
  <si>
    <t>Microsale #213</t>
  </si>
  <si>
    <t>Microsale #215</t>
  </si>
  <si>
    <t>Microsale #218</t>
  </si>
  <si>
    <t>Big Buck</t>
  </si>
  <si>
    <t>Camel Back</t>
  </si>
  <si>
    <t>Microsale #207</t>
  </si>
  <si>
    <t>Sherwood Microsale</t>
  </si>
  <si>
    <t>On Deck Microsale</t>
  </si>
  <si>
    <t>White Rock</t>
  </si>
  <si>
    <t>Pump Creek</t>
  </si>
  <si>
    <t xml:space="preserve">McCormick Microsale  </t>
  </si>
  <si>
    <t>Three Sisters</t>
  </si>
  <si>
    <t>Tightline</t>
  </si>
  <si>
    <t>RayRay</t>
  </si>
  <si>
    <t>CAB</t>
  </si>
  <si>
    <t>Boom Chain</t>
  </si>
  <si>
    <t>Thayer Lake Settlement</t>
  </si>
  <si>
    <t xml:space="preserve">Microsale #228 </t>
  </si>
  <si>
    <t>Swan Lake 2 Settlement</t>
  </si>
  <si>
    <t xml:space="preserve">Microsale #219 </t>
  </si>
  <si>
    <t xml:space="preserve">Microsale #220 </t>
  </si>
  <si>
    <t>Microsale #222</t>
  </si>
  <si>
    <t>Microsale #223</t>
  </si>
  <si>
    <t xml:space="preserve">Billy Goat </t>
  </si>
  <si>
    <t>Microsale #224</t>
  </si>
  <si>
    <t>Microsale #229</t>
  </si>
  <si>
    <t>Microsale #225</t>
  </si>
  <si>
    <t>Microsale #232</t>
  </si>
  <si>
    <t>Microsale #227</t>
  </si>
  <si>
    <t>Satyr</t>
  </si>
  <si>
    <t>Fan</t>
  </si>
  <si>
    <t>Microsale #237</t>
  </si>
  <si>
    <t>Microsale #230</t>
  </si>
  <si>
    <t>Microsale #233</t>
  </si>
  <si>
    <t xml:space="preserve">Microsale #231 </t>
  </si>
  <si>
    <t xml:space="preserve">Microsale #234 </t>
  </si>
  <si>
    <t>Microsale #236</t>
  </si>
  <si>
    <t xml:space="preserve">Microsale #235 </t>
  </si>
  <si>
    <t xml:space="preserve">Wolf Track </t>
  </si>
  <si>
    <t xml:space="preserve">Microsale #252 </t>
  </si>
  <si>
    <t>Microsale #242</t>
  </si>
  <si>
    <t xml:space="preserve">Microsale #240 </t>
  </si>
  <si>
    <t xml:space="preserve">Microsale #248 </t>
  </si>
  <si>
    <t>Microsale #244</t>
  </si>
  <si>
    <t xml:space="preserve">Microsale #249 </t>
  </si>
  <si>
    <t>Snakey</t>
  </si>
  <si>
    <t>Mud Duck</t>
  </si>
  <si>
    <t xml:space="preserve">Microsale #245 </t>
  </si>
  <si>
    <t>GNA Kosciusko YG</t>
  </si>
  <si>
    <t xml:space="preserve">Microsale #251 </t>
  </si>
  <si>
    <t>Upper Cathedral</t>
  </si>
  <si>
    <t>Microsale #254</t>
  </si>
  <si>
    <t>Microsale #243</t>
  </si>
  <si>
    <t>Microsale #257</t>
  </si>
  <si>
    <t>Combo</t>
  </si>
  <si>
    <t>Rough Luck</t>
  </si>
  <si>
    <t>Balls Lake</t>
  </si>
  <si>
    <t>Snakey Lakes ROW</t>
  </si>
  <si>
    <t>Microsale #258</t>
  </si>
  <si>
    <t>Angel Wings Resale</t>
  </si>
  <si>
    <t>North John</t>
  </si>
  <si>
    <t>CRIB</t>
  </si>
  <si>
    <t>GSTT</t>
  </si>
  <si>
    <t xml:space="preserve">Staney Headwaters CoIntent YG </t>
  </si>
  <si>
    <t>Microsale #262</t>
  </si>
  <si>
    <t>Microsale #241</t>
  </si>
  <si>
    <t>Microsale #261</t>
  </si>
  <si>
    <t>South Snakey</t>
  </si>
  <si>
    <t>Microsale #263</t>
  </si>
  <si>
    <t>GNA Vallenar YG</t>
  </si>
  <si>
    <t>Little Honker</t>
  </si>
  <si>
    <t>High Tower</t>
  </si>
  <si>
    <t>Microsale #264</t>
  </si>
  <si>
    <t>Microsale #265</t>
  </si>
  <si>
    <t>Microsale #266</t>
  </si>
  <si>
    <t>Snakey 70A</t>
  </si>
  <si>
    <t>Snakey 70B</t>
  </si>
  <si>
    <t>Snakey 70C</t>
  </si>
  <si>
    <t>Microsale #39</t>
  </si>
  <si>
    <t>MISS #1</t>
  </si>
  <si>
    <t>MISS #2</t>
  </si>
  <si>
    <t>Microsale #268</t>
  </si>
  <si>
    <t>Microsale #267 Reoffer</t>
  </si>
  <si>
    <t>MISS #3</t>
  </si>
  <si>
    <t>North Snakey</t>
  </si>
  <si>
    <t>Microsale #270</t>
  </si>
  <si>
    <r>
      <t xml:space="preserve">Microsale #271 </t>
    </r>
    <r>
      <rPr>
        <b/>
        <sz val="12"/>
        <rFont val="Times New Roman"/>
        <family val="1"/>
      </rPr>
      <t>YG</t>
    </r>
  </si>
  <si>
    <t>MISS #5</t>
  </si>
  <si>
    <t>InBetween Resale 2</t>
  </si>
  <si>
    <r>
      <t xml:space="preserve">Murray Creek </t>
    </r>
    <r>
      <rPr>
        <b/>
        <sz val="12"/>
        <rFont val="Times New Roman"/>
        <family val="1"/>
      </rPr>
      <t>YG</t>
    </r>
  </si>
  <si>
    <t>Game Board</t>
  </si>
  <si>
    <t>Tuggit</t>
  </si>
  <si>
    <t>MISS #6</t>
  </si>
  <si>
    <t>MISS #4</t>
  </si>
  <si>
    <t>Microsale #273</t>
  </si>
  <si>
    <t>MISS #7</t>
  </si>
  <si>
    <t>Porq Point</t>
  </si>
  <si>
    <r>
      <t xml:space="preserve">MISS #8 </t>
    </r>
    <r>
      <rPr>
        <b/>
        <sz val="12"/>
        <rFont val="Times New Roman"/>
        <family val="1"/>
      </rPr>
      <t>YG</t>
    </r>
  </si>
  <si>
    <t>Slimy Snakey</t>
  </si>
  <si>
    <t>Sweet Snakey</t>
  </si>
  <si>
    <t>MISS #9</t>
  </si>
  <si>
    <t>KISS K #1</t>
  </si>
  <si>
    <t>Crash Ridge Reoffer</t>
  </si>
  <si>
    <r>
      <t xml:space="preserve">Rio Beaver </t>
    </r>
    <r>
      <rPr>
        <b/>
        <sz val="12"/>
        <rFont val="Times New Roman"/>
        <family val="1"/>
      </rPr>
      <t>YG</t>
    </r>
  </si>
  <si>
    <t>Triple C</t>
  </si>
  <si>
    <t>Upper Basin Microsale</t>
  </si>
  <si>
    <t>Green Gate Microsale</t>
  </si>
  <si>
    <t>Retirement Microsale</t>
  </si>
  <si>
    <t>Triple Wide Microsale</t>
  </si>
  <si>
    <r>
      <t xml:space="preserve">Boy Scout </t>
    </r>
    <r>
      <rPr>
        <b/>
        <sz val="12"/>
        <rFont val="Times New Roman"/>
        <family val="1"/>
      </rPr>
      <t>YG</t>
    </r>
  </si>
  <si>
    <r>
      <t xml:space="preserve">Eagle Creek </t>
    </r>
    <r>
      <rPr>
        <b/>
        <sz val="12"/>
        <rFont val="Times New Roman"/>
        <family val="1"/>
      </rPr>
      <t>YG</t>
    </r>
  </si>
  <si>
    <t>Kensington #3 Settlement</t>
  </si>
  <si>
    <t>KISS K #2</t>
  </si>
  <si>
    <t>Microsale #226</t>
  </si>
  <si>
    <t>Microsale #238 Reoffer</t>
  </si>
  <si>
    <t>Microsale #274</t>
  </si>
  <si>
    <t>Microsale #275</t>
  </si>
  <si>
    <t>Microsale #276</t>
  </si>
  <si>
    <t>Microsale #278</t>
  </si>
  <si>
    <t>MISS #10 YG</t>
  </si>
  <si>
    <t>MISS #11</t>
  </si>
  <si>
    <t>MISS #12 YG</t>
  </si>
  <si>
    <t>MISS #15</t>
  </si>
  <si>
    <t>MISS #16 YG</t>
  </si>
  <si>
    <t xml:space="preserve">Salty Snakey     </t>
  </si>
  <si>
    <t>Savory Snakey</t>
  </si>
  <si>
    <t>Wrangell Island #1</t>
  </si>
  <si>
    <t>Barking Dog YG</t>
  </si>
  <si>
    <t>Bear View</t>
  </si>
  <si>
    <t>Kensington #4 Settlement</t>
  </si>
  <si>
    <t>KISS Amethyst</t>
  </si>
  <si>
    <t>KISS K #4</t>
  </si>
  <si>
    <t>Microsale #279</t>
  </si>
  <si>
    <t>Microsale #284</t>
  </si>
  <si>
    <t>Microsale #285</t>
  </si>
  <si>
    <t>Microsale #287</t>
  </si>
  <si>
    <t>MISS #11 Resale</t>
  </si>
  <si>
    <t>MISS #13</t>
  </si>
  <si>
    <t>MISS #14 YG</t>
  </si>
  <si>
    <t>MISS Alfa YG</t>
  </si>
  <si>
    <t>MISS Bravo</t>
  </si>
  <si>
    <t>MISS Charlie</t>
  </si>
  <si>
    <t>Shelter Cove Road ROW</t>
  </si>
  <si>
    <t>Upper Falls Creek YG</t>
  </si>
  <si>
    <t>Windfall</t>
  </si>
  <si>
    <t>Yoder</t>
  </si>
  <si>
    <t>Year [1]</t>
  </si>
  <si>
    <t>Tongass Logging [2]</t>
  </si>
  <si>
    <t>Tongass Sawmill [3]</t>
  </si>
  <si>
    <t>Pulp Mill</t>
  </si>
  <si>
    <t>Tongass- Related Employment</t>
  </si>
  <si>
    <t>Other Logging</t>
  </si>
  <si>
    <t>Other Sawmill</t>
  </si>
  <si>
    <t>Total Industry Employment</t>
  </si>
  <si>
    <t>-</t>
  </si>
  <si>
    <t>2001 [4]</t>
  </si>
  <si>
    <t>2020 [5]</t>
  </si>
  <si>
    <t>5 year average</t>
  </si>
  <si>
    <t>10 yr average</t>
  </si>
  <si>
    <t>[1] 2000 and after reported in calendar years. Prior to 2000, federal fiscal years were used.</t>
  </si>
  <si>
    <t>[2] Tongass National Forest logging employment calculated by adjusting total SEAK logging by the ratio of Tongass timber harvest to total SEAK timber harvest.</t>
  </si>
  <si>
    <t xml:space="preserve">[3] Tongass National Forest sawmill employment from 2002 through 2021 is calculated by adjusting total SEAK sawmill employment by the ratio of sources of wood (Federal versus total) from annual regional mill study reports ( ie by Kilborn et al. (2004), </t>
  </si>
  <si>
    <t xml:space="preserve">[4] Beginning in 2001, the Standard Industrial Classification (SIC) system was replaced by the North American Industrial Classification System (NAICS). “Sawmill” was replaced with “wood manufacturing” </t>
  </si>
  <si>
    <t>which includes sawmills, wood preservation, veneer, plywood, engineered wood, and other wood products. In southeast Alaska, this category is assumed to represent only sawmill employment.</t>
  </si>
  <si>
    <t>[5] 2020 mill survey was not conducted. For sawmill calculations, proportion of volume sourced from national forest for 2020 estimated from historic trends (avg of 3 previous years)</t>
  </si>
  <si>
    <t>Tongass National Forest</t>
  </si>
  <si>
    <t>Chugach National Forest</t>
  </si>
  <si>
    <t>Region</t>
  </si>
  <si>
    <t>267/187</t>
  </si>
  <si>
    <t>187/267</t>
  </si>
  <si>
    <t>5-year average</t>
  </si>
  <si>
    <t xml:space="preserve">the US District Court, District of Alaska, vacated the 1999 ROD and ASQ reverted to 267 MMBF, the 2008 Land and Resource Management Plan maintained ASQ at 267 MMBF, </t>
  </si>
  <si>
    <t>and the 2016 Land and Resource Management Plan used projected timber sale quantity (PTSQ) instead of ASQ to align with the 2012 planning rule at 46 MMBF.</t>
  </si>
  <si>
    <t>Table A-4. Tongass National Forest log export permits active in calendar years 2011-2024 (volume in thousand board feet)</t>
  </si>
  <si>
    <t>Species [1]</t>
  </si>
  <si>
    <t>Calendar year</t>
  </si>
  <si>
    <t>Purchaser</t>
  </si>
  <si>
    <t>Permit Number</t>
  </si>
  <si>
    <t>Sitka spruce</t>
  </si>
  <si>
    <t>Western hemlock</t>
  </si>
  <si>
    <t>Alaska yellow-cedar</t>
  </si>
  <si>
    <t>Western redcedar</t>
  </si>
  <si>
    <t>Total Volume</t>
  </si>
  <si>
    <t>Backline</t>
  </si>
  <si>
    <t>Alcan Forest Products</t>
  </si>
  <si>
    <t>2007-13</t>
  </si>
  <si>
    <t>2008-14</t>
  </si>
  <si>
    <t>Backline Helicopter</t>
  </si>
  <si>
    <t>Whale Bay Woods</t>
  </si>
  <si>
    <t>2011-16</t>
  </si>
  <si>
    <t>2011-15</t>
  </si>
  <si>
    <t>Boundary II</t>
  </si>
  <si>
    <t>2011-6</t>
  </si>
  <si>
    <t>2011-7</t>
  </si>
  <si>
    <t>Buckdance Madder</t>
  </si>
  <si>
    <t>Pacific Log &amp; Lumber</t>
  </si>
  <si>
    <t>2007-8</t>
  </si>
  <si>
    <t>2008-11</t>
  </si>
  <si>
    <t>Diesel</t>
  </si>
  <si>
    <t>Viking Lumber Co.</t>
  </si>
  <si>
    <t>2010-1</t>
  </si>
  <si>
    <t>2010-2</t>
  </si>
  <si>
    <t>Goose Reoffer</t>
  </si>
  <si>
    <t>Ron Sharp</t>
  </si>
  <si>
    <t>2011-11</t>
  </si>
  <si>
    <t>Hook Reoffer</t>
  </si>
  <si>
    <t>Scott Hill</t>
  </si>
  <si>
    <t>2009-9</t>
  </si>
  <si>
    <t>Oxbow</t>
  </si>
  <si>
    <t>2009-8</t>
  </si>
  <si>
    <t>Scratchings</t>
  </si>
  <si>
    <t>2008-9</t>
  </si>
  <si>
    <t>Single Pit</t>
  </si>
  <si>
    <t>Earnie Eads</t>
  </si>
  <si>
    <t>2011-4</t>
  </si>
  <si>
    <t>Slake</t>
  </si>
  <si>
    <t>2010-10</t>
  </si>
  <si>
    <t>2010-9</t>
  </si>
  <si>
    <t>Summore Change</t>
  </si>
  <si>
    <t>2003-8</t>
  </si>
  <si>
    <t>2011-8</t>
  </si>
  <si>
    <t>Twin Shovel</t>
  </si>
  <si>
    <t>Keith Dahl</t>
  </si>
  <si>
    <t>2011-14</t>
  </si>
  <si>
    <t>Viking Lumber Co</t>
  </si>
  <si>
    <t>2011-3</t>
  </si>
  <si>
    <t>2011-1</t>
  </si>
  <si>
    <t>2011-2</t>
  </si>
  <si>
    <t>2005-8</t>
  </si>
  <si>
    <t xml:space="preserve"> </t>
  </si>
  <si>
    <t>Ron Frantz</t>
  </si>
  <si>
    <t>CATFAL</t>
  </si>
  <si>
    <t>Icy Straits Lumber &amp; Mill</t>
  </si>
  <si>
    <t>2012-8</t>
  </si>
  <si>
    <t>Clear Water</t>
  </si>
  <si>
    <t>2012-7</t>
  </si>
  <si>
    <t>Copper</t>
  </si>
  <si>
    <t>Western Gold Cedar</t>
  </si>
  <si>
    <t>2012-1</t>
  </si>
  <si>
    <t>Dogleg</t>
  </si>
  <si>
    <t>Wood Cuts</t>
  </si>
  <si>
    <t>2011-10</t>
  </si>
  <si>
    <t>Fishtrap</t>
  </si>
  <si>
    <t>Ernie Eads</t>
  </si>
  <si>
    <t>2011-18</t>
  </si>
  <si>
    <t>2008-15</t>
  </si>
  <si>
    <t>Hook</t>
  </si>
  <si>
    <t>Skyline Logging</t>
  </si>
  <si>
    <t>Low Ridge</t>
  </si>
  <si>
    <t>Steve Little</t>
  </si>
  <si>
    <t>2012-9</t>
  </si>
  <si>
    <t>2012-6</t>
  </si>
  <si>
    <t>Midway Reoffer II</t>
  </si>
  <si>
    <t>2007-11</t>
  </si>
  <si>
    <t>Moxie</t>
  </si>
  <si>
    <t>2011-12</t>
  </si>
  <si>
    <t>Mt. Marsh SSTS</t>
  </si>
  <si>
    <t>ISL Enterprises</t>
  </si>
  <si>
    <t>2012-5</t>
  </si>
  <si>
    <t>Shady</t>
  </si>
  <si>
    <t>Mike Allen Enterprizes</t>
  </si>
  <si>
    <t>2008-16</t>
  </si>
  <si>
    <t>Tidal</t>
  </si>
  <si>
    <t>2012-3</t>
  </si>
  <si>
    <t>Two Roads SSTS</t>
  </si>
  <si>
    <t>Dan Fanning</t>
  </si>
  <si>
    <t>2012-2</t>
  </si>
  <si>
    <t>BOGO</t>
  </si>
  <si>
    <t>H &amp; L Salvage, Keith Landers</t>
  </si>
  <si>
    <t>2013-8</t>
  </si>
  <si>
    <t>Checkerboard</t>
  </si>
  <si>
    <t>Channel Construction</t>
  </si>
  <si>
    <t>2013-4</t>
  </si>
  <si>
    <t>Finger Point</t>
  </si>
  <si>
    <t>2008-6</t>
  </si>
  <si>
    <t>2006-7</t>
  </si>
  <si>
    <t>Fish Sticks</t>
  </si>
  <si>
    <t>Porter Lumber</t>
  </si>
  <si>
    <t>2013-9</t>
  </si>
  <si>
    <t>Frenchie Stewardship</t>
  </si>
  <si>
    <t>2013-13</t>
  </si>
  <si>
    <t>2013-14</t>
  </si>
  <si>
    <t>LaBrea</t>
  </si>
  <si>
    <t>Western Gold Cedar Products</t>
  </si>
  <si>
    <t>2013-5</t>
  </si>
  <si>
    <t>Lead</t>
  </si>
  <si>
    <t>2013-2</t>
  </si>
  <si>
    <t>Lindenberg</t>
  </si>
  <si>
    <t>2006-8</t>
  </si>
  <si>
    <t>2008-7</t>
  </si>
  <si>
    <t>Midway Reoffer</t>
  </si>
  <si>
    <t>2010-11</t>
  </si>
  <si>
    <t>North Pole</t>
  </si>
  <si>
    <t>2013-20</t>
  </si>
  <si>
    <t>Outback</t>
  </si>
  <si>
    <t>2013-6</t>
  </si>
  <si>
    <t>Pass Salvage</t>
  </si>
  <si>
    <t>Venita Coutlee, Coutlee &amp; Sons</t>
  </si>
  <si>
    <t>2013-23</t>
  </si>
  <si>
    <t>Mike Allen Enterprises</t>
  </si>
  <si>
    <t>2006-1</t>
  </si>
  <si>
    <t>Skipping Cow</t>
  </si>
  <si>
    <t>2008-17</t>
  </si>
  <si>
    <t>2011-5</t>
  </si>
  <si>
    <t>2013-7</t>
  </si>
  <si>
    <t>2013-12</t>
  </si>
  <si>
    <t>Ralph Blankenship</t>
  </si>
  <si>
    <t>2013-10</t>
  </si>
  <si>
    <t>Two Roads</t>
  </si>
  <si>
    <t>D&amp;L Woodworks</t>
  </si>
  <si>
    <t>2013-15</t>
  </si>
  <si>
    <t>Russell Zeman</t>
  </si>
  <si>
    <t>2013-3</t>
  </si>
  <si>
    <t>Above Road</t>
  </si>
  <si>
    <t>2013-21</t>
  </si>
  <si>
    <t>Bound</t>
  </si>
  <si>
    <t>2014-12</t>
  </si>
  <si>
    <t>2013-1</t>
  </si>
  <si>
    <t>Power Lake</t>
  </si>
  <si>
    <t>2014-7</t>
  </si>
  <si>
    <t>Setter Lake</t>
  </si>
  <si>
    <t>H &amp; L Salvage</t>
  </si>
  <si>
    <t>2013-11</t>
  </si>
  <si>
    <t>2011-13</t>
  </si>
  <si>
    <t>2014-19</t>
  </si>
  <si>
    <t>Two Creeks</t>
  </si>
  <si>
    <t>2013-25</t>
  </si>
  <si>
    <t>D. Ralph Blakenship</t>
  </si>
  <si>
    <t>2014-9</t>
  </si>
  <si>
    <t>2014-4</t>
  </si>
  <si>
    <t>2014-3</t>
  </si>
  <si>
    <t>2015-3</t>
  </si>
  <si>
    <t>2015-4</t>
  </si>
  <si>
    <t>Heceta Stewardship</t>
  </si>
  <si>
    <t>2015-5</t>
  </si>
  <si>
    <t>2015-1</t>
  </si>
  <si>
    <t>Ralph Blakenship</t>
  </si>
  <si>
    <t>2014-13</t>
  </si>
  <si>
    <t>2016-1</t>
  </si>
  <si>
    <t>Billy Goat</t>
  </si>
  <si>
    <t>James Harrison</t>
  </si>
  <si>
    <t>2016-7</t>
  </si>
  <si>
    <t>2016-8</t>
  </si>
  <si>
    <t>2016-4</t>
  </si>
  <si>
    <t>2016-5</t>
  </si>
  <si>
    <t>2016-6</t>
  </si>
  <si>
    <t>2015-6</t>
  </si>
  <si>
    <t>2016-2</t>
  </si>
  <si>
    <t>2014-11</t>
  </si>
  <si>
    <t>Unit #46 Reoffer</t>
  </si>
  <si>
    <t xml:space="preserve">Mike Allen </t>
  </si>
  <si>
    <t>2015-7</t>
  </si>
  <si>
    <t>2014-8</t>
  </si>
  <si>
    <t>2016-3</t>
  </si>
  <si>
    <t>Buck Rush Reoffer</t>
  </si>
  <si>
    <t>K &amp; D Lumber</t>
  </si>
  <si>
    <t>2017-1</t>
  </si>
  <si>
    <t>Unit 46 Reoffer</t>
  </si>
  <si>
    <t>2017-9</t>
  </si>
  <si>
    <t>Buck Rush Reoffier</t>
  </si>
  <si>
    <t>2017-10</t>
  </si>
  <si>
    <t>2018-6</t>
  </si>
  <si>
    <t>2018-3</t>
  </si>
  <si>
    <t>Ralph Dean Blankenship</t>
  </si>
  <si>
    <t>2017-8</t>
  </si>
  <si>
    <t>2018-8</t>
  </si>
  <si>
    <t>Saytr</t>
  </si>
  <si>
    <t>2018-5</t>
  </si>
  <si>
    <t>2018-9</t>
  </si>
  <si>
    <t>2018-7</t>
  </si>
  <si>
    <t>2018-1</t>
  </si>
  <si>
    <t>2017-5</t>
  </si>
  <si>
    <t xml:space="preserve">Mike Allen Enterprises </t>
  </si>
  <si>
    <t>2017-6</t>
  </si>
  <si>
    <t>Kosciusko GNA YG</t>
  </si>
  <si>
    <t>Alcan Timber</t>
  </si>
  <si>
    <t>2019-4</t>
  </si>
  <si>
    <t>2020-1</t>
  </si>
  <si>
    <t>2020-2</t>
  </si>
  <si>
    <t xml:space="preserve">Snakey </t>
  </si>
  <si>
    <t xml:space="preserve">Mike Allen Enterprizes </t>
  </si>
  <si>
    <t>Inbetween Resale 2</t>
  </si>
  <si>
    <t>2021-2</t>
  </si>
  <si>
    <t>2019-3</t>
  </si>
  <si>
    <t>2019-1</t>
  </si>
  <si>
    <t xml:space="preserve"> -   </t>
  </si>
  <si>
    <t xml:space="preserve">-   </t>
  </si>
  <si>
    <t>In Between Resale 2</t>
  </si>
  <si>
    <t>Shelter Cove ROW</t>
  </si>
  <si>
    <t>2023-2</t>
  </si>
  <si>
    <t>2023-3</t>
  </si>
  <si>
    <t>2023-4</t>
  </si>
  <si>
    <t>2024-1</t>
  </si>
  <si>
    <t>2023-1</t>
  </si>
  <si>
    <r>
      <t xml:space="preserve">[1] Sitka spruce = </t>
    </r>
    <r>
      <rPr>
        <i/>
        <sz val="12"/>
        <color rgb="FF000000"/>
        <rFont val="Times New Roman"/>
        <family val="1"/>
      </rPr>
      <t>Picea sichensis</t>
    </r>
    <r>
      <rPr>
        <sz val="12"/>
        <color rgb="FF000000"/>
        <rFont val="Times New Roman"/>
        <family val="1"/>
      </rPr>
      <t xml:space="preserve">; Western hemlock = </t>
    </r>
    <r>
      <rPr>
        <i/>
        <sz val="12"/>
        <color rgb="FF000000"/>
        <rFont val="Times New Roman"/>
        <family val="1"/>
      </rPr>
      <t>Tsuga heterophylla</t>
    </r>
    <r>
      <rPr>
        <sz val="12"/>
        <color rgb="FF000000"/>
        <rFont val="Times New Roman"/>
        <family val="1"/>
      </rPr>
      <t xml:space="preserve">; Alaska yellow-cedar = </t>
    </r>
    <r>
      <rPr>
        <i/>
        <sz val="12"/>
        <color rgb="FF000000"/>
        <rFont val="Times New Roman"/>
        <family val="1"/>
      </rPr>
      <t>Chamaecyparis nootkatensis</t>
    </r>
    <r>
      <rPr>
        <sz val="12"/>
        <color rgb="FF000000"/>
        <rFont val="Times New Roman"/>
        <family val="1"/>
      </rPr>
      <t xml:space="preserve">; Western redcedar = </t>
    </r>
    <r>
      <rPr>
        <i/>
        <sz val="12"/>
        <color rgb="FF000000"/>
        <rFont val="Times New Roman"/>
        <family val="1"/>
      </rPr>
      <t>Thuja plicata</t>
    </r>
  </si>
  <si>
    <t xml:space="preserve">Source: USDA Forest Service, Alaska Region. Data on file with: Alaska Region Economist, Ecosystem Planning, USDA Forest Service, PO Box 21628, Juneau, AK 99802-1628. </t>
  </si>
  <si>
    <t>Note: Total sums may not match due to rounding.</t>
  </si>
  <si>
    <t>Table A-5. Tongass National Forest log exports by species and destination, calendar years 2012-2024 (thousand board feet)</t>
  </si>
  <si>
    <t>Destination</t>
  </si>
  <si>
    <t>Other</t>
  </si>
  <si>
    <t>CY 2012</t>
  </si>
  <si>
    <t>Canada</t>
  </si>
  <si>
    <t>Lower 48</t>
  </si>
  <si>
    <t>Pacific Rim</t>
  </si>
  <si>
    <t>CY 2013</t>
  </si>
  <si>
    <t>CY 2014</t>
  </si>
  <si>
    <t>CY 2015</t>
  </si>
  <si>
    <t>CY 2016</t>
  </si>
  <si>
    <t>CY 2017</t>
  </si>
  <si>
    <t>CY 2018</t>
  </si>
  <si>
    <t>CY 2019</t>
  </si>
  <si>
    <t>CY 2020</t>
  </si>
  <si>
    <t>CY 2021</t>
  </si>
  <si>
    <t>CY 2022</t>
  </si>
  <si>
    <t>CY 2023</t>
  </si>
  <si>
    <t>CY 2024</t>
  </si>
  <si>
    <r>
      <t>[1] Sitka spruce (</t>
    </r>
    <r>
      <rPr>
        <i/>
        <sz val="12"/>
        <color theme="1"/>
        <rFont val="Times New Roman"/>
        <family val="1"/>
      </rPr>
      <t>Picea sichensis</t>
    </r>
    <r>
      <rPr>
        <sz val="12"/>
        <color theme="1"/>
        <rFont val="Times New Roman"/>
        <family val="1"/>
      </rPr>
      <t>); Western hemlock (</t>
    </r>
    <r>
      <rPr>
        <i/>
        <sz val="12"/>
        <color theme="1"/>
        <rFont val="Times New Roman"/>
        <family val="1"/>
      </rPr>
      <t>Tsuga heterophylla)</t>
    </r>
    <r>
      <rPr>
        <sz val="12"/>
        <color theme="1"/>
        <rFont val="Times New Roman"/>
        <family val="1"/>
      </rPr>
      <t>; Alaska yellow-cedar (</t>
    </r>
    <r>
      <rPr>
        <i/>
        <sz val="12"/>
        <color theme="1"/>
        <rFont val="Times New Roman"/>
        <family val="1"/>
      </rPr>
      <t>Chamaecyparis nootkatensis</t>
    </r>
    <r>
      <rPr>
        <sz val="12"/>
        <color theme="1"/>
        <rFont val="Times New Roman"/>
        <family val="1"/>
      </rPr>
      <t>); Western redcedar (</t>
    </r>
    <r>
      <rPr>
        <i/>
        <sz val="12"/>
        <color theme="1"/>
        <rFont val="Times New Roman"/>
        <family val="1"/>
      </rPr>
      <t>Thuja plicata</t>
    </r>
    <r>
      <rPr>
        <sz val="12"/>
        <color theme="1"/>
        <rFont val="Times New Roman"/>
        <family val="1"/>
      </rPr>
      <t>).</t>
    </r>
  </si>
  <si>
    <t>Source: Log exports and interstate shipments; USDA Forest Service, Alaska Region website, Forest Management Reports and Accomplishments page:</t>
  </si>
  <si>
    <t>Region 10 - Resource Management (usda.gov)</t>
  </si>
  <si>
    <t>Southeast Alaska harvest</t>
  </si>
  <si>
    <t>Sawlogs</t>
  </si>
  <si>
    <t>Utility Logs (Utility + Pulpwood + Fuelwood)</t>
  </si>
  <si>
    <t>Utility Logs</t>
  </si>
  <si>
    <t>State of Alaska [2]</t>
  </si>
  <si>
    <t>Bureau of Indian Affairs [3]</t>
  </si>
  <si>
    <t>Sawlogs and Utility</t>
  </si>
  <si>
    <t>Alaska Native Corporations [3]</t>
  </si>
  <si>
    <t>Southeast Alaska Total</t>
  </si>
  <si>
    <t>Southcentral Alaska harvest</t>
  </si>
  <si>
    <t>Utility Logs (Utility+Fuelwood)</t>
  </si>
  <si>
    <t>Southcentral Alaska Total</t>
  </si>
  <si>
    <t>Alaska imports [4]</t>
  </si>
  <si>
    <t>Sawlogs, timbers, and pulpwood [5]</t>
  </si>
  <si>
    <t>Chips and sawdust [6]</t>
  </si>
  <si>
    <t>Anchorage Customs District</t>
  </si>
  <si>
    <t>[1] Bureau of Indian Affairs harvests reported for fiscal years. All other ownerships reported in calendar years.</t>
  </si>
  <si>
    <t>[2] State of Alaska harvest includes lands managed by the Division of Forestry, Alaska Mental Health Trust, and University of Alaska. Harvests from Alaska Mental Health Trust and University of Alaska lands omitted prior to 2000. Utility wood and sawtimber reporting combined in 2012.</t>
  </si>
  <si>
    <t>[3] Compiled by telephone and email survey.</t>
  </si>
  <si>
    <t xml:space="preserve">[4] The Anchorage Customs District is all ports in the State of Alaska. </t>
  </si>
  <si>
    <t>[5] Logs and pulpwood imports: cubic meters converted to MBF at a ratio of 4.53 cubic meters per MBF. HTS codes used: 4403.20.00 and 4403.99.00</t>
  </si>
  <si>
    <t>[6] Chips and sawdust imports: Metric tons converted to log scale at a ratio of 2.7 tons per MBF. HTS codes used: 4401.22.00, 4401.30.40, 4401.31.00, and 4401.39.40</t>
  </si>
  <si>
    <t>Table A-7a. Exports of softwood logs [1] from Alaska (Anchorage Customs District) to all international destinations, calendar years 1995-2023 (volume in thousand board feet)</t>
  </si>
  <si>
    <t xml:space="preserve">Scribner [2], average value in $/MBF) </t>
  </si>
  <si>
    <r>
      <t xml:space="preserve">            </t>
    </r>
    <r>
      <rPr>
        <b/>
        <u/>
        <sz val="12"/>
        <color theme="1"/>
        <rFont val="Times New Roman"/>
        <family val="1"/>
      </rPr>
      <t>Cedar [3]</t>
    </r>
  </si>
  <si>
    <r>
      <t xml:space="preserve">          </t>
    </r>
    <r>
      <rPr>
        <b/>
        <u/>
        <sz val="12"/>
        <color theme="1"/>
        <rFont val="Times New Roman"/>
        <family val="1"/>
      </rPr>
      <t>Sitka spruce</t>
    </r>
  </si>
  <si>
    <r>
      <t xml:space="preserve">     </t>
    </r>
    <r>
      <rPr>
        <b/>
        <u/>
        <sz val="12"/>
        <color theme="1"/>
        <rFont val="Times New Roman"/>
        <family val="1"/>
      </rPr>
      <t>Western hemlock</t>
    </r>
  </si>
  <si>
    <r>
      <t xml:space="preserve">    </t>
    </r>
    <r>
      <rPr>
        <b/>
        <u/>
        <sz val="12"/>
        <color theme="1"/>
        <rFont val="Times New Roman"/>
        <family val="1"/>
      </rPr>
      <t>Softwood pulpwood</t>
    </r>
  </si>
  <si>
    <r>
      <t xml:space="preserve">         </t>
    </r>
    <r>
      <rPr>
        <b/>
        <u/>
        <sz val="12"/>
        <color theme="1"/>
        <rFont val="Times New Roman"/>
        <family val="1"/>
      </rPr>
      <t>Other softwoods</t>
    </r>
  </si>
  <si>
    <r>
      <t xml:space="preserve">   </t>
    </r>
    <r>
      <rPr>
        <b/>
        <u/>
        <sz val="12"/>
        <color theme="1"/>
        <rFont val="Times New Roman"/>
        <family val="1"/>
      </rPr>
      <t>All softwood species</t>
    </r>
  </si>
  <si>
    <t>Volume</t>
  </si>
  <si>
    <t>Average Value</t>
  </si>
  <si>
    <t>--</t>
  </si>
  <si>
    <t>Table A-7b. Exports of softwood lumber [4] from Alaska to all international destinations (Anchorage Customs District), CY 1995-2023 (volume in</t>
  </si>
  <si>
    <t>MBF lumber tally [5], average value in $/MBF)</t>
  </si>
  <si>
    <r>
      <t xml:space="preserve">        </t>
    </r>
    <r>
      <rPr>
        <b/>
        <u/>
        <sz val="12"/>
        <color theme="1"/>
        <rFont val="Times New Roman"/>
        <family val="1"/>
      </rPr>
      <t>Western hemlock</t>
    </r>
  </si>
  <si>
    <r>
      <t xml:space="preserve">        </t>
    </r>
    <r>
      <rPr>
        <b/>
        <u/>
        <sz val="12"/>
        <color theme="1"/>
        <rFont val="Times New Roman"/>
        <family val="1"/>
      </rPr>
      <t>Other softwoods</t>
    </r>
  </si>
  <si>
    <t xml:space="preserve">[1] Harmonized Trade Schedule (HTS) codes for softwood logs: 4403200005, 4403200010, 4403200030, 4403200035, 4403200040, 4403200045, 4403200050, 4403200055, </t>
  </si>
  <si>
    <t>4403200060, 4403200065, 4403230035, 4403230065, 4403240060, 4403250050, 4403250055, 4403250060, 4403260050</t>
  </si>
  <si>
    <t>[2] Converted from cubic meters to MBF Scribner log volume using 4.53</t>
  </si>
  <si>
    <t xml:space="preserve">[3] Includes western redcedar, Alaska yellow-cedar, and other cedar. </t>
  </si>
  <si>
    <t xml:space="preserve">[4] Harmonized Trade Schedule codes for softwood lumber: 4407100005,4407100006,4407100008, 4407100009, 4407100012,4407100015,4407100017, 4407100018, 4407100019, </t>
  </si>
  <si>
    <t xml:space="preserve">4407100020, 4407100024, 4407100040, 4407100041, 4407100043, 4407100045, 4407100048, 4407100062, 4407100063, 4407100064, 4407100065, 4407100068, </t>
  </si>
  <si>
    <t xml:space="preserve">4407100069, 4407100074, 4407100082, 4407100092, 4407100093, 4407100101, 4407100102, 4407100115, 4407100116, 4407100117, 4407100045, 4407100048, 4407100062, </t>
  </si>
  <si>
    <t xml:space="preserve">4407100063, 4407100064, 4407100065, 4407100068, 4407100069, 4407100074, 4407100082, 4407100092, 4407100093, 4407100101, 4407100102, 4407100115, 4407100116, </t>
  </si>
  <si>
    <t xml:space="preserve">4407100117, 4407100118, 4407100146, 4407100148, 4407100152, 4407100153, 4407100156, 4407100157, 4407100158, 4407100159, 4407100164, 4407100165, 4407100167, </t>
  </si>
  <si>
    <t>4407100168, 4407100174, 4407100175, 4407100192, 4407191056, and 4407191076</t>
  </si>
  <si>
    <t>[5] Converted from cubic meters to MBF lumber tally using 2.36</t>
  </si>
  <si>
    <t>Table A-8. Wood residue product exports from U.S. west coast customs districts, calendar years 2000-2023 [1]</t>
  </si>
  <si>
    <t>(Volume in short tons, on a dry-weight basis; average value in dollars per short ton)</t>
  </si>
  <si>
    <r>
      <t xml:space="preserve">            </t>
    </r>
    <r>
      <rPr>
        <b/>
        <u/>
        <sz val="12"/>
        <color theme="1"/>
        <rFont val="Times New Roman"/>
        <family val="1"/>
      </rPr>
      <t>Anchorage</t>
    </r>
  </si>
  <si>
    <r>
      <t xml:space="preserve">        </t>
    </r>
    <r>
      <rPr>
        <b/>
        <u/>
        <sz val="12"/>
        <color theme="1"/>
        <rFont val="Times New Roman"/>
        <family val="1"/>
      </rPr>
      <t>Columbia-Snake</t>
    </r>
  </si>
  <si>
    <r>
      <t xml:space="preserve">          </t>
    </r>
    <r>
      <rPr>
        <b/>
        <u/>
        <sz val="12"/>
        <color theme="1"/>
        <rFont val="Times New Roman"/>
        <family val="1"/>
      </rPr>
      <t>San Francisco</t>
    </r>
  </si>
  <si>
    <r>
      <t xml:space="preserve">           </t>
    </r>
    <r>
      <rPr>
        <b/>
        <u/>
        <sz val="12"/>
        <color theme="1"/>
        <rFont val="Times New Roman"/>
        <family val="1"/>
      </rPr>
      <t>Seattle</t>
    </r>
  </si>
  <si>
    <t>Hardwood chips [2]</t>
  </si>
  <si>
    <t>Softwood chips [3]</t>
  </si>
  <si>
    <t>Sawdust, wood waste, and scrap [4]</t>
  </si>
  <si>
    <t>Wood pellets [5]</t>
  </si>
  <si>
    <t>Grand total [6]</t>
  </si>
  <si>
    <t>[1] Excludes fuelwood (Harmonized Trade Schedule (HTS) code 4401.10.0000 to prevent discrepancies with table A-9 because fuelwood quantity is not collected, only total value.</t>
  </si>
  <si>
    <t>[2] Hardwood chips HTS code 4401.22.0000</t>
  </si>
  <si>
    <t>[3] Softwood chips HTS code 4401.21.0000</t>
  </si>
  <si>
    <t>[4] Sawdust, wood waste, and scrap (excludes pellets) HTS code 4401.39.0000 AND sawdust, wood waste, and scrap (includes pellets) HTS code 4401.30.0000</t>
  </si>
  <si>
    <t>[5] Wood pellets HTS code 4401.31.0000. The HTS commodity code for wood pellets was iniated in 2012.</t>
  </si>
  <si>
    <t>[6] Total for residue products =  HTS 4401.22.0000 + HTS 4401.21.0000 + HTS 4401.30.0000 + HTS 4401.39.0000 + HTS 4401.31.0000;  Excludes fuelwood (HTS code 4401.10.0000)</t>
  </si>
  <si>
    <t>Anchorage Customs District includes all ports in the State of Alaska</t>
  </si>
  <si>
    <t>Columbia-Snake Customs District includes all Oregon ports, Longview, WA, and Vancouver, WA</t>
  </si>
  <si>
    <t>San Francisco Customs District includes all coastal and inland ports in California from Monterey north</t>
  </si>
  <si>
    <t>Seattle Customs District includes all ports in the State of Washington, except Longview, WA and Vancouver, WA</t>
  </si>
  <si>
    <t xml:space="preserve">The valuation definition used in the export statistics is the value at the seaport or border port of exportation. It is based on the selling price (or cost if not sold) and </t>
  </si>
  <si>
    <t xml:space="preserve">includes inland freight, insurance, and other charges to the port of exportation.  </t>
  </si>
  <si>
    <t>Table A-9. Total value (actual US dollars) of select wood product exports from Anchorage Customs District by destination, calendar years 2002-2023</t>
  </si>
  <si>
    <t>Roundwood logs [1]</t>
  </si>
  <si>
    <t xml:space="preserve">Country </t>
  </si>
  <si>
    <t xml:space="preserve">China </t>
  </si>
  <si>
    <t xml:space="preserve">Japan </t>
  </si>
  <si>
    <t xml:space="preserve">South Korea </t>
  </si>
  <si>
    <t xml:space="preserve">Taiwan </t>
  </si>
  <si>
    <t>Sawnwood [2]</t>
  </si>
  <si>
    <t>Chips, sawdust, wood waste, and scrap, and wood pellets [3]</t>
  </si>
  <si>
    <t>Other wood products [4]</t>
  </si>
  <si>
    <t>Grand Total</t>
  </si>
  <si>
    <t xml:space="preserve">[1] Hardwood and softwood logs, Harmonized Trade Schedule (HTS) code 4403 </t>
  </si>
  <si>
    <t xml:space="preserve">[2] Hardwood and softwood lumber, HTS code 4407 </t>
  </si>
  <si>
    <t xml:space="preserve">[3] HTS code 4401 </t>
  </si>
  <si>
    <t>[4] All solid wood products, HTS code 44</t>
  </si>
  <si>
    <t>Forest</t>
  </si>
  <si>
    <t>Purchaser Name</t>
  </si>
  <si>
    <t>Volume Cut</t>
  </si>
  <si>
    <t>Remaining Volume</t>
  </si>
  <si>
    <t>Chugach</t>
  </si>
  <si>
    <t>Henry Drechnowicz</t>
  </si>
  <si>
    <t>Chugach total</t>
  </si>
  <si>
    <t>Tongass</t>
  </si>
  <si>
    <t>Brent Cole</t>
  </si>
  <si>
    <t>CSL Farm and Supply</t>
  </si>
  <si>
    <t>Custom Cut LLC</t>
  </si>
  <si>
    <t>DOT/PF State of Alaska</t>
  </si>
  <si>
    <t>Eagle Wood Products</t>
  </si>
  <si>
    <t>Gordon W. Chew</t>
  </si>
  <si>
    <t xml:space="preserve">H &amp; L Salvage, Inc </t>
  </si>
  <si>
    <t>Hecla Greens Creek Mining</t>
  </si>
  <si>
    <t>Icy Straits Lumber and Mill</t>
  </si>
  <si>
    <t>ISL Enterprises LLC</t>
  </si>
  <si>
    <t>Jerry Baker</t>
  </si>
  <si>
    <t>Kevin Merry</t>
  </si>
  <si>
    <t>Larry Clark</t>
  </si>
  <si>
    <t>Larry Trumble</t>
  </si>
  <si>
    <t>Michael B. Allen</t>
  </si>
  <si>
    <t>Michael Johnson</t>
  </si>
  <si>
    <t>Pacific Log and Lumber Ltd</t>
  </si>
  <si>
    <t>Ray Kolean</t>
  </si>
  <si>
    <t>R &amp; R Conner Inc</t>
  </si>
  <si>
    <t>Scott Hill Skyline Logging</t>
  </si>
  <si>
    <t>Sharp Lumber</t>
  </si>
  <si>
    <t>St. Nick Forest Products</t>
  </si>
  <si>
    <t>Steven L Brown</t>
  </si>
  <si>
    <t>Thorne Bay Wood Products</t>
  </si>
  <si>
    <t>Viking Lumber Company</t>
  </si>
  <si>
    <t>Vincent S. Schafer</t>
  </si>
  <si>
    <t>Whale Bay Woods LLC</t>
  </si>
  <si>
    <t>William Kaufman</t>
  </si>
  <si>
    <t>William Cheney</t>
  </si>
  <si>
    <t>William Thomason</t>
  </si>
  <si>
    <t>Tongass total</t>
  </si>
  <si>
    <t>Alaska Region total</t>
  </si>
  <si>
    <t xml:space="preserve">Chugach  </t>
  </si>
  <si>
    <t>Austin Chapman</t>
  </si>
  <si>
    <t>Hope Mining Company</t>
  </si>
  <si>
    <t>Channel Construction, Inc</t>
  </si>
  <si>
    <t>Charles W Bennett</t>
  </si>
  <si>
    <t>Guy Lane</t>
  </si>
  <si>
    <t>Jerod Cook</t>
  </si>
  <si>
    <t>John Helliwell</t>
  </si>
  <si>
    <t>Ketchikan Ready-Mix &amp; Quarry Inc</t>
  </si>
  <si>
    <t>Pacific Log &amp; Lumber Ltd</t>
  </si>
  <si>
    <t>Venita Coutlee</t>
  </si>
  <si>
    <t>William C. Musser</t>
  </si>
  <si>
    <t xml:space="preserve">William L. Cheney </t>
  </si>
  <si>
    <t>Chugach Electric Assn</t>
  </si>
  <si>
    <t>Jim Skugstad</t>
  </si>
  <si>
    <t>City of Ketchikan</t>
  </si>
  <si>
    <t>City &amp; Borough of Sitka</t>
  </si>
  <si>
    <t>Daniel Fanning</t>
  </si>
  <si>
    <t>Gordon W Chew</t>
  </si>
  <si>
    <t>Raymond Clavel</t>
  </si>
  <si>
    <t>Tom Stearns</t>
  </si>
  <si>
    <t>Tim Lindseth</t>
  </si>
  <si>
    <t>TM Construction, Inc</t>
  </si>
  <si>
    <t>Todd Miller</t>
  </si>
  <si>
    <t>Vince Schafer</t>
  </si>
  <si>
    <t>Commercial Fuelwood</t>
  </si>
  <si>
    <t>Craig Carlson</t>
  </si>
  <si>
    <t>Kevin Haag</t>
  </si>
  <si>
    <t>Jeremy Parker</t>
  </si>
  <si>
    <t>Jim Colier</t>
  </si>
  <si>
    <t>Luther J. Coby</t>
  </si>
  <si>
    <t>Northern Wood Products Inc</t>
  </si>
  <si>
    <t>Wesley B. Johnson</t>
  </si>
  <si>
    <t>Evergreen Alaska Inc</t>
  </si>
  <si>
    <t>Alaska Musicwood Industries</t>
  </si>
  <si>
    <t>Alcan Timber Inc</t>
  </si>
  <si>
    <t>Amalgamated Minerals Int Inc</t>
  </si>
  <si>
    <t>Good Faith Lumber LLC</t>
  </si>
  <si>
    <t>Shortcut Timber Salvage</t>
  </si>
  <si>
    <t>Bay Area Inc.</t>
  </si>
  <si>
    <t>David A. Moyer</t>
  </si>
  <si>
    <t>Alaska Tonewood LLC</t>
  </si>
  <si>
    <t>Coml Sawlog</t>
  </si>
  <si>
    <t>Cornerstone Excavation Serv LLC</t>
  </si>
  <si>
    <t>David Lapeyrouse</t>
  </si>
  <si>
    <t>Kootznoowoo Incorporated</t>
  </si>
  <si>
    <t>Southeast Alaska Power Agency</t>
  </si>
  <si>
    <t>T.L.C. Management, LLC</t>
  </si>
  <si>
    <t>Zach Laperriere</t>
  </si>
  <si>
    <t>Andrews and Sons LLC</t>
  </si>
  <si>
    <t>Ronald S. Wensel</t>
  </si>
  <si>
    <t>Spencer F Pitcher</t>
  </si>
  <si>
    <t>State of Alaska</t>
  </si>
  <si>
    <t>Alaska Milling &amp; Fabrication LLC</t>
  </si>
  <si>
    <t>Alcan Forest Products LLP</t>
  </si>
  <si>
    <t>JK Forest Products LLC</t>
  </si>
  <si>
    <t>Ronald S Wensel</t>
  </si>
  <si>
    <t>Sterling Chew</t>
  </si>
  <si>
    <t>The Nature Conservancy</t>
  </si>
  <si>
    <t>Andrew Cowan</t>
  </si>
  <si>
    <t>James Stevens</t>
  </si>
  <si>
    <t>Kari Baekkelund</t>
  </si>
  <si>
    <t>Peter J Litsheim</t>
  </si>
  <si>
    <t>State of Alaska, DOT &amp; Public Fac.</t>
  </si>
  <si>
    <t>Fair &amp; Square Lumber &amp; Milling</t>
  </si>
  <si>
    <t>Mark Mitchell</t>
  </si>
  <si>
    <t>Mike Matney</t>
  </si>
  <si>
    <t>Patrick Fowler</t>
  </si>
  <si>
    <t>Joshua Shoop</t>
  </si>
  <si>
    <t>Ben Newton</t>
  </si>
  <si>
    <t>Coeur Alaska Inc.</t>
  </si>
  <si>
    <t>Micheal B Allen Jr</t>
  </si>
  <si>
    <t>Peak Engineering</t>
  </si>
  <si>
    <t>Mitkof Milling, LLC</t>
  </si>
  <si>
    <t xml:space="preserve">[1] Volume rounded to nearest MBF. Volume cut is cumulative from all open contracts held by the purchaser regardless of the year awarded </t>
  </si>
  <si>
    <t>and can include harvested volume over several years for any given purchaser.</t>
  </si>
  <si>
    <t>Table A-1. Tongass National Forest timber sales newly offered and sold, fiscal years 2012 - 2024</t>
  </si>
  <si>
    <t>Beaver Flats</t>
  </si>
  <si>
    <t>Luck Lake YG</t>
  </si>
  <si>
    <t>Microsale #286 Reoffer</t>
  </si>
  <si>
    <t>Microsale #288</t>
  </si>
  <si>
    <t>Microsale #290</t>
  </si>
  <si>
    <t>Microsale #291</t>
  </si>
  <si>
    <t>MISS Echo YG</t>
  </si>
  <si>
    <t>MISS Foxtrot</t>
  </si>
  <si>
    <t>MISS Golf YG</t>
  </si>
  <si>
    <t>Puddle Duck YG</t>
  </si>
  <si>
    <t>Sour Snakey</t>
  </si>
  <si>
    <t>Twelvemile Decks</t>
  </si>
  <si>
    <t>Species Harvested (% volume)</t>
  </si>
  <si>
    <t xml:space="preserve"> Harvest Method (% volume)</t>
  </si>
  <si>
    <t>Table A-2.  Employment in the wood products industry in Southeast Alaska, 1988-2023 (number of full time employees)</t>
  </si>
  <si>
    <t>Table A-3. Alaska Region timber volume offered, sold, and harvested, fiscal years 1994-2024 (million board feet)</t>
  </si>
  <si>
    <t>Allowable Sale Quantity/ Projected Timber Sale Quantity [1]</t>
  </si>
  <si>
    <t>Offered [2]</t>
  </si>
  <si>
    <t>[1] The May 1997 Tongass Plan revision set the annual allowable sale quantity (ASQ) at 267 MMBF; an April 1999  Record of Decision reduced the ASQ to 187 MMBF; in March 2001,</t>
  </si>
  <si>
    <t>Fiscal Year [5]</t>
  </si>
  <si>
    <t>Sold [3]</t>
  </si>
  <si>
    <t>and small commercial sales. Volume does not include re-offered sales, re-sold sales, or previous FY volume.</t>
  </si>
  <si>
    <t>PTSAR reports are available at https://www.fs.usda.gov/forestmanagement/products/ptsar/index.shtml</t>
  </si>
  <si>
    <t xml:space="preserve">[2] Offered volume source: Periodic Timber Sale Accomplishment Report, total fiscal attainment including Gate 4 (advertised), Gate 5 (bid opening), Gate 6 (awarded), personal use permits </t>
  </si>
  <si>
    <t>[4] Fiscal Year: October 1 to September 30</t>
  </si>
  <si>
    <t>Harvested [3]</t>
  </si>
  <si>
    <t>Reports are available at https://www.fs.usda.gov/forestmanagement/products/cut-sold/index.shtml</t>
  </si>
  <si>
    <t>[3] Sold and Harvested volume source: Forest Products Cut and Sold from the National Forests and Grasslands reports, all convertible products volume, including sawtimber, pulpwood, fuelwood, misc. convertible products, non-sawtimber,and small roundwood</t>
  </si>
  <si>
    <t>Brackley et al. (2006b), Brackley and Crone (2009), Alexander and Parrent (2010), Alexander and Parrent (2012), and Parrent et al (CY 2012-2018), Morris and Daniels (2019), Daniels, Morris, and O'Leary (2021), Daniels, Morris, and O'Leary (2023)</t>
  </si>
  <si>
    <t xml:space="preserve">Sources:  Tongass National Forest forest products cut and sold reports, Sawmill Capacity and Production Reports (https://www.fs.usda.gov/detail/r10/landmanagement/resourcemanagement/?cid=fsbdev2_038785); </t>
  </si>
  <si>
    <t>Alaska Alaska Department of Labor and Workforce Development custom data run for SEAK</t>
  </si>
  <si>
    <t>Data on file with: Regional Economist, Ecosystems Planning, USDA Forest Service, PO Box 21628, Juneau, AK 99802-1628</t>
  </si>
  <si>
    <t>Total Sale Volume Estimate</t>
  </si>
  <si>
    <t>Ricky Perkins</t>
  </si>
  <si>
    <t>Vicky Hayes</t>
  </si>
  <si>
    <t xml:space="preserve">Tongass total </t>
  </si>
  <si>
    <t>Table A-10. Alaska Region current timber contracts and remaining volume under contract, fiscal years 2010-2024</t>
  </si>
  <si>
    <t>(thousand board feet); aggregated by forest and purchaser [1]</t>
  </si>
  <si>
    <t>Tongass National Forest timber sales newly offered and sold, fiscal years 2012 - 2024</t>
  </si>
  <si>
    <t>Employment in the wood products industry in Southeast Alaska, 1988-2023 (number of full time employees)</t>
  </si>
  <si>
    <t>Alaska Region timber volume offered, sold, and harvested, fiscal years 1994-2024 (million board feet)</t>
  </si>
  <si>
    <t>Tongass National Forest log export permits active in calendar years 2011-2024 (thousand board feet)</t>
  </si>
  <si>
    <t>Tongass National Forest log exports by species and destination, calendar years 2012-2024 (thousand board feet)</t>
  </si>
  <si>
    <t>Table A-6. Timber harvest and primary product imports for Southeast and Southcentral Alaska, 1997-2021 (million board feet) [1]</t>
  </si>
  <si>
    <t>Exports of softwood logs and softwood lumber from Alaska (Anchorage Customs District) to all international destinations, calendar years 1995-2023 (volume in thousand board feet)</t>
  </si>
  <si>
    <t>Wood residue product exports from U.S. west coast customs districts, calendar years 2000-2023</t>
  </si>
  <si>
    <t>Total value (actual US dollars) of select wood product exports from Anchorage Customs District by destination, calendar years 2002-2023</t>
  </si>
  <si>
    <t>Alaska Region current timber contracts and remaining volume under contract, fiscal years 2011 to 2024 (thousand board feet); summarized by forest and purchaser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</si>
</sst>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1" formatCode="_(* #,##0_);_(* \(#,##0\);_(* &quot;-&quot;_);_(@_)"/>
    <numFmt numFmtId="44" formatCode="_(&quot;$&quot;* #,##0.00_);_(&quot;$&quot;* \(#,##0.00\);_(&quot;$&quot;* &quot;-&quot;??_);_(@_)"/>
    <numFmt numFmtId="43" formatCode="_(* #,##0.00_);_(* \(#,##0.00\);_(* &quot;-&quot;??_);_(@_)"/>
    <numFmt numFmtId="164" formatCode="_([$$-409]* #,##0.00000000_);_([$$-409]* \(#,##0.00000000\);_([$$-409]* &quot;-&quot;??_);_(@_)"/>
    <numFmt numFmtId="165" formatCode="_([$$-409]* #,##0.00_);_([$$-409]* \(#,##0.00\);_([$$-409]* &quot;-&quot;??_);_(@_)"/>
    <numFmt numFmtId="166" formatCode="0.0"/>
    <numFmt numFmtId="167" formatCode="#,##0.0"/>
    <numFmt numFmtId="168" formatCode="_(* #,##0.0000_);_(* \(#,##0.0000\);_(* &quot;-&quot;??_);_(@_)"/>
    <numFmt numFmtId="169" formatCode="0.000"/>
    <numFmt numFmtId="170" formatCode="#,##0.000"/>
  </numFmts>
  <fonts count="27" x14ac:knownFonts="1">
    <font>
      <sz val="11"/>
      <color theme="1"/>
      <name val="Calibri"/>
      <family val="2"/>
      <scheme val="minor"/>
    </font>
    <font>
      <sz val="11"/>
      <color indexed="8"/>
      <name val="Calibri"/>
      <family val="2"/>
      <scheme val="minor"/>
    </font>
    <font>
      <sz val="10"/>
      <name val="Arial"/>
      <family val="2"/>
    </font>
    <font>
      <b/>
      <sz val="12"/>
      <name val="Times New Roman"/>
      <family val="1"/>
    </font>
    <font>
      <sz val="12"/>
      <name val="Times New Roman"/>
      <family val="1"/>
    </font>
    <font>
      <b/>
      <sz val="12"/>
      <color rgb="FFFF0000"/>
      <name val="Times New Roman"/>
      <family val="1"/>
    </font>
    <font>
      <u/>
      <sz val="11"/>
      <color theme="10"/>
      <name val="Calibri"/>
      <family val="2"/>
      <scheme val="minor"/>
    </font>
    <font>
      <sz val="11"/>
      <color theme="1"/>
      <name val="Calibri"/>
      <family val="2"/>
      <scheme val="minor"/>
    </font>
    <font>
      <b/>
      <sz val="12"/>
      <color theme="1"/>
      <name val="Times New Roman"/>
      <family val="1"/>
    </font>
    <font>
      <sz val="8"/>
      <name val="Calibri"/>
      <family val="2"/>
      <scheme val="minor"/>
    </font>
    <font>
      <sz val="12"/>
      <color theme="1"/>
      <name val="Times New Roman"/>
      <family val="1"/>
    </font>
    <font>
      <sz val="12"/>
      <color rgb="FF222222"/>
      <name val="Times New Roman"/>
      <family val="1"/>
    </font>
    <font>
      <u/>
      <sz val="12"/>
      <color theme="10"/>
      <name val="Times New Roman"/>
      <family val="1"/>
    </font>
    <font>
      <b/>
      <sz val="10.5"/>
      <color theme="1"/>
      <name val="Times New Roman"/>
      <family val="1"/>
    </font>
    <font>
      <sz val="10.5"/>
      <color theme="1"/>
      <name val="Times New Roman"/>
      <family val="1"/>
    </font>
    <font>
      <sz val="10.5"/>
      <color rgb="FF000000"/>
      <name val="Times New Roman"/>
      <family val="1"/>
    </font>
    <font>
      <i/>
      <sz val="12"/>
      <color theme="1"/>
      <name val="Times New Roman"/>
      <family val="1"/>
    </font>
    <font>
      <b/>
      <u/>
      <sz val="12"/>
      <color theme="1"/>
      <name val="Times New Roman"/>
      <family val="1"/>
    </font>
    <font>
      <sz val="12"/>
      <color rgb="FF000000"/>
      <name val="Calibri"/>
      <family val="2"/>
      <scheme val="minor"/>
    </font>
    <font>
      <sz val="12"/>
      <color indexed="8"/>
      <name val="Times New Roman"/>
      <family val="1"/>
    </font>
    <font>
      <b/>
      <sz val="12"/>
      <color rgb="FF000000"/>
      <name val="Times New Roman"/>
      <family val="1"/>
    </font>
    <font>
      <sz val="12"/>
      <color rgb="FF000000"/>
      <name val="Times New Roman"/>
      <family val="1"/>
    </font>
    <font>
      <sz val="11"/>
      <color theme="1"/>
      <name val="Times New Roman"/>
      <family val="1"/>
    </font>
    <font>
      <sz val="11"/>
      <color rgb="FF000000"/>
      <name val="Calibri"/>
      <family val="2"/>
      <scheme val="minor"/>
    </font>
    <font>
      <u/>
      <sz val="11"/>
      <color theme="10"/>
      <name val="Times New Roman"/>
      <family val="1"/>
    </font>
    <font>
      <sz val="11"/>
      <name val="Times New Roman"/>
      <family val="1"/>
    </font>
    <font>
      <i/>
      <sz val="12"/>
      <color rgb="FF000000"/>
      <name val="Times New Roman"/>
      <family val="1"/>
    </font>
  </fonts>
  <fills count="5">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2"/>
        <bgColor rgb="FF000000"/>
      </patternFill>
    </fill>
  </fills>
  <borders count="17">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thin">
        <color rgb="FF000000"/>
      </bottom>
      <diagonal/>
    </border>
    <border>
      <left/>
      <right/>
      <top style="double">
        <color indexed="64"/>
      </top>
      <bottom style="medium">
        <color indexed="64"/>
      </bottom>
      <diagonal/>
    </border>
    <border>
      <left/>
      <right/>
      <top style="medium">
        <color indexed="64"/>
      </top>
      <bottom/>
      <diagonal/>
    </border>
    <border>
      <left/>
      <right style="hair">
        <color indexed="64"/>
      </right>
      <top/>
      <bottom/>
      <diagonal/>
    </border>
    <border>
      <left/>
      <right/>
      <top style="medium">
        <color indexed="64"/>
      </top>
      <bottom style="medium">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s>
  <cellStyleXfs count="12">
    <xf numFmtId="0" fontId="0" fillId="0" borderId="0"/>
    <xf numFmtId="0" fontId="1" fillId="0" borderId="0"/>
    <xf numFmtId="164" fontId="2" fillId="0" borderId="0"/>
    <xf numFmtId="44" fontId="2" fillId="0" borderId="0" applyFont="0" applyFill="0" applyBorder="0" applyAlignment="0" applyProtection="0"/>
    <xf numFmtId="9" fontId="2" fillId="0" borderId="0" applyFont="0" applyFill="0" applyBorder="0" applyAlignment="0" applyProtection="0"/>
    <xf numFmtId="165" fontId="2" fillId="0" borderId="0"/>
    <xf numFmtId="43" fontId="2" fillId="0" borderId="0" applyFont="0" applyFill="0" applyBorder="0" applyAlignment="0" applyProtection="0"/>
    <xf numFmtId="0" fontId="2" fillId="0" borderId="0"/>
    <xf numFmtId="0" fontId="6" fillId="0" borderId="0" applyNumberForma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7" fillId="0" borderId="0"/>
  </cellStyleXfs>
  <cellXfs count="378">
    <xf numFmtId="0" fontId="0" fillId="0" borderId="0" xfId="0"/>
    <xf numFmtId="164" fontId="4" fillId="0" borderId="0" xfId="2" applyFont="1"/>
    <xf numFmtId="164" fontId="4" fillId="0" borderId="0" xfId="2" applyFont="1" applyAlignment="1">
      <alignment horizontal="left"/>
    </xf>
    <xf numFmtId="164" fontId="3" fillId="0" borderId="0" xfId="2" applyFont="1" applyAlignment="1">
      <alignment horizontal="center"/>
    </xf>
    <xf numFmtId="164" fontId="3" fillId="0" borderId="2" xfId="2" applyFont="1" applyBorder="1" applyAlignment="1">
      <alignment horizontal="left"/>
    </xf>
    <xf numFmtId="165" fontId="3" fillId="0" borderId="2" xfId="5" applyFont="1" applyBorder="1" applyAlignment="1">
      <alignment wrapText="1"/>
    </xf>
    <xf numFmtId="44" fontId="3" fillId="0" borderId="2" xfId="3" applyFont="1" applyFill="1" applyBorder="1" applyAlignment="1">
      <alignment horizontal="center" wrapText="1"/>
    </xf>
    <xf numFmtId="165" fontId="3" fillId="0" borderId="2" xfId="5" applyFont="1" applyBorder="1" applyAlignment="1">
      <alignment horizontal="center" wrapText="1"/>
    </xf>
    <xf numFmtId="1" fontId="3" fillId="0" borderId="2" xfId="4" applyNumberFormat="1" applyFont="1" applyFill="1" applyBorder="1" applyAlignment="1">
      <alignment horizontal="center" wrapText="1"/>
    </xf>
    <xf numFmtId="0" fontId="4" fillId="0" borderId="0" xfId="2" applyNumberFormat="1" applyFont="1" applyAlignment="1">
      <alignment horizontal="left"/>
    </xf>
    <xf numFmtId="4" fontId="4" fillId="0" borderId="4" xfId="6" applyNumberFormat="1" applyFont="1" applyFill="1" applyBorder="1" applyAlignment="1">
      <alignment horizontal="right"/>
    </xf>
    <xf numFmtId="44" fontId="4" fillId="0" borderId="4" xfId="3" applyFont="1" applyFill="1" applyBorder="1"/>
    <xf numFmtId="9" fontId="4" fillId="0" borderId="4" xfId="4" applyFont="1" applyFill="1" applyBorder="1"/>
    <xf numFmtId="1" fontId="4" fillId="0" borderId="4" xfId="4" applyNumberFormat="1" applyFont="1" applyFill="1" applyBorder="1" applyAlignment="1">
      <alignment horizontal="center"/>
    </xf>
    <xf numFmtId="3" fontId="4" fillId="0" borderId="4" xfId="4" applyNumberFormat="1" applyFont="1" applyFill="1" applyBorder="1" applyAlignment="1">
      <alignment horizontal="center"/>
    </xf>
    <xf numFmtId="10" fontId="4" fillId="0" borderId="4" xfId="4" applyNumberFormat="1" applyFont="1" applyFill="1" applyBorder="1" applyAlignment="1">
      <alignment horizontal="center"/>
    </xf>
    <xf numFmtId="3" fontId="4" fillId="0" borderId="4" xfId="6" applyNumberFormat="1" applyFont="1" applyFill="1" applyBorder="1" applyAlignment="1">
      <alignment horizontal="center"/>
    </xf>
    <xf numFmtId="0" fontId="4" fillId="0" borderId="5" xfId="2" applyNumberFormat="1" applyFont="1" applyBorder="1" applyAlignment="1">
      <alignment horizontal="left"/>
    </xf>
    <xf numFmtId="2" fontId="3" fillId="0" borderId="6" xfId="5" applyNumberFormat="1" applyFont="1" applyBorder="1" applyAlignment="1">
      <alignment horizontal="right"/>
    </xf>
    <xf numFmtId="4" fontId="3" fillId="0" borderId="7" xfId="2" applyNumberFormat="1" applyFont="1" applyBorder="1" applyAlignment="1">
      <alignment horizontal="right"/>
    </xf>
    <xf numFmtId="44" fontId="3" fillId="0" borderId="7" xfId="3" applyFont="1" applyFill="1" applyBorder="1"/>
    <xf numFmtId="2" fontId="3" fillId="0" borderId="7" xfId="2" applyNumberFormat="1" applyFont="1" applyBorder="1"/>
    <xf numFmtId="1" fontId="3" fillId="0" borderId="7" xfId="4" applyNumberFormat="1" applyFont="1" applyFill="1" applyBorder="1" applyAlignment="1">
      <alignment horizontal="center"/>
    </xf>
    <xf numFmtId="166" fontId="3" fillId="0" borderId="7" xfId="2" applyNumberFormat="1" applyFont="1" applyBorder="1" applyAlignment="1">
      <alignment horizontal="center"/>
    </xf>
    <xf numFmtId="4" fontId="4" fillId="0" borderId="0" xfId="2" applyNumberFormat="1" applyFont="1" applyAlignment="1">
      <alignment horizontal="right"/>
    </xf>
    <xf numFmtId="44" fontId="4" fillId="0" borderId="0" xfId="3" applyFont="1" applyFill="1"/>
    <xf numFmtId="1" fontId="4" fillId="0" borderId="0" xfId="4" applyNumberFormat="1" applyFont="1" applyFill="1" applyAlignment="1">
      <alignment horizontal="center"/>
    </xf>
    <xf numFmtId="4" fontId="4" fillId="0" borderId="0" xfId="6" applyNumberFormat="1" applyFont="1" applyFill="1" applyBorder="1" applyAlignment="1">
      <alignment horizontal="right"/>
    </xf>
    <xf numFmtId="44" fontId="4" fillId="0" borderId="0" xfId="3" applyFont="1" applyFill="1" applyBorder="1"/>
    <xf numFmtId="9" fontId="4" fillId="0" borderId="0" xfId="4" applyFont="1" applyFill="1" applyBorder="1"/>
    <xf numFmtId="10" fontId="4" fillId="0" borderId="0" xfId="4" applyNumberFormat="1" applyFont="1" applyFill="1" applyBorder="1" applyAlignment="1">
      <alignment horizontal="center"/>
    </xf>
    <xf numFmtId="44" fontId="4" fillId="0" borderId="0" xfId="3" applyFont="1" applyFill="1" applyBorder="1" applyAlignment="1">
      <alignment horizontal="right" wrapText="1"/>
    </xf>
    <xf numFmtId="167" fontId="3" fillId="0" borderId="7" xfId="2" applyNumberFormat="1" applyFont="1" applyBorder="1"/>
    <xf numFmtId="167" fontId="3" fillId="0" borderId="7" xfId="2" applyNumberFormat="1" applyFont="1" applyBorder="1" applyAlignment="1">
      <alignment horizontal="center"/>
    </xf>
    <xf numFmtId="4" fontId="4" fillId="0" borderId="0" xfId="2" applyNumberFormat="1" applyFont="1"/>
    <xf numFmtId="3" fontId="4" fillId="0" borderId="0" xfId="4" applyNumberFormat="1" applyFont="1" applyAlignment="1">
      <alignment horizontal="center"/>
    </xf>
    <xf numFmtId="3" fontId="4" fillId="0" borderId="0" xfId="2" applyNumberFormat="1" applyFont="1" applyAlignment="1">
      <alignment horizontal="center"/>
    </xf>
    <xf numFmtId="164" fontId="4" fillId="0" borderId="2" xfId="2" applyFont="1" applyBorder="1"/>
    <xf numFmtId="4" fontId="4" fillId="0" borderId="2" xfId="2" applyNumberFormat="1" applyFont="1" applyBorder="1"/>
    <xf numFmtId="44" fontId="4" fillId="0" borderId="2" xfId="3" applyFont="1" applyFill="1" applyBorder="1"/>
    <xf numFmtId="3" fontId="4" fillId="0" borderId="2" xfId="4" applyNumberFormat="1" applyFont="1" applyBorder="1" applyAlignment="1">
      <alignment horizontal="center"/>
    </xf>
    <xf numFmtId="3" fontId="4" fillId="0" borderId="2" xfId="2" applyNumberFormat="1" applyFont="1" applyBorder="1" applyAlignment="1">
      <alignment horizontal="center"/>
    </xf>
    <xf numFmtId="164" fontId="3" fillId="0" borderId="0" xfId="2" applyFont="1" applyAlignment="1">
      <alignment horizontal="right"/>
    </xf>
    <xf numFmtId="4" fontId="3" fillId="0" borderId="0" xfId="2" applyNumberFormat="1" applyFont="1"/>
    <xf numFmtId="9" fontId="4" fillId="0" borderId="0" xfId="4" applyFont="1" applyFill="1"/>
    <xf numFmtId="0" fontId="4" fillId="0" borderId="7" xfId="2" applyNumberFormat="1" applyFont="1" applyBorder="1" applyAlignment="1">
      <alignment horizontal="left"/>
    </xf>
    <xf numFmtId="164" fontId="3" fillId="0" borderId="7" xfId="2" applyFont="1" applyBorder="1" applyAlignment="1">
      <alignment horizontal="right"/>
    </xf>
    <xf numFmtId="4" fontId="4" fillId="0" borderId="7" xfId="2" applyNumberFormat="1" applyFont="1" applyBorder="1"/>
    <xf numFmtId="44" fontId="3" fillId="0" borderId="7" xfId="3" applyFont="1" applyBorder="1" applyAlignment="1">
      <alignment horizontal="center"/>
    </xf>
    <xf numFmtId="164" fontId="3" fillId="0" borderId="7" xfId="2" applyFont="1" applyBorder="1" applyAlignment="1">
      <alignment horizontal="center"/>
    </xf>
    <xf numFmtId="167" fontId="3" fillId="0" borderId="7" xfId="4" applyNumberFormat="1" applyFont="1" applyBorder="1" applyAlignment="1">
      <alignment horizontal="center"/>
    </xf>
    <xf numFmtId="1" fontId="4" fillId="0" borderId="0" xfId="2" applyNumberFormat="1" applyFont="1" applyAlignment="1">
      <alignment horizontal="center"/>
    </xf>
    <xf numFmtId="1" fontId="4" fillId="0" borderId="2" xfId="2" applyNumberFormat="1" applyFont="1" applyBorder="1" applyAlignment="1">
      <alignment horizontal="center"/>
    </xf>
    <xf numFmtId="49" fontId="3" fillId="0" borderId="0" xfId="2" applyNumberFormat="1" applyFont="1" applyAlignment="1">
      <alignment horizontal="right"/>
    </xf>
    <xf numFmtId="9" fontId="4" fillId="0" borderId="0" xfId="2" applyNumberFormat="1" applyFont="1"/>
    <xf numFmtId="49" fontId="3" fillId="0" borderId="7" xfId="2" applyNumberFormat="1" applyFont="1" applyBorder="1" applyAlignment="1">
      <alignment horizontal="right"/>
    </xf>
    <xf numFmtId="2" fontId="3" fillId="0" borderId="7" xfId="2" applyNumberFormat="1" applyFont="1" applyBorder="1" applyAlignment="1">
      <alignment horizontal="center"/>
    </xf>
    <xf numFmtId="164" fontId="4" fillId="0" borderId="0" xfId="2" applyFont="1" applyAlignment="1">
      <alignment vertical="center" wrapText="1"/>
    </xf>
    <xf numFmtId="44" fontId="4" fillId="0" borderId="0" xfId="2" applyNumberFormat="1" applyFont="1"/>
    <xf numFmtId="164" fontId="4" fillId="0" borderId="2" xfId="2" applyFont="1" applyBorder="1" applyAlignment="1">
      <alignment vertical="center" wrapText="1"/>
    </xf>
    <xf numFmtId="44" fontId="4" fillId="0" borderId="2" xfId="2" applyNumberFormat="1" applyFont="1" applyBorder="1"/>
    <xf numFmtId="49" fontId="3" fillId="0" borderId="7" xfId="5" applyNumberFormat="1" applyFont="1" applyBorder="1" applyAlignment="1">
      <alignment horizontal="right"/>
    </xf>
    <xf numFmtId="44" fontId="3" fillId="0" borderId="7" xfId="3" applyFont="1" applyFill="1" applyBorder="1" applyAlignment="1">
      <alignment horizontal="center"/>
    </xf>
    <xf numFmtId="164" fontId="3" fillId="0" borderId="7" xfId="2" applyFont="1" applyBorder="1"/>
    <xf numFmtId="166" fontId="3" fillId="0" borderId="7" xfId="2" applyNumberFormat="1" applyFont="1" applyBorder="1"/>
    <xf numFmtId="44" fontId="4" fillId="0" borderId="0" xfId="3" applyFont="1" applyFill="1" applyAlignment="1">
      <alignment horizontal="right"/>
    </xf>
    <xf numFmtId="164" fontId="4" fillId="0" borderId="0" xfId="2" applyFont="1" applyAlignment="1">
      <alignment horizontal="right"/>
    </xf>
    <xf numFmtId="1" fontId="4" fillId="0" borderId="0" xfId="4" applyNumberFormat="1" applyFont="1" applyFill="1" applyAlignment="1">
      <alignment horizontal="right"/>
    </xf>
    <xf numFmtId="4" fontId="4" fillId="0" borderId="2" xfId="2" applyNumberFormat="1" applyFont="1" applyBorder="1" applyAlignment="1">
      <alignment horizontal="right"/>
    </xf>
    <xf numFmtId="44" fontId="4" fillId="0" borderId="2" xfId="3" applyFont="1" applyFill="1" applyBorder="1" applyAlignment="1">
      <alignment horizontal="right"/>
    </xf>
    <xf numFmtId="164" fontId="4" fillId="0" borderId="2" xfId="2" applyFont="1" applyBorder="1" applyAlignment="1">
      <alignment horizontal="right"/>
    </xf>
    <xf numFmtId="1" fontId="4" fillId="0" borderId="2" xfId="4" applyNumberFormat="1" applyFont="1" applyFill="1" applyBorder="1" applyAlignment="1">
      <alignment horizontal="center"/>
    </xf>
    <xf numFmtId="4" fontId="3" fillId="0" borderId="0" xfId="6" applyNumberFormat="1" applyFont="1" applyFill="1" applyAlignment="1">
      <alignment horizontal="right"/>
    </xf>
    <xf numFmtId="44" fontId="3" fillId="0" borderId="0" xfId="3" applyFont="1" applyFill="1" applyAlignment="1">
      <alignment horizontal="center"/>
    </xf>
    <xf numFmtId="2" fontId="3" fillId="0" borderId="0" xfId="4" applyNumberFormat="1" applyFont="1" applyFill="1" applyAlignment="1">
      <alignment horizontal="center"/>
    </xf>
    <xf numFmtId="2" fontId="3" fillId="0" borderId="0" xfId="2" applyNumberFormat="1" applyFont="1" applyAlignment="1">
      <alignment horizontal="center"/>
    </xf>
    <xf numFmtId="164" fontId="4" fillId="0" borderId="7" xfId="2" applyFont="1" applyBorder="1" applyAlignment="1">
      <alignment horizontal="left"/>
    </xf>
    <xf numFmtId="49" fontId="3" fillId="0" borderId="7" xfId="5" applyNumberFormat="1" applyFont="1" applyBorder="1" applyAlignment="1">
      <alignment horizontal="right" wrapText="1"/>
    </xf>
    <xf numFmtId="4" fontId="3" fillId="0" borderId="7" xfId="2" applyNumberFormat="1" applyFont="1" applyBorder="1" applyAlignment="1">
      <alignment horizontal="center"/>
    </xf>
    <xf numFmtId="166" fontId="3" fillId="0" borderId="7" xfId="4" applyNumberFormat="1" applyFont="1" applyFill="1" applyBorder="1" applyAlignment="1">
      <alignment horizontal="center"/>
    </xf>
    <xf numFmtId="0" fontId="8" fillId="0" borderId="7" xfId="0" applyFont="1" applyBorder="1" applyAlignment="1">
      <alignment horizontal="left"/>
    </xf>
    <xf numFmtId="4" fontId="3" fillId="0" borderId="0" xfId="6" applyNumberFormat="1" applyFont="1" applyFill="1" applyBorder="1" applyAlignment="1">
      <alignment horizontal="right"/>
    </xf>
    <xf numFmtId="44" fontId="3" fillId="0" borderId="0" xfId="3" applyFont="1" applyFill="1" applyBorder="1"/>
    <xf numFmtId="9" fontId="3" fillId="0" borderId="0" xfId="4" applyFont="1" applyFill="1" applyBorder="1"/>
    <xf numFmtId="1" fontId="3" fillId="0" borderId="0" xfId="4" applyNumberFormat="1" applyFont="1" applyFill="1" applyBorder="1" applyAlignment="1">
      <alignment horizontal="center"/>
    </xf>
    <xf numFmtId="3" fontId="3" fillId="0" borderId="0" xfId="4" applyNumberFormat="1" applyFont="1" applyFill="1" applyBorder="1" applyAlignment="1">
      <alignment horizontal="center"/>
    </xf>
    <xf numFmtId="10" fontId="3" fillId="0" borderId="0" xfId="4" applyNumberFormat="1" applyFont="1" applyFill="1" applyBorder="1" applyAlignment="1">
      <alignment horizontal="center"/>
    </xf>
    <xf numFmtId="165" fontId="4" fillId="0" borderId="0" xfId="5" applyFont="1"/>
    <xf numFmtId="4" fontId="4" fillId="0" borderId="0" xfId="5" applyNumberFormat="1" applyFont="1" applyAlignment="1">
      <alignment horizontal="right" wrapText="1"/>
    </xf>
    <xf numFmtId="165" fontId="3" fillId="0" borderId="0" xfId="5" applyFont="1" applyAlignment="1">
      <alignment horizontal="center" wrapText="1"/>
    </xf>
    <xf numFmtId="1" fontId="4" fillId="0" borderId="0" xfId="4" applyNumberFormat="1" applyFont="1" applyFill="1" applyBorder="1" applyAlignment="1">
      <alignment horizontal="center"/>
    </xf>
    <xf numFmtId="3" fontId="4" fillId="0" borderId="0" xfId="4" applyNumberFormat="1" applyFont="1" applyFill="1" applyBorder="1" applyAlignment="1">
      <alignment horizontal="center"/>
    </xf>
    <xf numFmtId="3" fontId="4" fillId="0" borderId="0" xfId="6" applyNumberFormat="1" applyFont="1" applyFill="1" applyBorder="1" applyAlignment="1">
      <alignment horizontal="center"/>
    </xf>
    <xf numFmtId="10" fontId="4" fillId="0" borderId="0" xfId="5" applyNumberFormat="1" applyFont="1" applyAlignment="1">
      <alignment horizontal="center"/>
    </xf>
    <xf numFmtId="9" fontId="4" fillId="0" borderId="0" xfId="5" applyNumberFormat="1" applyFont="1"/>
    <xf numFmtId="164" fontId="4" fillId="0" borderId="0" xfId="2" applyFont="1" applyAlignment="1">
      <alignment vertical="top" wrapText="1"/>
    </xf>
    <xf numFmtId="165" fontId="4" fillId="0" borderId="0" xfId="5" applyFont="1" applyAlignment="1">
      <alignment horizontal="left"/>
    </xf>
    <xf numFmtId="4" fontId="4" fillId="0" borderId="2" xfId="6" applyNumberFormat="1" applyFont="1" applyFill="1" applyBorder="1" applyAlignment="1">
      <alignment horizontal="right"/>
    </xf>
    <xf numFmtId="9" fontId="4" fillId="0" borderId="2" xfId="4" applyFont="1" applyFill="1" applyBorder="1"/>
    <xf numFmtId="3" fontId="4" fillId="0" borderId="2" xfId="4" applyNumberFormat="1" applyFont="1" applyFill="1" applyBorder="1" applyAlignment="1">
      <alignment horizontal="center"/>
    </xf>
    <xf numFmtId="10" fontId="4" fillId="0" borderId="2" xfId="4" applyNumberFormat="1" applyFont="1" applyFill="1" applyBorder="1" applyAlignment="1">
      <alignment horizontal="center"/>
    </xf>
    <xf numFmtId="3" fontId="4" fillId="0" borderId="2" xfId="6" applyNumberFormat="1" applyFont="1" applyFill="1" applyBorder="1" applyAlignment="1">
      <alignment horizontal="center"/>
    </xf>
    <xf numFmtId="44" fontId="5" fillId="0" borderId="0" xfId="3" applyFont="1" applyFill="1" applyBorder="1"/>
    <xf numFmtId="10" fontId="4" fillId="0" borderId="2" xfId="5" applyNumberFormat="1" applyFont="1" applyBorder="1" applyAlignment="1">
      <alignment horizontal="center"/>
    </xf>
    <xf numFmtId="165" fontId="4" fillId="0" borderId="2" xfId="5" applyFont="1" applyBorder="1" applyAlignment="1">
      <alignment horizontal="left"/>
    </xf>
    <xf numFmtId="164" fontId="4" fillId="0" borderId="2" xfId="2" applyFont="1" applyBorder="1" applyAlignment="1">
      <alignment horizontal="left"/>
    </xf>
    <xf numFmtId="2" fontId="3" fillId="0" borderId="7" xfId="5" applyNumberFormat="1" applyFont="1" applyBorder="1" applyAlignment="1">
      <alignment horizontal="right"/>
    </xf>
    <xf numFmtId="164" fontId="3" fillId="0" borderId="12" xfId="2" applyFont="1" applyBorder="1" applyAlignment="1">
      <alignment horizontal="right"/>
    </xf>
    <xf numFmtId="44" fontId="4" fillId="0" borderId="0" xfId="3" applyFont="1" applyFill="1" applyBorder="1" applyAlignment="1">
      <alignment horizontal="right"/>
    </xf>
    <xf numFmtId="164" fontId="3" fillId="0" borderId="7" xfId="2" applyFont="1" applyBorder="1" applyAlignment="1">
      <alignment horizontal="left"/>
    </xf>
    <xf numFmtId="164" fontId="4" fillId="0" borderId="7" xfId="2" applyFont="1" applyBorder="1"/>
    <xf numFmtId="44" fontId="4" fillId="0" borderId="7" xfId="3" applyFont="1" applyFill="1" applyBorder="1"/>
    <xf numFmtId="1" fontId="4" fillId="0" borderId="7" xfId="4" applyNumberFormat="1" applyFont="1" applyFill="1" applyBorder="1" applyAlignment="1">
      <alignment horizontal="center"/>
    </xf>
    <xf numFmtId="0" fontId="10" fillId="0" borderId="0" xfId="0" applyFont="1"/>
    <xf numFmtId="2" fontId="11" fillId="0" borderId="0" xfId="0" applyNumberFormat="1" applyFont="1"/>
    <xf numFmtId="0" fontId="10" fillId="0" borderId="0" xfId="7" applyFont="1" applyAlignment="1">
      <alignment horizontal="left"/>
    </xf>
    <xf numFmtId="0" fontId="10" fillId="0" borderId="0" xfId="7" applyFont="1"/>
    <xf numFmtId="0" fontId="4" fillId="0" borderId="0" xfId="7" applyFont="1"/>
    <xf numFmtId="0" fontId="10" fillId="0" borderId="0" xfId="0" applyFont="1" applyAlignment="1">
      <alignment horizontal="left"/>
    </xf>
    <xf numFmtId="0" fontId="12" fillId="0" borderId="0" xfId="8" applyFont="1" applyFill="1" applyAlignment="1">
      <alignment horizontal="left"/>
    </xf>
    <xf numFmtId="0" fontId="13" fillId="0" borderId="0" xfId="0" applyFont="1"/>
    <xf numFmtId="0" fontId="14" fillId="0" borderId="0" xfId="0" applyFont="1" applyAlignment="1">
      <alignment horizontal="left"/>
    </xf>
    <xf numFmtId="0" fontId="14" fillId="0" borderId="0" xfId="0" applyFont="1"/>
    <xf numFmtId="0" fontId="14" fillId="0" borderId="0" xfId="0" applyFont="1" applyAlignment="1">
      <alignment horizontal="center"/>
    </xf>
    <xf numFmtId="0" fontId="14" fillId="0" borderId="10" xfId="0" applyFont="1" applyBorder="1"/>
    <xf numFmtId="0" fontId="14" fillId="0" borderId="10" xfId="0" applyFont="1" applyBorder="1" applyAlignment="1">
      <alignment horizontal="left"/>
    </xf>
    <xf numFmtId="0" fontId="14" fillId="0" borderId="10" xfId="0" applyFont="1" applyBorder="1" applyAlignment="1">
      <alignment horizontal="center"/>
    </xf>
    <xf numFmtId="0" fontId="14" fillId="0" borderId="10" xfId="0" applyFont="1" applyBorder="1" applyAlignment="1">
      <alignment horizontal="center" wrapText="1"/>
    </xf>
    <xf numFmtId="0" fontId="14" fillId="0" borderId="1"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center" wrapText="1"/>
    </xf>
    <xf numFmtId="167" fontId="14" fillId="0" borderId="0" xfId="0" applyNumberFormat="1" applyFont="1" applyAlignment="1">
      <alignment horizontal="center"/>
    </xf>
    <xf numFmtId="0" fontId="13" fillId="0" borderId="0" xfId="0" applyFont="1" applyAlignment="1">
      <alignment horizontal="left"/>
    </xf>
    <xf numFmtId="167" fontId="13" fillId="0" borderId="0" xfId="0" applyNumberFormat="1" applyFont="1" applyAlignment="1">
      <alignment horizontal="center" wrapText="1"/>
    </xf>
    <xf numFmtId="0" fontId="13" fillId="0" borderId="0" xfId="0" applyFont="1" applyAlignment="1">
      <alignment horizontal="center"/>
    </xf>
    <xf numFmtId="167" fontId="13" fillId="0" borderId="0" xfId="0" applyNumberFormat="1" applyFont="1" applyAlignment="1">
      <alignment horizontal="center"/>
    </xf>
    <xf numFmtId="2" fontId="13" fillId="0" borderId="0" xfId="0" applyNumberFormat="1" applyFont="1" applyAlignment="1">
      <alignment horizontal="center"/>
    </xf>
    <xf numFmtId="167" fontId="14" fillId="0" borderId="1" xfId="0" applyNumberFormat="1" applyFont="1" applyBorder="1" applyAlignment="1">
      <alignment horizontal="center"/>
    </xf>
    <xf numFmtId="0" fontId="14" fillId="3" borderId="0" xfId="0" applyFont="1" applyFill="1" applyAlignment="1">
      <alignment horizontal="left"/>
    </xf>
    <xf numFmtId="4" fontId="14" fillId="3" borderId="0" xfId="0" applyNumberFormat="1" applyFont="1" applyFill="1" applyAlignment="1">
      <alignment horizontal="center"/>
    </xf>
    <xf numFmtId="4" fontId="14" fillId="3" borderId="0" xfId="0" applyNumberFormat="1" applyFont="1" applyFill="1" applyAlignment="1">
      <alignment horizontal="center" wrapText="1"/>
    </xf>
    <xf numFmtId="2" fontId="14" fillId="3" borderId="0" xfId="0" applyNumberFormat="1" applyFont="1" applyFill="1" applyAlignment="1">
      <alignment horizontal="center"/>
    </xf>
    <xf numFmtId="0" fontId="14" fillId="3" borderId="0" xfId="0" applyFont="1" applyFill="1" applyAlignment="1">
      <alignment horizontal="center"/>
    </xf>
    <xf numFmtId="0" fontId="13" fillId="3" borderId="0" xfId="0" applyFont="1" applyFill="1" applyAlignment="1">
      <alignment horizontal="left"/>
    </xf>
    <xf numFmtId="4" fontId="13" fillId="3" borderId="0" xfId="0" applyNumberFormat="1" applyFont="1" applyFill="1" applyAlignment="1">
      <alignment horizontal="center" wrapText="1"/>
    </xf>
    <xf numFmtId="4" fontId="13" fillId="0" borderId="0" xfId="0" applyNumberFormat="1" applyFont="1" applyAlignment="1">
      <alignment horizontal="center" wrapText="1"/>
    </xf>
    <xf numFmtId="4" fontId="13" fillId="0" borderId="0" xfId="0" applyNumberFormat="1" applyFont="1" applyAlignment="1">
      <alignment horizontal="center"/>
    </xf>
    <xf numFmtId="0" fontId="14" fillId="3" borderId="0" xfId="0" applyFont="1" applyFill="1" applyAlignment="1">
      <alignment wrapText="1"/>
    </xf>
    <xf numFmtId="0" fontId="14" fillId="3" borderId="0" xfId="0" applyFont="1" applyFill="1" applyAlignment="1">
      <alignment horizontal="left" wrapText="1"/>
    </xf>
    <xf numFmtId="0" fontId="14" fillId="3" borderId="0" xfId="0" applyFont="1" applyFill="1" applyAlignment="1">
      <alignment horizontal="center" wrapText="1"/>
    </xf>
    <xf numFmtId="0" fontId="14" fillId="0" borderId="0" xfId="0" applyFont="1" applyAlignment="1">
      <alignment horizontal="left" wrapText="1"/>
    </xf>
    <xf numFmtId="166" fontId="14" fillId="0" borderId="0" xfId="0" applyNumberFormat="1" applyFont="1" applyAlignment="1">
      <alignment horizontal="center"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left"/>
    </xf>
    <xf numFmtId="0" fontId="13" fillId="3" borderId="1" xfId="0" applyFont="1" applyFill="1" applyBorder="1" applyAlignment="1">
      <alignment horizontal="center"/>
    </xf>
    <xf numFmtId="0" fontId="13" fillId="3" borderId="1" xfId="0" applyFont="1" applyFill="1" applyBorder="1" applyAlignment="1">
      <alignment horizontal="center" wrapText="1"/>
    </xf>
    <xf numFmtId="167" fontId="13" fillId="3" borderId="1" xfId="0" applyNumberFormat="1" applyFont="1" applyFill="1" applyBorder="1" applyAlignment="1">
      <alignment horizontal="center"/>
    </xf>
    <xf numFmtId="4" fontId="13" fillId="3" borderId="1" xfId="0" applyNumberFormat="1" applyFont="1" applyFill="1" applyBorder="1" applyAlignment="1">
      <alignment horizontal="center"/>
    </xf>
    <xf numFmtId="3" fontId="14" fillId="3" borderId="0" xfId="0" applyNumberFormat="1" applyFont="1" applyFill="1" applyAlignment="1">
      <alignment horizontal="center"/>
    </xf>
    <xf numFmtId="0" fontId="8" fillId="0" borderId="7" xfId="7" applyFont="1" applyBorder="1" applyAlignment="1">
      <alignment horizontal="left"/>
    </xf>
    <xf numFmtId="0" fontId="10" fillId="0" borderId="7" xfId="7" applyFont="1" applyBorder="1"/>
    <xf numFmtId="0" fontId="8" fillId="0" borderId="1" xfId="7" applyFont="1" applyBorder="1" applyAlignment="1">
      <alignment wrapText="1"/>
    </xf>
    <xf numFmtId="0" fontId="8" fillId="0" borderId="1" xfId="7" applyFont="1" applyBorder="1" applyAlignment="1">
      <alignment horizontal="center" wrapText="1"/>
    </xf>
    <xf numFmtId="3" fontId="10" fillId="0" borderId="0" xfId="7" applyNumberFormat="1" applyFont="1" applyAlignment="1">
      <alignment horizontal="center"/>
    </xf>
    <xf numFmtId="0" fontId="10" fillId="0" borderId="0" xfId="7" applyFont="1" applyAlignment="1">
      <alignment horizontal="center"/>
    </xf>
    <xf numFmtId="1" fontId="10" fillId="0" borderId="0" xfId="7" applyNumberFormat="1" applyFont="1" applyAlignment="1">
      <alignment horizontal="center"/>
    </xf>
    <xf numFmtId="1" fontId="4" fillId="0" borderId="0" xfId="7" applyNumberFormat="1" applyFont="1"/>
    <xf numFmtId="0" fontId="8" fillId="0" borderId="0" xfId="0" applyFont="1" applyAlignment="1">
      <alignment horizontal="left"/>
    </xf>
    <xf numFmtId="0" fontId="8" fillId="0" borderId="2" xfId="0" applyFont="1" applyBorder="1" applyAlignment="1">
      <alignment horizontal="left" wrapText="1"/>
    </xf>
    <xf numFmtId="0" fontId="8" fillId="0" borderId="2" xfId="0" applyFont="1" applyBorder="1" applyAlignment="1">
      <alignment horizontal="center" wrapText="1"/>
    </xf>
    <xf numFmtId="0" fontId="8" fillId="2" borderId="2" xfId="0" applyFont="1" applyFill="1" applyBorder="1" applyAlignment="1">
      <alignment horizontal="center" wrapText="1"/>
    </xf>
    <xf numFmtId="0" fontId="10" fillId="0" borderId="0" xfId="0" applyFont="1" applyAlignment="1">
      <alignment horizontal="center"/>
    </xf>
    <xf numFmtId="0" fontId="10" fillId="0" borderId="2" xfId="0" applyFont="1" applyBorder="1" applyAlignment="1">
      <alignment horizontal="center"/>
    </xf>
    <xf numFmtId="0" fontId="8" fillId="0" borderId="1" xfId="0" applyFont="1" applyBorder="1" applyAlignment="1">
      <alignment horizontal="left"/>
    </xf>
    <xf numFmtId="0" fontId="4" fillId="0" borderId="0" xfId="0" applyFont="1"/>
    <xf numFmtId="0" fontId="10" fillId="0" borderId="7" xfId="0" applyFont="1" applyBorder="1" applyAlignment="1">
      <alignment horizontal="left"/>
    </xf>
    <xf numFmtId="0" fontId="10" fillId="0" borderId="7" xfId="0" applyFont="1" applyBorder="1"/>
    <xf numFmtId="0" fontId="10" fillId="0" borderId="7" xfId="0" applyFont="1" applyBorder="1" applyAlignment="1">
      <alignment horizontal="center"/>
    </xf>
    <xf numFmtId="0" fontId="8" fillId="0" borderId="0" xfId="0" applyFont="1"/>
    <xf numFmtId="0" fontId="8" fillId="0" borderId="1" xfId="0" applyFont="1" applyBorder="1" applyAlignment="1">
      <alignment horizontal="left" wrapText="1"/>
    </xf>
    <xf numFmtId="0" fontId="8" fillId="0" borderId="1" xfId="0" applyFont="1" applyBorder="1" applyAlignment="1">
      <alignment horizontal="center"/>
    </xf>
    <xf numFmtId="0" fontId="8" fillId="0" borderId="1" xfId="0" applyFont="1" applyBorder="1" applyAlignment="1">
      <alignment horizontal="center" wrapText="1"/>
    </xf>
    <xf numFmtId="4" fontId="10" fillId="0" borderId="0" xfId="0" applyNumberFormat="1" applyFont="1" applyAlignment="1">
      <alignment horizontal="center"/>
    </xf>
    <xf numFmtId="0" fontId="10" fillId="0" borderId="2" xfId="0" applyFont="1" applyBorder="1" applyAlignment="1">
      <alignment horizontal="left"/>
    </xf>
    <xf numFmtId="0" fontId="10" fillId="0" borderId="2" xfId="0" applyFont="1" applyBorder="1"/>
    <xf numFmtId="4" fontId="10" fillId="0" borderId="2" xfId="0" applyNumberFormat="1" applyFont="1" applyBorder="1" applyAlignment="1">
      <alignment horizontal="center"/>
    </xf>
    <xf numFmtId="0" fontId="8" fillId="0" borderId="7" xfId="0" applyFont="1" applyBorder="1"/>
    <xf numFmtId="4" fontId="8" fillId="0" borderId="7" xfId="0" applyNumberFormat="1" applyFont="1" applyBorder="1" applyAlignment="1">
      <alignment horizontal="center"/>
    </xf>
    <xf numFmtId="0" fontId="4" fillId="0" borderId="0" xfId="0" applyFont="1" applyAlignment="1">
      <alignment horizontal="left"/>
    </xf>
    <xf numFmtId="0" fontId="4" fillId="0" borderId="2" xfId="0" applyFont="1" applyBorder="1" applyAlignment="1">
      <alignment horizontal="left"/>
    </xf>
    <xf numFmtId="0" fontId="3" fillId="0" borderId="7" xfId="0" applyFont="1" applyBorder="1" applyAlignment="1">
      <alignment horizontal="left"/>
    </xf>
    <xf numFmtId="43" fontId="10" fillId="0" borderId="0" xfId="0" applyNumberFormat="1" applyFont="1" applyAlignment="1">
      <alignment horizontal="center"/>
    </xf>
    <xf numFmtId="2" fontId="10" fillId="0" borderId="0" xfId="0" applyNumberFormat="1" applyFont="1" applyAlignment="1">
      <alignment horizontal="center"/>
    </xf>
    <xf numFmtId="43" fontId="10" fillId="0" borderId="2" xfId="0" applyNumberFormat="1" applyFont="1" applyBorder="1" applyAlignment="1">
      <alignment horizontal="center"/>
    </xf>
    <xf numFmtId="43" fontId="10" fillId="0" borderId="0" xfId="9" applyFont="1" applyAlignment="1">
      <alignment horizontal="center"/>
    </xf>
    <xf numFmtId="0" fontId="3" fillId="0" borderId="7" xfId="0" applyFont="1" applyBorder="1"/>
    <xf numFmtId="4" fontId="3" fillId="0" borderId="7" xfId="0" applyNumberFormat="1" applyFont="1" applyBorder="1" applyAlignment="1">
      <alignment horizontal="center"/>
    </xf>
    <xf numFmtId="43" fontId="10" fillId="0" borderId="0" xfId="9" applyFont="1" applyBorder="1" applyAlignment="1">
      <alignment horizontal="center"/>
    </xf>
    <xf numFmtId="43" fontId="4" fillId="0" borderId="0" xfId="9" applyFont="1" applyBorder="1" applyAlignment="1">
      <alignment horizontal="center"/>
    </xf>
    <xf numFmtId="0" fontId="8" fillId="0" borderId="2" xfId="0" applyFont="1" applyBorder="1" applyAlignment="1">
      <alignment horizontal="left"/>
    </xf>
    <xf numFmtId="0" fontId="8" fillId="0" borderId="8" xfId="0" applyFont="1" applyBorder="1" applyAlignment="1">
      <alignment horizontal="center" wrapText="1"/>
    </xf>
    <xf numFmtId="167" fontId="4" fillId="0" borderId="0" xfId="0" applyNumberFormat="1" applyFont="1" applyAlignment="1">
      <alignment horizontal="center"/>
    </xf>
    <xf numFmtId="167" fontId="10" fillId="0" borderId="0" xfId="0" applyNumberFormat="1" applyFont="1" applyAlignment="1">
      <alignment horizontal="center" wrapText="1"/>
    </xf>
    <xf numFmtId="167" fontId="10" fillId="0" borderId="0" xfId="0" applyNumberFormat="1" applyFont="1" applyAlignment="1">
      <alignment horizontal="center"/>
    </xf>
    <xf numFmtId="167" fontId="4" fillId="0" borderId="1" xfId="0" applyNumberFormat="1" applyFont="1" applyBorder="1" applyAlignment="1">
      <alignment horizontal="center"/>
    </xf>
    <xf numFmtId="167" fontId="10" fillId="0" borderId="1" xfId="0" applyNumberFormat="1" applyFont="1" applyBorder="1" applyAlignment="1">
      <alignment horizontal="center" wrapText="1"/>
    </xf>
    <xf numFmtId="167" fontId="10" fillId="0" borderId="1" xfId="0" applyNumberFormat="1" applyFont="1" applyBorder="1" applyAlignment="1">
      <alignment horizontal="center"/>
    </xf>
    <xf numFmtId="0" fontId="4" fillId="0" borderId="0" xfId="0" applyFont="1" applyAlignment="1">
      <alignment horizontal="right"/>
    </xf>
    <xf numFmtId="167" fontId="4" fillId="0" borderId="2" xfId="0" applyNumberFormat="1" applyFont="1" applyBorder="1" applyAlignment="1">
      <alignment horizontal="center"/>
    </xf>
    <xf numFmtId="167" fontId="10" fillId="0" borderId="2" xfId="0" applyNumberFormat="1" applyFont="1" applyBorder="1" applyAlignment="1">
      <alignment horizontal="center" wrapText="1"/>
    </xf>
    <xf numFmtId="167" fontId="10" fillId="0" borderId="2" xfId="0" applyNumberFormat="1" applyFont="1" applyBorder="1" applyAlignment="1">
      <alignment horizontal="center"/>
    </xf>
    <xf numFmtId="167" fontId="4" fillId="0" borderId="9" xfId="0" applyNumberFormat="1" applyFont="1" applyBorder="1" applyAlignment="1">
      <alignment horizontal="center"/>
    </xf>
    <xf numFmtId="167" fontId="10" fillId="0" borderId="9" xfId="0" applyNumberFormat="1" applyFont="1" applyBorder="1" applyAlignment="1">
      <alignment horizontal="center"/>
    </xf>
    <xf numFmtId="0" fontId="3" fillId="0" borderId="8" xfId="0" applyFont="1" applyBorder="1" applyAlignment="1">
      <alignment horizontal="center" wrapText="1"/>
    </xf>
    <xf numFmtId="0" fontId="8" fillId="0" borderId="7" xfId="0" applyFont="1" applyBorder="1" applyAlignment="1">
      <alignment horizontal="center"/>
    </xf>
    <xf numFmtId="2" fontId="8" fillId="0" borderId="2" xfId="0" applyNumberFormat="1" applyFont="1" applyBorder="1" applyAlignment="1">
      <alignment horizontal="center"/>
    </xf>
    <xf numFmtId="3" fontId="10" fillId="0" borderId="0" xfId="0" applyNumberFormat="1" applyFont="1" applyAlignment="1">
      <alignment horizontal="center"/>
    </xf>
    <xf numFmtId="3" fontId="10" fillId="0" borderId="0" xfId="0" applyNumberFormat="1" applyFont="1" applyAlignment="1">
      <alignment horizontal="center" wrapText="1"/>
    </xf>
    <xf numFmtId="3" fontId="10" fillId="0" borderId="0" xfId="0" applyNumberFormat="1" applyFont="1" applyAlignment="1">
      <alignment wrapText="1"/>
    </xf>
    <xf numFmtId="3" fontId="10" fillId="0" borderId="7" xfId="0" applyNumberFormat="1" applyFont="1" applyBorder="1" applyAlignment="1">
      <alignment horizontal="center"/>
    </xf>
    <xf numFmtId="4" fontId="10" fillId="0" borderId="7" xfId="0" applyNumberFormat="1" applyFont="1" applyBorder="1" applyAlignment="1">
      <alignment horizontal="center"/>
    </xf>
    <xf numFmtId="0" fontId="10" fillId="0" borderId="0" xfId="0" applyFont="1" applyAlignment="1">
      <alignment horizontal="center" wrapText="1"/>
    </xf>
    <xf numFmtId="0" fontId="18" fillId="0" borderId="0" xfId="0" applyFont="1"/>
    <xf numFmtId="2" fontId="10" fillId="0" borderId="0" xfId="9" applyNumberFormat="1" applyFont="1" applyFill="1" applyBorder="1" applyAlignment="1">
      <alignment horizontal="center"/>
    </xf>
    <xf numFmtId="4" fontId="10" fillId="0" borderId="0" xfId="9" applyNumberFormat="1" applyFont="1" applyFill="1" applyBorder="1" applyAlignment="1">
      <alignment horizontal="center"/>
    </xf>
    <xf numFmtId="4" fontId="10" fillId="0" borderId="0" xfId="10" applyNumberFormat="1" applyFont="1" applyFill="1" applyBorder="1" applyAlignment="1">
      <alignment horizontal="center"/>
    </xf>
    <xf numFmtId="0" fontId="10" fillId="0" borderId="0" xfId="0" applyFont="1" applyAlignment="1">
      <alignment horizontal="right"/>
    </xf>
    <xf numFmtId="3" fontId="19" fillId="0" borderId="0" xfId="1" applyNumberFormat="1" applyFont="1" applyAlignment="1">
      <alignment horizontal="center"/>
    </xf>
    <xf numFmtId="3" fontId="8" fillId="0" borderId="0" xfId="0" applyNumberFormat="1" applyFont="1" applyAlignment="1">
      <alignment horizontal="center"/>
    </xf>
    <xf numFmtId="0" fontId="8" fillId="0" borderId="3" xfId="0" applyFont="1" applyBorder="1" applyAlignment="1">
      <alignment horizontal="center"/>
    </xf>
    <xf numFmtId="3" fontId="8" fillId="0" borderId="7" xfId="0" applyNumberFormat="1" applyFont="1" applyBorder="1" applyAlignment="1">
      <alignment horizontal="center"/>
    </xf>
    <xf numFmtId="3" fontId="10" fillId="0" borderId="0" xfId="0" applyNumberFormat="1" applyFont="1"/>
    <xf numFmtId="0" fontId="20" fillId="0" borderId="1" xfId="0" applyFont="1" applyBorder="1" applyAlignment="1">
      <alignment horizontal="left"/>
    </xf>
    <xf numFmtId="0" fontId="20" fillId="0" borderId="1" xfId="0" applyFont="1" applyBorder="1"/>
    <xf numFmtId="0" fontId="20" fillId="0" borderId="1" xfId="0" applyFont="1" applyBorder="1" applyAlignment="1">
      <alignment horizontal="center" wrapText="1"/>
    </xf>
    <xf numFmtId="0" fontId="21" fillId="0" borderId="0" xfId="0" applyFont="1"/>
    <xf numFmtId="0" fontId="21" fillId="0" borderId="0" xfId="0" applyFont="1" applyAlignment="1">
      <alignment horizontal="center"/>
    </xf>
    <xf numFmtId="0" fontId="20" fillId="0" borderId="3" xfId="0" applyFont="1" applyBorder="1" applyAlignment="1">
      <alignment horizontal="center"/>
    </xf>
    <xf numFmtId="3" fontId="21" fillId="0" borderId="0" xfId="0" applyNumberFormat="1" applyFont="1" applyAlignment="1">
      <alignment horizontal="center"/>
    </xf>
    <xf numFmtId="0" fontId="21" fillId="0" borderId="2" xfId="0" applyFont="1" applyBorder="1"/>
    <xf numFmtId="3" fontId="21" fillId="0" borderId="2" xfId="0" applyNumberFormat="1" applyFont="1" applyBorder="1" applyAlignment="1">
      <alignment horizontal="center"/>
    </xf>
    <xf numFmtId="0" fontId="21" fillId="0" borderId="2" xfId="0" applyFont="1" applyBorder="1" applyAlignment="1">
      <alignment horizontal="center"/>
    </xf>
    <xf numFmtId="3" fontId="20" fillId="0" borderId="0" xfId="0" applyNumberFormat="1" applyFont="1" applyAlignment="1">
      <alignment horizontal="center"/>
    </xf>
    <xf numFmtId="0" fontId="20" fillId="0" borderId="0" xfId="0" applyFont="1" applyAlignment="1">
      <alignment horizontal="center"/>
    </xf>
    <xf numFmtId="3" fontId="20" fillId="0" borderId="7" xfId="0" applyNumberFormat="1" applyFont="1" applyBorder="1" applyAlignment="1">
      <alignment horizontal="center"/>
    </xf>
    <xf numFmtId="0" fontId="20" fillId="0" borderId="0" xfId="0" applyFont="1" applyAlignment="1">
      <alignment horizontal="center" wrapText="1"/>
    </xf>
    <xf numFmtId="4" fontId="21" fillId="0" borderId="0" xfId="0" applyNumberFormat="1" applyFont="1" applyAlignment="1">
      <alignment horizontal="center"/>
    </xf>
    <xf numFmtId="4" fontId="20" fillId="0" borderId="0" xfId="0" applyNumberFormat="1" applyFont="1" applyAlignment="1">
      <alignment horizontal="center"/>
    </xf>
    <xf numFmtId="4" fontId="20" fillId="0" borderId="7" xfId="0" applyNumberFormat="1" applyFont="1" applyBorder="1" applyAlignment="1">
      <alignment horizontal="center"/>
    </xf>
    <xf numFmtId="0" fontId="10" fillId="0" borderId="0" xfId="0" applyFont="1" applyAlignment="1">
      <alignment wrapText="1"/>
    </xf>
    <xf numFmtId="4" fontId="21" fillId="0" borderId="2" xfId="0" applyNumberFormat="1" applyFont="1" applyBorder="1" applyAlignment="1">
      <alignment horizontal="center"/>
    </xf>
    <xf numFmtId="0" fontId="21" fillId="0" borderId="0" xfId="0" applyFont="1" applyAlignment="1">
      <alignment horizontal="left"/>
    </xf>
    <xf numFmtId="0" fontId="4" fillId="0" borderId="2" xfId="0" applyFont="1" applyBorder="1"/>
    <xf numFmtId="4" fontId="4" fillId="0" borderId="0" xfId="0" applyNumberFormat="1" applyFont="1" applyAlignment="1">
      <alignment horizontal="center"/>
    </xf>
    <xf numFmtId="0" fontId="4" fillId="0" borderId="0" xfId="0" applyFont="1" applyAlignment="1">
      <alignment horizontal="center"/>
    </xf>
    <xf numFmtId="0" fontId="4" fillId="0" borderId="2" xfId="0" applyFont="1" applyBorder="1" applyAlignment="1">
      <alignment horizontal="center"/>
    </xf>
    <xf numFmtId="166" fontId="8" fillId="0" borderId="7" xfId="7" applyNumberFormat="1" applyFont="1" applyBorder="1" applyAlignment="1">
      <alignment horizontal="center"/>
    </xf>
    <xf numFmtId="166" fontId="8" fillId="0" borderId="7" xfId="0" applyNumberFormat="1" applyFont="1" applyBorder="1" applyAlignment="1">
      <alignment horizontal="center"/>
    </xf>
    <xf numFmtId="0" fontId="8" fillId="2" borderId="1" xfId="7" applyFont="1" applyFill="1" applyBorder="1" applyAlignment="1">
      <alignment horizontal="center" wrapText="1"/>
    </xf>
    <xf numFmtId="0" fontId="10" fillId="2" borderId="0" xfId="7" applyFont="1" applyFill="1" applyAlignment="1">
      <alignment horizontal="center"/>
    </xf>
    <xf numFmtId="0" fontId="10" fillId="2" borderId="0" xfId="7" applyFont="1" applyFill="1" applyAlignment="1">
      <alignment horizontal="center" wrapText="1"/>
    </xf>
    <xf numFmtId="3" fontId="10" fillId="2" borderId="0" xfId="7" applyNumberFormat="1" applyFont="1" applyFill="1" applyAlignment="1">
      <alignment horizontal="center"/>
    </xf>
    <xf numFmtId="1" fontId="10" fillId="2" borderId="0" xfId="7" applyNumberFormat="1" applyFont="1" applyFill="1" applyAlignment="1">
      <alignment horizontal="center"/>
    </xf>
    <xf numFmtId="1" fontId="10" fillId="2" borderId="0" xfId="7" applyNumberFormat="1" applyFont="1" applyFill="1" applyAlignment="1">
      <alignment horizontal="center" wrapText="1"/>
    </xf>
    <xf numFmtId="2" fontId="14" fillId="0" borderId="0" xfId="0" applyNumberFormat="1"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23" fillId="0" borderId="0" xfId="0" applyFont="1"/>
    <xf numFmtId="0" fontId="22" fillId="0" borderId="0" xfId="0" applyFont="1"/>
    <xf numFmtId="4" fontId="3" fillId="0" borderId="2" xfId="5" applyNumberFormat="1" applyFont="1" applyBorder="1" applyAlignment="1">
      <alignment horizontal="center" wrapText="1"/>
    </xf>
    <xf numFmtId="0" fontId="14" fillId="3" borderId="11" xfId="0" applyFont="1" applyFill="1" applyBorder="1" applyAlignment="1">
      <alignment vertical="center" wrapText="1"/>
    </xf>
    <xf numFmtId="0" fontId="14" fillId="3" borderId="0" xfId="0" applyFont="1" applyFill="1" applyAlignment="1">
      <alignment vertical="center" wrapText="1"/>
    </xf>
    <xf numFmtId="0" fontId="14" fillId="0" borderId="0" xfId="0" applyFont="1" applyAlignment="1">
      <alignment wrapText="1"/>
    </xf>
    <xf numFmtId="0" fontId="20" fillId="0" borderId="0" xfId="0" applyFont="1"/>
    <xf numFmtId="0" fontId="24" fillId="0" borderId="0" xfId="8" applyFont="1"/>
    <xf numFmtId="164" fontId="3" fillId="0" borderId="2" xfId="2" applyFont="1" applyBorder="1" applyAlignment="1">
      <alignment horizontal="center"/>
    </xf>
    <xf numFmtId="0" fontId="8" fillId="2" borderId="2" xfId="0" applyFont="1" applyFill="1" applyBorder="1" applyAlignment="1">
      <alignment horizontal="center"/>
    </xf>
    <xf numFmtId="0" fontId="8" fillId="0" borderId="2" xfId="0" applyFont="1" applyBorder="1" applyAlignment="1">
      <alignment horizontal="center"/>
    </xf>
    <xf numFmtId="4" fontId="8" fillId="0" borderId="2" xfId="0" applyNumberFormat="1" applyFont="1" applyBorder="1" applyAlignment="1">
      <alignment horizontal="center"/>
    </xf>
    <xf numFmtId="0" fontId="17" fillId="0" borderId="0" xfId="0" applyFont="1" applyAlignment="1">
      <alignment horizontal="center"/>
    </xf>
    <xf numFmtId="0" fontId="17" fillId="0" borderId="11" xfId="0" applyFont="1" applyBorder="1" applyAlignment="1">
      <alignment horizontal="center"/>
    </xf>
    <xf numFmtId="0" fontId="8" fillId="0" borderId="0" xfId="0" applyFont="1" applyAlignment="1">
      <alignment horizontal="center"/>
    </xf>
    <xf numFmtId="4" fontId="3" fillId="0" borderId="14" xfId="5" applyNumberFormat="1" applyFont="1" applyBorder="1" applyAlignment="1">
      <alignment wrapText="1"/>
    </xf>
    <xf numFmtId="0" fontId="15" fillId="0" borderId="0" xfId="0" applyFont="1" applyAlignment="1">
      <alignment vertical="center" wrapText="1"/>
    </xf>
    <xf numFmtId="0" fontId="14" fillId="0" borderId="0" xfId="0" applyFont="1" applyAlignment="1">
      <alignment vertical="center" wrapText="1"/>
    </xf>
    <xf numFmtId="0" fontId="13" fillId="3" borderId="7" xfId="0" applyFont="1" applyFill="1" applyBorder="1" applyAlignment="1">
      <alignment vertical="center" wrapText="1"/>
    </xf>
    <xf numFmtId="0" fontId="13" fillId="3" borderId="7" xfId="0" applyFont="1" applyFill="1" applyBorder="1" applyAlignment="1">
      <alignment horizontal="left"/>
    </xf>
    <xf numFmtId="4" fontId="13" fillId="3" borderId="7" xfId="0" applyNumberFormat="1" applyFont="1" applyFill="1" applyBorder="1" applyAlignment="1">
      <alignment horizontal="center"/>
    </xf>
    <xf numFmtId="0" fontId="13" fillId="3" borderId="0" xfId="0" applyFont="1" applyFill="1" applyAlignment="1">
      <alignment vertical="center" wrapText="1"/>
    </xf>
    <xf numFmtId="167" fontId="14" fillId="3" borderId="0" xfId="0" applyNumberFormat="1" applyFont="1" applyFill="1" applyAlignment="1">
      <alignment horizontal="center"/>
    </xf>
    <xf numFmtId="167" fontId="13" fillId="3" borderId="0" xfId="0" applyNumberFormat="1" applyFont="1" applyFill="1" applyAlignment="1">
      <alignment horizontal="center" wrapText="1"/>
    </xf>
    <xf numFmtId="167" fontId="13" fillId="3" borderId="1" xfId="0" applyNumberFormat="1" applyFont="1" applyFill="1" applyBorder="1" applyAlignment="1">
      <alignment horizontal="center" wrapText="1"/>
    </xf>
    <xf numFmtId="0" fontId="14" fillId="3" borderId="0" xfId="0" applyFont="1" applyFill="1"/>
    <xf numFmtId="169" fontId="14" fillId="3" borderId="0" xfId="0" applyNumberFormat="1" applyFont="1" applyFill="1" applyAlignment="1">
      <alignment horizontal="center"/>
    </xf>
    <xf numFmtId="167" fontId="14" fillId="3" borderId="0" xfId="0" applyNumberFormat="1" applyFont="1" applyFill="1" applyAlignment="1">
      <alignment horizontal="center" wrapText="1"/>
    </xf>
    <xf numFmtId="0" fontId="13" fillId="0" borderId="0" xfId="0" applyFont="1" applyAlignment="1">
      <alignment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left"/>
    </xf>
    <xf numFmtId="0" fontId="13" fillId="0" borderId="1" xfId="0" applyFont="1" applyBorder="1"/>
    <xf numFmtId="0" fontId="13" fillId="0" borderId="13" xfId="0" applyFont="1" applyBorder="1"/>
    <xf numFmtId="0" fontId="13" fillId="0" borderId="0" xfId="0" applyFont="1" applyAlignment="1">
      <alignment horizontal="left" vertical="center" wrapText="1"/>
    </xf>
    <xf numFmtId="0" fontId="13" fillId="0" borderId="0" xfId="0" applyFont="1" applyAlignment="1">
      <alignment horizontal="center" wrapText="1"/>
    </xf>
    <xf numFmtId="0" fontId="20" fillId="0" borderId="3" xfId="0" applyFont="1" applyBorder="1"/>
    <xf numFmtId="0" fontId="20" fillId="0" borderId="7" xfId="0" applyFont="1" applyBorder="1"/>
    <xf numFmtId="0" fontId="17" fillId="0" borderId="0" xfId="0" applyFont="1"/>
    <xf numFmtId="0" fontId="17" fillId="0" borderId="11" xfId="0" applyFont="1" applyBorder="1"/>
    <xf numFmtId="0" fontId="8" fillId="0" borderId="2" xfId="0" applyFont="1" applyBorder="1"/>
    <xf numFmtId="0" fontId="8" fillId="0" borderId="15" xfId="0" applyFont="1" applyBorder="1" applyAlignment="1">
      <alignment horizontal="center"/>
    </xf>
    <xf numFmtId="0" fontId="8" fillId="0" borderId="15" xfId="0" applyFont="1" applyBorder="1"/>
    <xf numFmtId="0" fontId="17" fillId="0" borderId="14" xfId="0" applyFont="1" applyBorder="1"/>
    <xf numFmtId="0" fontId="8" fillId="0" borderId="14" xfId="0" applyFont="1" applyBorder="1"/>
    <xf numFmtId="0" fontId="8" fillId="0" borderId="3" xfId="0" applyFont="1" applyBorder="1"/>
    <xf numFmtId="4" fontId="8" fillId="0" borderId="2" xfId="0" applyNumberFormat="1" applyFont="1" applyBorder="1"/>
    <xf numFmtId="0" fontId="8" fillId="2" borderId="2" xfId="0" applyFont="1" applyFill="1" applyBorder="1"/>
    <xf numFmtId="0" fontId="8" fillId="2" borderId="2" xfId="0" applyFont="1" applyFill="1" applyBorder="1" applyAlignment="1">
      <alignment wrapText="1"/>
    </xf>
    <xf numFmtId="44" fontId="3" fillId="0" borderId="2" xfId="3" applyFont="1" applyFill="1" applyBorder="1" applyAlignment="1"/>
    <xf numFmtId="164" fontId="3" fillId="0" borderId="2" xfId="2" applyFont="1" applyBorder="1"/>
    <xf numFmtId="0" fontId="4" fillId="0" borderId="0" xfId="0" applyFont="1" applyAlignment="1">
      <alignment horizontal="left" wrapText="1"/>
    </xf>
    <xf numFmtId="8" fontId="4" fillId="0" borderId="0" xfId="0" applyNumberFormat="1" applyFont="1" applyAlignment="1">
      <alignment horizontal="center"/>
    </xf>
    <xf numFmtId="0" fontId="4" fillId="0" borderId="2" xfId="0" applyFont="1" applyBorder="1" applyAlignment="1">
      <alignment horizontal="left" wrapText="1"/>
    </xf>
    <xf numFmtId="8" fontId="4" fillId="0" borderId="2" xfId="0" applyNumberFormat="1" applyFont="1" applyBorder="1" applyAlignment="1">
      <alignment horizontal="center"/>
    </xf>
    <xf numFmtId="0" fontId="3" fillId="0" borderId="0" xfId="0" applyFont="1" applyAlignment="1">
      <alignment horizontal="right"/>
    </xf>
    <xf numFmtId="0" fontId="3" fillId="0" borderId="0" xfId="0" applyFont="1" applyAlignment="1">
      <alignment horizontal="center"/>
    </xf>
    <xf numFmtId="0" fontId="4" fillId="0" borderId="7" xfId="0" applyFont="1" applyBorder="1" applyAlignment="1">
      <alignment horizontal="left"/>
    </xf>
    <xf numFmtId="0" fontId="3" fillId="0" borderId="7" xfId="0" applyFont="1" applyBorder="1" applyAlignment="1">
      <alignment horizontal="right" wrapText="1"/>
    </xf>
    <xf numFmtId="0" fontId="3" fillId="0" borderId="7" xfId="0" applyFont="1" applyBorder="1" applyAlignment="1">
      <alignment horizontal="center"/>
    </xf>
    <xf numFmtId="8" fontId="3" fillId="0" borderId="7" xfId="0" applyNumberFormat="1" applyFont="1" applyBorder="1" applyAlignment="1">
      <alignment horizontal="center"/>
    </xf>
    <xf numFmtId="4" fontId="4" fillId="0" borderId="2" xfId="0" applyNumberFormat="1" applyFont="1" applyBorder="1" applyAlignment="1">
      <alignment horizontal="right"/>
    </xf>
    <xf numFmtId="4" fontId="3" fillId="0" borderId="0" xfId="0" applyNumberFormat="1" applyFont="1" applyAlignment="1">
      <alignment horizontal="right"/>
    </xf>
    <xf numFmtId="0" fontId="3" fillId="0" borderId="7" xfId="0" applyFont="1" applyBorder="1" applyAlignment="1">
      <alignment horizontal="right"/>
    </xf>
    <xf numFmtId="4" fontId="4" fillId="0" borderId="0" xfId="0" applyNumberFormat="1" applyFont="1" applyAlignment="1">
      <alignment horizontal="right"/>
    </xf>
    <xf numFmtId="0" fontId="4" fillId="0" borderId="2" xfId="0" applyFont="1" applyBorder="1" applyAlignment="1">
      <alignment horizontal="right"/>
    </xf>
    <xf numFmtId="167" fontId="3" fillId="0" borderId="7" xfId="0" applyNumberFormat="1" applyFont="1" applyBorder="1" applyAlignment="1">
      <alignment horizontal="center"/>
    </xf>
    <xf numFmtId="166" fontId="8" fillId="0" borderId="16" xfId="0" applyNumberFormat="1" applyFont="1" applyBorder="1" applyAlignment="1">
      <alignment horizontal="center"/>
    </xf>
    <xf numFmtId="0" fontId="21" fillId="0" borderId="2" xfId="0" applyFont="1" applyBorder="1" applyAlignment="1">
      <alignment horizontal="left"/>
    </xf>
    <xf numFmtId="167" fontId="10" fillId="0" borderId="0" xfId="0" applyNumberFormat="1" applyFont="1"/>
    <xf numFmtId="167" fontId="10" fillId="0" borderId="16" xfId="0" applyNumberFormat="1" applyFont="1" applyBorder="1" applyAlignment="1">
      <alignment horizontal="center"/>
    </xf>
    <xf numFmtId="0" fontId="6" fillId="0" borderId="0" xfId="8"/>
    <xf numFmtId="0" fontId="21" fillId="0" borderId="7" xfId="0" applyFont="1" applyBorder="1" applyAlignment="1">
      <alignment horizontal="left"/>
    </xf>
    <xf numFmtId="0" fontId="21" fillId="0" borderId="7" xfId="0" applyFont="1" applyBorder="1" applyAlignment="1">
      <alignment horizontal="center"/>
    </xf>
    <xf numFmtId="3" fontId="21" fillId="0" borderId="7" xfId="0" applyNumberFormat="1" applyFont="1" applyBorder="1" applyAlignment="1">
      <alignment horizontal="center"/>
    </xf>
    <xf numFmtId="4" fontId="21" fillId="0" borderId="7" xfId="0" applyNumberFormat="1" applyFont="1" applyBorder="1" applyAlignment="1">
      <alignment horizontal="center"/>
    </xf>
    <xf numFmtId="4" fontId="10" fillId="0" borderId="0" xfId="0" applyNumberFormat="1" applyFont="1"/>
    <xf numFmtId="0" fontId="20" fillId="0" borderId="0" xfId="0" applyFont="1" applyAlignment="1">
      <alignment horizontal="left"/>
    </xf>
    <xf numFmtId="0" fontId="3" fillId="0" borderId="0" xfId="0" applyFont="1"/>
    <xf numFmtId="4" fontId="3" fillId="0" borderId="0" xfId="0" applyNumberFormat="1" applyFont="1" applyAlignment="1">
      <alignment horizontal="center"/>
    </xf>
    <xf numFmtId="0" fontId="4" fillId="0" borderId="7" xfId="0" applyFont="1" applyBorder="1"/>
    <xf numFmtId="4" fontId="8" fillId="0" borderId="0" xfId="0" applyNumberFormat="1" applyFont="1" applyAlignment="1">
      <alignment horizontal="center"/>
    </xf>
    <xf numFmtId="4" fontId="8" fillId="0" borderId="3" xfId="0" applyNumberFormat="1" applyFont="1" applyBorder="1" applyAlignment="1">
      <alignment horizontal="center"/>
    </xf>
    <xf numFmtId="4" fontId="10" fillId="0" borderId="2" xfId="0" applyNumberFormat="1" applyFont="1" applyBorder="1"/>
    <xf numFmtId="0" fontId="10" fillId="0" borderId="0" xfId="9" applyNumberFormat="1" applyFont="1" applyAlignment="1">
      <alignment horizontal="center"/>
    </xf>
    <xf numFmtId="0" fontId="4" fillId="0" borderId="0" xfId="9" applyNumberFormat="1" applyFont="1" applyAlignment="1">
      <alignment horizontal="center"/>
    </xf>
    <xf numFmtId="0" fontId="10" fillId="0" borderId="2" xfId="9" applyNumberFormat="1" applyFont="1" applyBorder="1" applyAlignment="1">
      <alignment horizontal="center"/>
    </xf>
    <xf numFmtId="0" fontId="4" fillId="0" borderId="2" xfId="9" applyNumberFormat="1" applyFont="1" applyBorder="1" applyAlignment="1">
      <alignment horizontal="center"/>
    </xf>
    <xf numFmtId="168" fontId="4" fillId="0" borderId="0" xfId="9" applyNumberFormat="1" applyFont="1" applyAlignment="1">
      <alignment horizontal="center"/>
    </xf>
    <xf numFmtId="168" fontId="10" fillId="0" borderId="0" xfId="9" applyNumberFormat="1" applyFont="1" applyAlignment="1">
      <alignment horizontal="center"/>
    </xf>
    <xf numFmtId="168" fontId="10" fillId="0" borderId="0" xfId="9" applyNumberFormat="1" applyFont="1" applyBorder="1" applyAlignment="1">
      <alignment horizontal="center"/>
    </xf>
    <xf numFmtId="168" fontId="4" fillId="0" borderId="2" xfId="9" applyNumberFormat="1" applyFont="1" applyBorder="1" applyAlignment="1">
      <alignment horizontal="center"/>
    </xf>
    <xf numFmtId="2" fontId="10" fillId="0" borderId="0" xfId="0" applyNumberFormat="1" applyFont="1"/>
    <xf numFmtId="167" fontId="10" fillId="2" borderId="0" xfId="0" applyNumberFormat="1" applyFont="1" applyFill="1" applyAlignment="1">
      <alignment horizontal="center"/>
    </xf>
    <xf numFmtId="167" fontId="21" fillId="4" borderId="0" xfId="0" applyNumberFormat="1" applyFont="1" applyFill="1" applyAlignment="1">
      <alignment horizontal="center"/>
    </xf>
    <xf numFmtId="167" fontId="20" fillId="4" borderId="16" xfId="0" applyNumberFormat="1" applyFont="1" applyFill="1" applyBorder="1" applyAlignment="1">
      <alignment horizontal="center"/>
    </xf>
    <xf numFmtId="170" fontId="10" fillId="2" borderId="0" xfId="0" applyNumberFormat="1" applyFont="1" applyFill="1" applyAlignment="1">
      <alignment horizontal="center"/>
    </xf>
    <xf numFmtId="170" fontId="21" fillId="4" borderId="0" xfId="0" applyNumberFormat="1" applyFont="1" applyFill="1" applyAlignment="1">
      <alignment horizontal="center"/>
    </xf>
    <xf numFmtId="170" fontId="10" fillId="0" borderId="0" xfId="0" applyNumberFormat="1" applyFont="1" applyAlignment="1">
      <alignment horizontal="center"/>
    </xf>
    <xf numFmtId="170" fontId="21" fillId="0" borderId="0" xfId="0" applyNumberFormat="1" applyFont="1" applyAlignment="1">
      <alignment horizontal="center"/>
    </xf>
    <xf numFmtId="167" fontId="21" fillId="0" borderId="0" xfId="0" applyNumberFormat="1" applyFont="1" applyAlignment="1">
      <alignment horizontal="center"/>
    </xf>
    <xf numFmtId="1" fontId="22" fillId="0" borderId="0" xfId="0" applyNumberFormat="1" applyFont="1" applyAlignment="1">
      <alignment horizontal="center"/>
    </xf>
    <xf numFmtId="1" fontId="25" fillId="0" borderId="0" xfId="0" applyNumberFormat="1" applyFont="1" applyAlignment="1">
      <alignment horizontal="center"/>
    </xf>
    <xf numFmtId="1" fontId="22" fillId="2" borderId="0" xfId="0" applyNumberFormat="1" applyFont="1" applyFill="1" applyAlignment="1">
      <alignment horizontal="center"/>
    </xf>
    <xf numFmtId="1" fontId="22" fillId="2" borderId="0" xfId="0" applyNumberFormat="1" applyFont="1" applyFill="1" applyAlignment="1">
      <alignment horizontal="center" wrapText="1"/>
    </xf>
    <xf numFmtId="1" fontId="22" fillId="0" borderId="2" xfId="0" applyNumberFormat="1" applyFont="1" applyBorder="1" applyAlignment="1">
      <alignment horizontal="center"/>
    </xf>
    <xf numFmtId="1" fontId="22" fillId="2" borderId="2" xfId="0" applyNumberFormat="1" applyFont="1" applyFill="1" applyBorder="1" applyAlignment="1">
      <alignment horizontal="center"/>
    </xf>
    <xf numFmtId="1" fontId="22" fillId="2" borderId="2" xfId="0" applyNumberFormat="1" applyFont="1" applyFill="1" applyBorder="1" applyAlignment="1">
      <alignment horizontal="center" wrapText="1"/>
    </xf>
    <xf numFmtId="4" fontId="10" fillId="0" borderId="0" xfId="0" applyNumberFormat="1" applyFont="1" applyAlignment="1">
      <alignment horizontal="right"/>
    </xf>
    <xf numFmtId="4" fontId="10" fillId="0" borderId="2" xfId="0" applyNumberFormat="1" applyFont="1" applyBorder="1" applyAlignment="1">
      <alignment horizontal="right"/>
    </xf>
    <xf numFmtId="0" fontId="20" fillId="0" borderId="7" xfId="0" applyFont="1" applyBorder="1" applyAlignment="1">
      <alignment horizontal="left"/>
    </xf>
    <xf numFmtId="0" fontId="8" fillId="0" borderId="15" xfId="0" applyFont="1" applyBorder="1" applyAlignment="1">
      <alignment horizontal="center" wrapText="1"/>
    </xf>
  </cellXfs>
  <cellStyles count="12">
    <cellStyle name="Comma" xfId="9" builtinId="3"/>
    <cellStyle name="Comma [0]" xfId="10" builtinId="6"/>
    <cellStyle name="Comma 2" xfId="6" xr:uid="{CB696BCA-AA5D-4B80-85AF-FB69D4486DFD}"/>
    <cellStyle name="Currency 2" xfId="3" xr:uid="{AE8DBB5E-6F6C-45F6-BDA6-D38E82809C10}"/>
    <cellStyle name="Hyperlink" xfId="8" builtinId="8"/>
    <cellStyle name="Normal" xfId="0" builtinId="0"/>
    <cellStyle name="Normal 2" xfId="1" xr:uid="{04AE51F4-3DE2-46EB-A773-45A478236D7D}"/>
    <cellStyle name="Normal 2 2" xfId="5" xr:uid="{71219E60-E0EA-418B-A659-E754F0696819}"/>
    <cellStyle name="Normal 3" xfId="2" xr:uid="{7E158F4B-7F1C-451E-96A9-082467A878D2}"/>
    <cellStyle name="Normal 36" xfId="11" xr:uid="{88E97AF7-5FE4-4A77-9CB8-928AEB519768}"/>
    <cellStyle name="Normal 4" xfId="7" xr:uid="{4215DA3E-B836-46B8-BA15-7FCE2D4D2480}"/>
    <cellStyle name="Percent 2" xfId="4" xr:uid="{656A5BB1-C1ED-45AB-8B8D-283B891862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daniels/AppData/Local/Box/Box%20Edit/Documents/Zf4DQCP4lkqc+wZesVD3Pw==/Table%20A-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Table A-3"/>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eb.usitc.gov/" TargetMode="External"/><Relationship Id="rId3" Type="http://schemas.openxmlformats.org/officeDocument/2006/relationships/hyperlink" Target="https://www.fs.usda.gov/forestmanagement/products/cut-sold/index.shtml" TargetMode="External"/><Relationship Id="rId7" Type="http://schemas.openxmlformats.org/officeDocument/2006/relationships/hyperlink" Target="https://www.fs.usda.gov/detail/r10/landmanagement/resourcemanagement/?cid=fsbdev2_038785" TargetMode="External"/><Relationship Id="rId12" Type="http://schemas.openxmlformats.org/officeDocument/2006/relationships/printerSettings" Target="../printerSettings/printerSettings1.bin"/><Relationship Id="rId2" Type="http://schemas.openxmlformats.org/officeDocument/2006/relationships/hyperlink" Target="https://www.fs.usda.gov/forestmanagement/products/cut-sold/index.shtml" TargetMode="External"/><Relationship Id="rId1" Type="http://schemas.openxmlformats.org/officeDocument/2006/relationships/hyperlink" Target="https://www.fs.usda.gov/detail/r10/landmanagement/resourcemanagement/?cid=fsbdev2_038785" TargetMode="External"/><Relationship Id="rId6" Type="http://schemas.openxmlformats.org/officeDocument/2006/relationships/hyperlink" Target="https://www.fs.usda.gov/detail/r10/landmanagement/resourcemanagement/?cid=fsbdev2_038785" TargetMode="External"/><Relationship Id="rId11" Type="http://schemas.openxmlformats.org/officeDocument/2006/relationships/hyperlink" Target="https://dataweb.usitc.gov/" TargetMode="External"/><Relationship Id="rId5" Type="http://schemas.openxmlformats.org/officeDocument/2006/relationships/hyperlink" Target="https://www.fs.usda.gov/detail/r10/landmanagement/resourcemanagement/?cid=fsbdev2_038785" TargetMode="External"/><Relationship Id="rId10" Type="http://schemas.openxmlformats.org/officeDocument/2006/relationships/hyperlink" Target="https://dataweb.usitc.gov/" TargetMode="External"/><Relationship Id="rId4" Type="http://schemas.openxmlformats.org/officeDocument/2006/relationships/hyperlink" Target="https://www.fs.usda.gov/forestmanagement/products/cut-sold/index.shtml" TargetMode="External"/><Relationship Id="rId9" Type="http://schemas.openxmlformats.org/officeDocument/2006/relationships/hyperlink" Target="https://dataweb.usitc.gov/"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fs.usda.gov/detail/r10/landmanagement/resourcemanagement/?cid=fsbdev2_03878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59F9-3997-4A94-844F-5BFDC20F1119}">
  <dimension ref="A1:C49"/>
  <sheetViews>
    <sheetView tabSelected="1" workbookViewId="0">
      <selection activeCell="F7" sqref="F7"/>
    </sheetView>
  </sheetViews>
  <sheetFormatPr defaultColWidth="8.85546875" defaultRowHeight="15.75" x14ac:dyDescent="0.25"/>
  <cols>
    <col min="1" max="1" width="11.42578125" style="113" customWidth="1"/>
    <col min="2" max="16384" width="8.85546875" style="113"/>
  </cols>
  <sheetData>
    <row r="1" spans="1:3" x14ac:dyDescent="0.25">
      <c r="A1" s="115" t="s">
        <v>0</v>
      </c>
    </row>
    <row r="2" spans="1:3" x14ac:dyDescent="0.25">
      <c r="A2" s="113" t="s">
        <v>1</v>
      </c>
    </row>
    <row r="4" spans="1:3" x14ac:dyDescent="0.25">
      <c r="A4" s="274" t="s">
        <v>2</v>
      </c>
      <c r="B4" s="113" t="s">
        <v>808</v>
      </c>
    </row>
    <row r="5" spans="1:3" x14ac:dyDescent="0.25">
      <c r="B5" s="115" t="s">
        <v>3</v>
      </c>
      <c r="C5" s="114" t="s">
        <v>4</v>
      </c>
    </row>
    <row r="6" spans="1:3" x14ac:dyDescent="0.25">
      <c r="B6" s="115"/>
      <c r="C6" s="114" t="s">
        <v>5</v>
      </c>
    </row>
    <row r="8" spans="1:3" x14ac:dyDescent="0.25">
      <c r="A8" s="274" t="s">
        <v>6</v>
      </c>
      <c r="B8" s="113" t="s">
        <v>809</v>
      </c>
    </row>
    <row r="9" spans="1:3" x14ac:dyDescent="0.25">
      <c r="B9" s="115" t="s">
        <v>7</v>
      </c>
      <c r="C9" s="117" t="s">
        <v>8</v>
      </c>
    </row>
    <row r="10" spans="1:3" x14ac:dyDescent="0.25">
      <c r="B10" s="115"/>
      <c r="C10" s="116" t="s">
        <v>9</v>
      </c>
    </row>
    <row r="11" spans="1:3" x14ac:dyDescent="0.25">
      <c r="B11" s="115"/>
      <c r="C11" s="274" t="s">
        <v>10</v>
      </c>
    </row>
    <row r="12" spans="1:3" x14ac:dyDescent="0.25">
      <c r="B12" s="117"/>
      <c r="C12" s="116" t="s">
        <v>11</v>
      </c>
    </row>
    <row r="13" spans="1:3" x14ac:dyDescent="0.25">
      <c r="B13" s="117"/>
      <c r="C13" s="274" t="s">
        <v>12</v>
      </c>
    </row>
    <row r="15" spans="1:3" x14ac:dyDescent="0.25">
      <c r="A15" s="274" t="s">
        <v>13</v>
      </c>
      <c r="B15" s="113" t="s">
        <v>810</v>
      </c>
    </row>
    <row r="16" spans="1:3" x14ac:dyDescent="0.25">
      <c r="B16" s="118" t="s">
        <v>3</v>
      </c>
      <c r="C16" s="113" t="s">
        <v>14</v>
      </c>
    </row>
    <row r="17" spans="1:3" x14ac:dyDescent="0.25">
      <c r="B17" s="118"/>
      <c r="C17" s="274" t="s">
        <v>10</v>
      </c>
    </row>
    <row r="18" spans="1:3" x14ac:dyDescent="0.25">
      <c r="B18" s="118"/>
      <c r="C18" s="113" t="s">
        <v>15</v>
      </c>
    </row>
    <row r="19" spans="1:3" x14ac:dyDescent="0.25">
      <c r="B19" s="118"/>
      <c r="C19" s="274" t="s">
        <v>12</v>
      </c>
    </row>
    <row r="21" spans="1:3" x14ac:dyDescent="0.25">
      <c r="A21" s="274" t="s">
        <v>16</v>
      </c>
      <c r="B21" s="113" t="s">
        <v>811</v>
      </c>
    </row>
    <row r="22" spans="1:3" x14ac:dyDescent="0.25">
      <c r="B22" s="113" t="s">
        <v>17</v>
      </c>
      <c r="C22" s="113" t="s">
        <v>18</v>
      </c>
    </row>
    <row r="24" spans="1:3" x14ac:dyDescent="0.25">
      <c r="A24" s="274" t="s">
        <v>19</v>
      </c>
      <c r="B24" s="113" t="s">
        <v>812</v>
      </c>
    </row>
    <row r="25" spans="1:3" x14ac:dyDescent="0.25">
      <c r="B25" s="118" t="s">
        <v>17</v>
      </c>
      <c r="C25" s="113" t="s">
        <v>20</v>
      </c>
    </row>
    <row r="26" spans="1:3" x14ac:dyDescent="0.25">
      <c r="C26" s="119" t="s">
        <v>21</v>
      </c>
    </row>
    <row r="28" spans="1:3" x14ac:dyDescent="0.25">
      <c r="A28" s="274" t="s">
        <v>22</v>
      </c>
      <c r="B28" s="113" t="s">
        <v>23</v>
      </c>
    </row>
    <row r="29" spans="1:3" x14ac:dyDescent="0.25">
      <c r="B29" s="113" t="s">
        <v>3</v>
      </c>
      <c r="C29" s="113" t="s">
        <v>24</v>
      </c>
    </row>
    <row r="30" spans="1:3" x14ac:dyDescent="0.25">
      <c r="C30" s="113" t="s">
        <v>25</v>
      </c>
    </row>
    <row r="31" spans="1:3" x14ac:dyDescent="0.25">
      <c r="C31" s="274" t="s">
        <v>10</v>
      </c>
    </row>
    <row r="32" spans="1:3" x14ac:dyDescent="0.25">
      <c r="C32" s="113" t="s">
        <v>26</v>
      </c>
    </row>
    <row r="33" spans="1:3" x14ac:dyDescent="0.25">
      <c r="C33" s="274" t="s">
        <v>27</v>
      </c>
    </row>
    <row r="35" spans="1:3" x14ac:dyDescent="0.25">
      <c r="A35" s="274" t="s">
        <v>28</v>
      </c>
      <c r="B35" s="113" t="s">
        <v>814</v>
      </c>
    </row>
    <row r="36" spans="1:3" x14ac:dyDescent="0.25">
      <c r="B36" s="113" t="s">
        <v>17</v>
      </c>
      <c r="C36" s="113" t="s">
        <v>26</v>
      </c>
    </row>
    <row r="37" spans="1:3" x14ac:dyDescent="0.25">
      <c r="C37" s="274" t="s">
        <v>27</v>
      </c>
    </row>
    <row r="39" spans="1:3" x14ac:dyDescent="0.25">
      <c r="A39" s="274" t="s">
        <v>29</v>
      </c>
      <c r="B39" s="113" t="s">
        <v>815</v>
      </c>
    </row>
    <row r="40" spans="1:3" x14ac:dyDescent="0.25">
      <c r="B40" s="113" t="s">
        <v>17</v>
      </c>
      <c r="C40" s="113" t="s">
        <v>26</v>
      </c>
    </row>
    <row r="41" spans="1:3" x14ac:dyDescent="0.25">
      <c r="C41" s="274" t="s">
        <v>27</v>
      </c>
    </row>
    <row r="43" spans="1:3" x14ac:dyDescent="0.25">
      <c r="A43" s="274" t="s">
        <v>30</v>
      </c>
      <c r="B43" s="113" t="s">
        <v>816</v>
      </c>
    </row>
    <row r="44" spans="1:3" x14ac:dyDescent="0.25">
      <c r="B44" s="113" t="s">
        <v>17</v>
      </c>
      <c r="C44" s="113" t="s">
        <v>26</v>
      </c>
    </row>
    <row r="45" spans="1:3" x14ac:dyDescent="0.25">
      <c r="C45" s="274" t="s">
        <v>27</v>
      </c>
    </row>
    <row r="47" spans="1:3" x14ac:dyDescent="0.25">
      <c r="A47" s="274" t="s">
        <v>31</v>
      </c>
      <c r="B47" s="113" t="s">
        <v>817</v>
      </c>
    </row>
    <row r="48" spans="1:3" x14ac:dyDescent="0.25">
      <c r="B48" s="113" t="s">
        <v>17</v>
      </c>
      <c r="C48" s="113" t="s">
        <v>32</v>
      </c>
    </row>
    <row r="49" spans="3:3" x14ac:dyDescent="0.25">
      <c r="C49" s="274" t="s">
        <v>12</v>
      </c>
    </row>
  </sheetData>
  <phoneticPr fontId="9" type="noConversion"/>
  <hyperlinks>
    <hyperlink ref="C26" r:id="rId1" xr:uid="{AF1FD13D-2EAA-4E1A-BFCB-1AE2DA993050}"/>
    <hyperlink ref="C11" r:id="rId2" xr:uid="{95736954-363E-404C-8361-C2164A996AEC}"/>
    <hyperlink ref="C31" r:id="rId3" xr:uid="{32765308-5A64-4EC8-875F-3628AA2C678E}"/>
    <hyperlink ref="C17" r:id="rId4" xr:uid="{2AB4BC50-2B45-47FA-8C47-2A0848A5F407}"/>
    <hyperlink ref="C13" r:id="rId5" xr:uid="{D3FDE831-DF60-4C85-995A-178214EFFE2A}"/>
    <hyperlink ref="C19" r:id="rId6" xr:uid="{CCB7DCE8-3513-4E84-B775-5C9BE5F5BDE3}"/>
    <hyperlink ref="A4" location="'Table A-1 2012-2021'!A1" display="Table A-1" xr:uid="{987207A7-EE99-4499-B39D-31952E4AD5CB}"/>
    <hyperlink ref="A8" location="'Table A-2 1988-2021'!A1" display="Table A-2" xr:uid="{2D1050A8-52C2-4839-8365-0D3E97CD2029}"/>
    <hyperlink ref="A15" location="'Table A-3 1994-2021'!A1" display="Table A-3" xr:uid="{12003F6D-F011-426F-B0E7-41B94A9ED3E7}"/>
    <hyperlink ref="A21" location="'Table A-4 2011-2021'!A1" display="Table A-4" xr:uid="{3F17A79A-10FE-46A3-9643-CB7D92F26AC9}"/>
    <hyperlink ref="A24" location="'Table A-5 2012-2021'!A1" display="Table A-5" xr:uid="{794CFEF7-3342-4551-8F0E-11D4B70B8CDF}"/>
    <hyperlink ref="A28" location="'Table A-6 1997-2021'!A1" display="Table A-6" xr:uid="{7E5159E9-90DF-40E6-BF3F-884A486F3EDF}"/>
    <hyperlink ref="A35" location="'Table A-7 1995-2021'!A1" display="Table A-7" xr:uid="{C93AFE59-C6ED-4FEA-AA77-17B326BFAC4B}"/>
    <hyperlink ref="A39" location="'Table A-8 2000-2021'!A1" display="Table A-8" xr:uid="{BA88F7FA-2D84-4CB2-84AC-1BCB26316FEF}"/>
    <hyperlink ref="A43" location="'Table A-9 2002-2021'!A1" display="Table A-9" xr:uid="{F39A631E-AAA2-43C4-B312-6C5827EB7452}"/>
    <hyperlink ref="A47" location="'Table A-10 2011-2021'!A1" display="Table A-10" xr:uid="{CE701880-2FB0-4C64-A687-6A102AD2F10B}"/>
    <hyperlink ref="C49" r:id="rId7" xr:uid="{F4A14CED-408D-4877-AA78-A55B8C45A9D6}"/>
    <hyperlink ref="C45" r:id="rId8" xr:uid="{1EEA5614-34F8-4B05-A839-12A07D23C571}"/>
    <hyperlink ref="C41" r:id="rId9" xr:uid="{BDAC973E-15A3-4636-BAD7-7CC345105A2C}"/>
    <hyperlink ref="C37" r:id="rId10" xr:uid="{AAA8F82C-4695-4FC9-9053-91DE2A7EE017}"/>
    <hyperlink ref="C33" r:id="rId11" xr:uid="{4A4D902F-C835-49E8-9D34-69BD84D0C282}"/>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964E-A69B-4306-83F9-4EA38269E3DF}">
  <dimension ref="A1:X64"/>
  <sheetViews>
    <sheetView zoomScale="85" zoomScaleNormal="85" workbookViewId="0">
      <pane xSplit="1" ySplit="3" topLeftCell="B4" activePane="bottomRight" state="frozen"/>
      <selection pane="topRight" activeCell="B1" sqref="B1"/>
      <selection pane="bottomLeft" activeCell="A4" sqref="A4"/>
      <selection pane="bottomRight"/>
    </sheetView>
  </sheetViews>
  <sheetFormatPr defaultColWidth="13.28515625" defaultRowHeight="15.75" x14ac:dyDescent="0.25"/>
  <cols>
    <col min="1" max="16384" width="13.28515625" style="113"/>
  </cols>
  <sheetData>
    <row r="1" spans="1:23" ht="16.5" thickBot="1" x14ac:dyDescent="0.3">
      <c r="A1" s="186" t="s">
        <v>638</v>
      </c>
      <c r="B1" s="176"/>
      <c r="C1" s="176"/>
      <c r="D1" s="176"/>
      <c r="E1" s="176"/>
      <c r="F1" s="176"/>
      <c r="G1" s="176"/>
      <c r="H1" s="176"/>
      <c r="I1" s="176"/>
      <c r="J1" s="176"/>
      <c r="K1" s="176"/>
      <c r="L1" s="176"/>
      <c r="M1" s="176"/>
      <c r="N1" s="176"/>
      <c r="O1" s="176"/>
      <c r="P1" s="176"/>
      <c r="Q1" s="176"/>
      <c r="R1" s="176"/>
      <c r="S1" s="176"/>
      <c r="T1" s="176"/>
      <c r="U1" s="176"/>
    </row>
    <row r="2" spans="1:23" ht="16.5" thickTop="1" x14ac:dyDescent="0.25">
      <c r="B2" s="308"/>
      <c r="C2" s="308"/>
      <c r="D2" s="308"/>
      <c r="E2" s="308"/>
      <c r="F2" s="308"/>
      <c r="G2" s="308"/>
      <c r="H2" s="308"/>
      <c r="I2" s="308"/>
      <c r="J2" s="308"/>
      <c r="K2" s="308"/>
      <c r="L2" s="307" t="s">
        <v>639</v>
      </c>
      <c r="M2" s="308"/>
      <c r="N2" s="308"/>
      <c r="O2" s="308"/>
      <c r="P2" s="308"/>
      <c r="Q2" s="308"/>
      <c r="R2" s="308"/>
      <c r="S2" s="308"/>
      <c r="T2" s="308"/>
      <c r="U2" s="308"/>
      <c r="V2" s="308"/>
      <c r="W2" s="308"/>
    </row>
    <row r="3" spans="1:23" x14ac:dyDescent="0.25">
      <c r="A3" s="178" t="s">
        <v>640</v>
      </c>
      <c r="B3" s="281">
        <v>2002</v>
      </c>
      <c r="C3" s="281">
        <v>2003</v>
      </c>
      <c r="D3" s="281">
        <v>2004</v>
      </c>
      <c r="E3" s="281">
        <v>2005</v>
      </c>
      <c r="F3" s="281">
        <v>2006</v>
      </c>
      <c r="G3" s="281">
        <v>2007</v>
      </c>
      <c r="H3" s="281">
        <v>2008</v>
      </c>
      <c r="I3" s="281">
        <v>2009</v>
      </c>
      <c r="J3" s="281">
        <v>2010</v>
      </c>
      <c r="K3" s="281">
        <v>2011</v>
      </c>
      <c r="L3" s="281">
        <v>2012</v>
      </c>
      <c r="M3" s="281">
        <v>2013</v>
      </c>
      <c r="N3" s="281">
        <v>2014</v>
      </c>
      <c r="O3" s="281">
        <v>2015</v>
      </c>
      <c r="P3" s="281">
        <v>2016</v>
      </c>
      <c r="Q3" s="281">
        <v>2017</v>
      </c>
      <c r="R3" s="281">
        <v>2018</v>
      </c>
      <c r="S3" s="281">
        <v>2019</v>
      </c>
      <c r="T3" s="281">
        <v>2020</v>
      </c>
      <c r="U3" s="281">
        <v>2021</v>
      </c>
      <c r="V3" s="281">
        <v>2022</v>
      </c>
      <c r="W3" s="281">
        <v>2023</v>
      </c>
    </row>
    <row r="4" spans="1:23" x14ac:dyDescent="0.25">
      <c r="A4" s="113" t="s">
        <v>549</v>
      </c>
      <c r="B4" s="216">
        <v>10694334</v>
      </c>
      <c r="C4" s="216">
        <v>9536853</v>
      </c>
      <c r="D4" s="216">
        <v>898854</v>
      </c>
      <c r="E4" s="216">
        <v>502017</v>
      </c>
      <c r="F4" s="216">
        <v>832975</v>
      </c>
      <c r="G4" s="216">
        <v>1861735</v>
      </c>
      <c r="H4" s="216">
        <v>2629957</v>
      </c>
      <c r="I4" s="216">
        <v>1677745</v>
      </c>
      <c r="J4" s="216">
        <v>122396</v>
      </c>
      <c r="K4" s="216">
        <v>2872648</v>
      </c>
      <c r="L4" s="216">
        <v>1674567</v>
      </c>
      <c r="M4" s="216">
        <v>2793617</v>
      </c>
      <c r="N4" s="216">
        <v>640290</v>
      </c>
      <c r="O4" s="216">
        <v>30768</v>
      </c>
      <c r="P4" s="171">
        <v>0</v>
      </c>
      <c r="Q4" s="171">
        <v>0</v>
      </c>
      <c r="R4" s="216">
        <v>6462035</v>
      </c>
      <c r="S4" s="216">
        <v>3561680</v>
      </c>
      <c r="T4" s="227">
        <v>8662569</v>
      </c>
      <c r="U4" s="227">
        <v>6194554</v>
      </c>
      <c r="V4" s="227">
        <v>15941567</v>
      </c>
      <c r="W4" s="227">
        <v>1734539</v>
      </c>
    </row>
    <row r="5" spans="1:23" x14ac:dyDescent="0.25">
      <c r="A5" s="113" t="s">
        <v>641</v>
      </c>
      <c r="B5" s="216">
        <v>3664300</v>
      </c>
      <c r="C5" s="216">
        <v>2483760</v>
      </c>
      <c r="D5" s="216">
        <v>2543731</v>
      </c>
      <c r="E5" s="216">
        <v>7120026</v>
      </c>
      <c r="F5" s="216">
        <v>7748159</v>
      </c>
      <c r="G5" s="216">
        <v>13703016</v>
      </c>
      <c r="H5" s="216">
        <v>19063800</v>
      </c>
      <c r="I5" s="216">
        <v>39906690</v>
      </c>
      <c r="J5" s="216">
        <v>56985785</v>
      </c>
      <c r="K5" s="216">
        <v>57174597</v>
      </c>
      <c r="L5" s="216">
        <v>96726257</v>
      </c>
      <c r="M5" s="216">
        <v>118540416</v>
      </c>
      <c r="N5" s="216">
        <v>90023573</v>
      </c>
      <c r="O5" s="216">
        <v>64969630</v>
      </c>
      <c r="P5" s="216">
        <v>73978387</v>
      </c>
      <c r="Q5" s="216">
        <v>47940398</v>
      </c>
      <c r="R5" s="216">
        <v>62572889</v>
      </c>
      <c r="S5" s="216">
        <v>57787296</v>
      </c>
      <c r="T5" s="227">
        <v>92928364</v>
      </c>
      <c r="U5" s="227">
        <v>38362885</v>
      </c>
      <c r="V5" s="227">
        <v>48324704</v>
      </c>
      <c r="W5" s="227">
        <v>44975808</v>
      </c>
    </row>
    <row r="6" spans="1:23" x14ac:dyDescent="0.25">
      <c r="A6" s="113" t="s">
        <v>642</v>
      </c>
      <c r="B6" s="216">
        <v>62551908</v>
      </c>
      <c r="C6" s="216">
        <v>75089595</v>
      </c>
      <c r="D6" s="216">
        <v>50964325</v>
      </c>
      <c r="E6" s="216">
        <v>57933454</v>
      </c>
      <c r="F6" s="216">
        <v>37134041</v>
      </c>
      <c r="G6" s="216">
        <v>36803405</v>
      </c>
      <c r="H6" s="216">
        <v>28982099</v>
      </c>
      <c r="I6" s="216">
        <v>22538233</v>
      </c>
      <c r="J6" s="216">
        <v>17238037</v>
      </c>
      <c r="K6" s="216">
        <v>28459312</v>
      </c>
      <c r="L6" s="216">
        <v>23124191</v>
      </c>
      <c r="M6" s="216">
        <v>17315892</v>
      </c>
      <c r="N6" s="216">
        <v>20117732</v>
      </c>
      <c r="O6" s="216">
        <v>14530763</v>
      </c>
      <c r="P6" s="216">
        <v>11100245</v>
      </c>
      <c r="Q6" s="216">
        <v>10853356</v>
      </c>
      <c r="R6" s="216">
        <v>10926369</v>
      </c>
      <c r="S6" s="216">
        <v>15037846</v>
      </c>
      <c r="T6" s="227">
        <v>9074388</v>
      </c>
      <c r="U6" s="227">
        <v>6092956</v>
      </c>
      <c r="V6" s="227">
        <v>1046585</v>
      </c>
      <c r="W6" s="227">
        <v>2570346</v>
      </c>
    </row>
    <row r="7" spans="1:23" x14ac:dyDescent="0.25">
      <c r="A7" s="113" t="s">
        <v>643</v>
      </c>
      <c r="B7" s="216">
        <v>35032966</v>
      </c>
      <c r="C7" s="216">
        <v>48636137</v>
      </c>
      <c r="D7" s="216">
        <v>37177149</v>
      </c>
      <c r="E7" s="216">
        <v>51136421</v>
      </c>
      <c r="F7" s="216">
        <v>57395238</v>
      </c>
      <c r="G7" s="216">
        <v>27013090</v>
      </c>
      <c r="H7" s="216">
        <v>23710614</v>
      </c>
      <c r="I7" s="216">
        <v>18174903</v>
      </c>
      <c r="J7" s="216">
        <v>30632766</v>
      </c>
      <c r="K7" s="216">
        <v>25058005</v>
      </c>
      <c r="L7" s="216">
        <v>20897573</v>
      </c>
      <c r="M7" s="216">
        <v>28761919</v>
      </c>
      <c r="N7" s="216">
        <v>10802388</v>
      </c>
      <c r="O7" s="216">
        <v>6984016</v>
      </c>
      <c r="P7" s="216">
        <v>7711889</v>
      </c>
      <c r="Q7" s="216">
        <v>8060998</v>
      </c>
      <c r="R7" s="216">
        <v>4883790</v>
      </c>
      <c r="S7" s="216">
        <v>7044779</v>
      </c>
      <c r="T7" s="227">
        <v>5397538</v>
      </c>
      <c r="U7" s="227">
        <v>199238</v>
      </c>
      <c r="V7" s="216">
        <v>0</v>
      </c>
      <c r="W7" s="216">
        <v>0</v>
      </c>
    </row>
    <row r="8" spans="1:23" x14ac:dyDescent="0.25">
      <c r="A8" s="113" t="s">
        <v>644</v>
      </c>
      <c r="B8" s="216">
        <v>4617800</v>
      </c>
      <c r="C8" s="216">
        <v>2646259</v>
      </c>
      <c r="D8" s="216">
        <v>2935723</v>
      </c>
      <c r="E8" s="216">
        <v>4658935</v>
      </c>
      <c r="F8" s="216">
        <v>2413824</v>
      </c>
      <c r="G8" s="216">
        <v>2895042</v>
      </c>
      <c r="H8" s="216">
        <v>2339824</v>
      </c>
      <c r="I8" s="216">
        <v>2493899</v>
      </c>
      <c r="J8" s="216">
        <v>7441522</v>
      </c>
      <c r="K8" s="216">
        <v>2367441</v>
      </c>
      <c r="L8" s="216">
        <v>6171514</v>
      </c>
      <c r="M8" s="171">
        <v>0</v>
      </c>
      <c r="N8" s="171">
        <v>0</v>
      </c>
      <c r="O8" s="171">
        <v>0</v>
      </c>
      <c r="P8" s="171">
        <v>0</v>
      </c>
      <c r="Q8" s="171">
        <v>0</v>
      </c>
      <c r="R8" s="171">
        <v>0</v>
      </c>
      <c r="S8" s="171">
        <v>0</v>
      </c>
      <c r="T8" s="171">
        <v>0</v>
      </c>
      <c r="U8" s="171">
        <v>0</v>
      </c>
      <c r="V8" s="216">
        <v>0</v>
      </c>
      <c r="W8" s="216">
        <v>0</v>
      </c>
    </row>
    <row r="9" spans="1:23" x14ac:dyDescent="0.25">
      <c r="A9" s="113" t="s">
        <v>547</v>
      </c>
      <c r="B9" s="216">
        <v>1028150</v>
      </c>
      <c r="C9" s="216">
        <v>1188930</v>
      </c>
      <c r="D9" s="216">
        <v>0</v>
      </c>
      <c r="E9" s="216">
        <v>0</v>
      </c>
      <c r="F9" s="216">
        <v>2015000</v>
      </c>
      <c r="G9" s="216">
        <v>50740</v>
      </c>
      <c r="H9" s="216">
        <v>1975065</v>
      </c>
      <c r="I9" s="216">
        <v>4089</v>
      </c>
      <c r="J9" s="216">
        <v>14010</v>
      </c>
      <c r="K9" s="216">
        <v>6660</v>
      </c>
      <c r="L9" s="216">
        <v>2754</v>
      </c>
      <c r="M9" s="171">
        <v>0</v>
      </c>
      <c r="N9" s="171">
        <v>0</v>
      </c>
      <c r="O9" s="171">
        <v>0</v>
      </c>
      <c r="P9" s="216">
        <v>44007</v>
      </c>
      <c r="Q9" s="216">
        <v>0</v>
      </c>
      <c r="R9" s="171">
        <v>0</v>
      </c>
      <c r="S9" s="171">
        <v>0</v>
      </c>
      <c r="T9" s="171">
        <v>0</v>
      </c>
      <c r="U9" s="227">
        <v>22902</v>
      </c>
      <c r="V9" s="216">
        <v>0</v>
      </c>
      <c r="W9" s="216">
        <v>0</v>
      </c>
    </row>
    <row r="10" spans="1:23" x14ac:dyDescent="0.25">
      <c r="A10" s="178" t="s">
        <v>72</v>
      </c>
      <c r="B10" s="228">
        <v>117589458</v>
      </c>
      <c r="C10" s="228">
        <v>139581534</v>
      </c>
      <c r="D10" s="228">
        <v>94519782</v>
      </c>
      <c r="E10" s="228">
        <v>121350853</v>
      </c>
      <c r="F10" s="228">
        <v>107539237</v>
      </c>
      <c r="G10" s="228">
        <v>82327028</v>
      </c>
      <c r="H10" s="228">
        <v>78701359</v>
      </c>
      <c r="I10" s="228">
        <v>84795559</v>
      </c>
      <c r="J10" s="228">
        <v>112434516</v>
      </c>
      <c r="K10" s="228">
        <v>115938663</v>
      </c>
      <c r="L10" s="228">
        <v>148596856</v>
      </c>
      <c r="M10" s="228">
        <v>167411844</v>
      </c>
      <c r="N10" s="228">
        <v>121583983</v>
      </c>
      <c r="O10" s="228">
        <v>86515177</v>
      </c>
      <c r="P10" s="228">
        <v>92834528</v>
      </c>
      <c r="Q10" s="228">
        <v>66854752</v>
      </c>
      <c r="R10" s="228">
        <v>84845083</v>
      </c>
      <c r="S10" s="228">
        <v>83431601</v>
      </c>
      <c r="T10" s="228">
        <v>116062859</v>
      </c>
      <c r="U10" s="228">
        <v>50872535</v>
      </c>
      <c r="V10" s="228">
        <v>65312856</v>
      </c>
      <c r="W10" s="228">
        <v>49280693</v>
      </c>
    </row>
    <row r="11" spans="1:23" x14ac:dyDescent="0.25">
      <c r="B11" s="171"/>
      <c r="C11" s="171"/>
      <c r="D11" s="171"/>
      <c r="E11" s="171"/>
      <c r="F11" s="171"/>
      <c r="G11" s="171"/>
      <c r="H11" s="171"/>
      <c r="I11" s="171"/>
      <c r="J11" s="171"/>
      <c r="K11" s="171"/>
      <c r="L11" s="171"/>
      <c r="M11" s="171"/>
      <c r="N11" s="171"/>
      <c r="O11" s="171"/>
      <c r="P11" s="171"/>
      <c r="Q11" s="171"/>
      <c r="R11" s="171"/>
      <c r="S11" s="171"/>
      <c r="T11" s="171"/>
      <c r="U11" s="171"/>
    </row>
    <row r="12" spans="1:23" x14ac:dyDescent="0.25">
      <c r="B12" s="306"/>
      <c r="C12" s="306"/>
      <c r="D12" s="306"/>
      <c r="E12" s="306"/>
      <c r="F12" s="306"/>
      <c r="G12" s="306"/>
      <c r="H12" s="306"/>
      <c r="I12" s="306"/>
      <c r="J12" s="306"/>
      <c r="K12" s="306"/>
      <c r="L12" s="306" t="s">
        <v>645</v>
      </c>
      <c r="M12" s="306"/>
      <c r="N12" s="306"/>
      <c r="O12" s="306"/>
      <c r="P12" s="306"/>
      <c r="Q12" s="306"/>
      <c r="R12" s="306"/>
      <c r="S12" s="306"/>
      <c r="T12" s="306"/>
      <c r="U12" s="306"/>
      <c r="V12" s="184"/>
      <c r="W12" s="184"/>
    </row>
    <row r="13" spans="1:23" x14ac:dyDescent="0.25">
      <c r="A13" s="178" t="s">
        <v>640</v>
      </c>
      <c r="B13" s="281">
        <v>2002</v>
      </c>
      <c r="C13" s="281">
        <v>2003</v>
      </c>
      <c r="D13" s="281">
        <v>2004</v>
      </c>
      <c r="E13" s="281">
        <v>2005</v>
      </c>
      <c r="F13" s="281">
        <v>2006</v>
      </c>
      <c r="G13" s="281">
        <v>2007</v>
      </c>
      <c r="H13" s="281">
        <v>2008</v>
      </c>
      <c r="I13" s="281">
        <v>2009</v>
      </c>
      <c r="J13" s="281">
        <v>2010</v>
      </c>
      <c r="K13" s="281">
        <v>2011</v>
      </c>
      <c r="L13" s="281">
        <v>2012</v>
      </c>
      <c r="M13" s="281">
        <v>2013</v>
      </c>
      <c r="N13" s="281">
        <v>2014</v>
      </c>
      <c r="O13" s="281">
        <v>2015</v>
      </c>
      <c r="P13" s="281">
        <v>2016</v>
      </c>
      <c r="Q13" s="281">
        <v>2017</v>
      </c>
      <c r="R13" s="281">
        <v>2018</v>
      </c>
      <c r="S13" s="281">
        <v>2019</v>
      </c>
      <c r="T13" s="281">
        <v>2020</v>
      </c>
      <c r="U13" s="281">
        <v>2021</v>
      </c>
      <c r="V13" s="281">
        <v>2022</v>
      </c>
      <c r="W13" s="281">
        <v>2023</v>
      </c>
    </row>
    <row r="14" spans="1:23" x14ac:dyDescent="0.25">
      <c r="A14" s="113" t="s">
        <v>549</v>
      </c>
      <c r="B14" s="216">
        <v>0</v>
      </c>
      <c r="C14" s="216">
        <v>0</v>
      </c>
      <c r="D14" s="216">
        <v>0</v>
      </c>
      <c r="E14" s="216">
        <v>0</v>
      </c>
      <c r="F14" s="216">
        <v>0</v>
      </c>
      <c r="G14" s="216">
        <v>4091</v>
      </c>
      <c r="H14" s="216">
        <v>76151</v>
      </c>
      <c r="I14" s="216">
        <v>108805</v>
      </c>
      <c r="J14" s="216">
        <v>114936</v>
      </c>
      <c r="K14" s="216">
        <v>17663</v>
      </c>
      <c r="L14" s="216">
        <v>63341</v>
      </c>
      <c r="M14" s="216">
        <v>96963</v>
      </c>
      <c r="N14" s="216">
        <v>4920</v>
      </c>
      <c r="O14" s="216">
        <v>5141</v>
      </c>
      <c r="P14" s="216">
        <v>14954</v>
      </c>
      <c r="Q14" s="216">
        <v>0</v>
      </c>
      <c r="R14" s="216">
        <v>0</v>
      </c>
      <c r="S14" s="216">
        <v>12363</v>
      </c>
      <c r="T14" s="171">
        <v>0</v>
      </c>
      <c r="U14" s="216">
        <v>14207</v>
      </c>
      <c r="V14" s="227">
        <v>0</v>
      </c>
      <c r="W14" s="227">
        <v>0</v>
      </c>
    </row>
    <row r="15" spans="1:23" x14ac:dyDescent="0.25">
      <c r="A15" s="113" t="s">
        <v>641</v>
      </c>
      <c r="B15" s="216">
        <v>0</v>
      </c>
      <c r="C15" s="216">
        <v>0</v>
      </c>
      <c r="D15" s="216">
        <v>0</v>
      </c>
      <c r="E15" s="216">
        <v>0</v>
      </c>
      <c r="F15" s="216">
        <v>19687</v>
      </c>
      <c r="G15" s="216">
        <v>0</v>
      </c>
      <c r="H15" s="216">
        <v>0</v>
      </c>
      <c r="I15" s="216">
        <v>25000</v>
      </c>
      <c r="J15" s="216">
        <v>266143</v>
      </c>
      <c r="K15" s="216">
        <v>0</v>
      </c>
      <c r="L15" s="216">
        <v>0</v>
      </c>
      <c r="M15" s="216">
        <v>0</v>
      </c>
      <c r="N15" s="216">
        <v>2970</v>
      </c>
      <c r="O15" s="216">
        <v>976552</v>
      </c>
      <c r="P15" s="216">
        <v>10080</v>
      </c>
      <c r="Q15" s="216">
        <v>13935</v>
      </c>
      <c r="R15" s="216">
        <v>39859</v>
      </c>
      <c r="S15" s="216">
        <v>0</v>
      </c>
      <c r="T15" s="171">
        <v>0</v>
      </c>
      <c r="U15" s="216">
        <v>8200</v>
      </c>
      <c r="V15" s="227">
        <v>0</v>
      </c>
      <c r="W15" s="227">
        <v>0</v>
      </c>
    </row>
    <row r="16" spans="1:23" x14ac:dyDescent="0.25">
      <c r="A16" s="113" t="s">
        <v>642</v>
      </c>
      <c r="B16" s="216">
        <v>64389</v>
      </c>
      <c r="C16" s="216">
        <v>1488195</v>
      </c>
      <c r="D16" s="216">
        <v>2123946</v>
      </c>
      <c r="E16" s="216">
        <v>1601586</v>
      </c>
      <c r="F16" s="216">
        <v>2457716</v>
      </c>
      <c r="G16" s="216">
        <v>2176316</v>
      </c>
      <c r="H16" s="216">
        <v>26510</v>
      </c>
      <c r="I16" s="216">
        <v>14637</v>
      </c>
      <c r="J16" s="216">
        <v>0</v>
      </c>
      <c r="K16" s="216">
        <v>21673</v>
      </c>
      <c r="L16" s="216">
        <v>2581</v>
      </c>
      <c r="M16" s="216">
        <v>18300</v>
      </c>
      <c r="N16" s="216">
        <v>744260</v>
      </c>
      <c r="O16" s="216">
        <v>301050</v>
      </c>
      <c r="P16" s="216">
        <v>260040</v>
      </c>
      <c r="Q16" s="216">
        <v>22517</v>
      </c>
      <c r="R16" s="216">
        <v>0</v>
      </c>
      <c r="S16" s="216">
        <v>0</v>
      </c>
      <c r="T16" s="171">
        <v>0</v>
      </c>
      <c r="U16" s="216">
        <v>0</v>
      </c>
      <c r="V16" s="227">
        <v>24623</v>
      </c>
      <c r="W16" s="227">
        <v>5400</v>
      </c>
    </row>
    <row r="17" spans="1:23" x14ac:dyDescent="0.25">
      <c r="A17" s="113" t="s">
        <v>643</v>
      </c>
      <c r="B17" s="216">
        <v>0</v>
      </c>
      <c r="C17" s="216">
        <v>0</v>
      </c>
      <c r="D17" s="216">
        <v>0</v>
      </c>
      <c r="E17" s="216">
        <v>0</v>
      </c>
      <c r="F17" s="216">
        <v>0</v>
      </c>
      <c r="G17" s="216">
        <v>0</v>
      </c>
      <c r="H17" s="216">
        <v>0</v>
      </c>
      <c r="I17" s="216">
        <v>0</v>
      </c>
      <c r="J17" s="216">
        <v>0</v>
      </c>
      <c r="K17" s="216">
        <v>0</v>
      </c>
      <c r="L17" s="216">
        <v>0</v>
      </c>
      <c r="M17" s="216">
        <v>0</v>
      </c>
      <c r="N17" s="216">
        <v>0</v>
      </c>
      <c r="O17" s="216">
        <v>6477</v>
      </c>
      <c r="P17" s="216">
        <v>0</v>
      </c>
      <c r="Q17" s="216">
        <v>0</v>
      </c>
      <c r="R17" s="216">
        <v>0</v>
      </c>
      <c r="S17" s="216">
        <v>0</v>
      </c>
      <c r="T17" s="171">
        <v>0</v>
      </c>
      <c r="U17" s="216">
        <v>0</v>
      </c>
      <c r="V17" s="227">
        <v>0</v>
      </c>
      <c r="W17" s="227">
        <v>0</v>
      </c>
    </row>
    <row r="18" spans="1:23" x14ac:dyDescent="0.25">
      <c r="A18" s="113" t="s">
        <v>644</v>
      </c>
      <c r="B18" s="216">
        <v>0</v>
      </c>
      <c r="C18" s="216">
        <v>0</v>
      </c>
      <c r="D18" s="216">
        <v>0</v>
      </c>
      <c r="E18" s="216">
        <v>0</v>
      </c>
      <c r="F18" s="216">
        <v>0</v>
      </c>
      <c r="G18" s="216">
        <v>0</v>
      </c>
      <c r="H18" s="216">
        <v>2890</v>
      </c>
      <c r="I18" s="216">
        <v>0</v>
      </c>
      <c r="J18" s="216">
        <v>6400</v>
      </c>
      <c r="K18" s="216">
        <v>0</v>
      </c>
      <c r="L18" s="216">
        <v>0</v>
      </c>
      <c r="M18" s="216">
        <v>0</v>
      </c>
      <c r="N18" s="216">
        <v>0</v>
      </c>
      <c r="O18" s="216">
        <v>0</v>
      </c>
      <c r="P18" s="216">
        <v>0</v>
      </c>
      <c r="Q18" s="216">
        <v>8100</v>
      </c>
      <c r="R18" s="216">
        <v>0</v>
      </c>
      <c r="S18" s="216">
        <v>0</v>
      </c>
      <c r="T18" s="171">
        <v>0</v>
      </c>
      <c r="U18" s="216">
        <v>11588</v>
      </c>
      <c r="V18" s="227">
        <v>0</v>
      </c>
      <c r="W18" s="227">
        <v>0</v>
      </c>
    </row>
    <row r="19" spans="1:23" x14ac:dyDescent="0.25">
      <c r="A19" s="113" t="s">
        <v>547</v>
      </c>
      <c r="B19" s="216">
        <v>4200</v>
      </c>
      <c r="C19" s="216">
        <v>32280</v>
      </c>
      <c r="D19" s="216">
        <v>0</v>
      </c>
      <c r="E19" s="216">
        <v>19461</v>
      </c>
      <c r="F19" s="216">
        <v>0</v>
      </c>
      <c r="G19" s="216">
        <v>0</v>
      </c>
      <c r="H19" s="216">
        <v>0</v>
      </c>
      <c r="I19" s="216">
        <v>0</v>
      </c>
      <c r="J19" s="216">
        <v>17403</v>
      </c>
      <c r="K19" s="216">
        <v>0</v>
      </c>
      <c r="L19" s="216">
        <v>16197</v>
      </c>
      <c r="M19" s="216">
        <v>0</v>
      </c>
      <c r="N19" s="216">
        <v>0</v>
      </c>
      <c r="O19" s="216">
        <v>0</v>
      </c>
      <c r="P19" s="216">
        <v>37155</v>
      </c>
      <c r="Q19" s="216">
        <v>10706</v>
      </c>
      <c r="R19" s="216">
        <v>0</v>
      </c>
      <c r="S19" s="216">
        <v>0</v>
      </c>
      <c r="T19" s="171">
        <v>0</v>
      </c>
      <c r="U19" s="216">
        <v>4700</v>
      </c>
      <c r="V19" s="216">
        <v>0</v>
      </c>
      <c r="W19" s="216">
        <v>0</v>
      </c>
    </row>
    <row r="20" spans="1:23" x14ac:dyDescent="0.25">
      <c r="A20" s="178" t="s">
        <v>72</v>
      </c>
      <c r="B20" s="228">
        <v>68589</v>
      </c>
      <c r="C20" s="228">
        <v>1520475</v>
      </c>
      <c r="D20" s="228">
        <v>2123946</v>
      </c>
      <c r="E20" s="228">
        <v>1621047</v>
      </c>
      <c r="F20" s="228">
        <v>2477403</v>
      </c>
      <c r="G20" s="228">
        <v>2180407</v>
      </c>
      <c r="H20" s="228">
        <v>105551</v>
      </c>
      <c r="I20" s="228">
        <v>148442</v>
      </c>
      <c r="J20" s="228">
        <v>404882</v>
      </c>
      <c r="K20" s="228">
        <v>39336</v>
      </c>
      <c r="L20" s="228">
        <v>82119</v>
      </c>
      <c r="M20" s="228">
        <v>115263</v>
      </c>
      <c r="N20" s="228">
        <v>752150</v>
      </c>
      <c r="O20" s="228">
        <v>1289220</v>
      </c>
      <c r="P20" s="228">
        <v>322229</v>
      </c>
      <c r="Q20" s="228">
        <v>55258</v>
      </c>
      <c r="R20" s="228">
        <v>39859</v>
      </c>
      <c r="S20" s="228">
        <v>12363</v>
      </c>
      <c r="T20" s="228">
        <v>0</v>
      </c>
      <c r="U20" s="228">
        <v>38695</v>
      </c>
      <c r="V20" s="228">
        <v>24623</v>
      </c>
      <c r="W20" s="228">
        <v>5400</v>
      </c>
    </row>
    <row r="21" spans="1:23" x14ac:dyDescent="0.25">
      <c r="B21" s="216"/>
      <c r="C21" s="216"/>
      <c r="D21" s="216"/>
      <c r="E21" s="216"/>
      <c r="F21" s="216"/>
      <c r="G21" s="216"/>
      <c r="H21" s="216"/>
      <c r="I21" s="216"/>
      <c r="J21" s="216"/>
      <c r="K21" s="216"/>
      <c r="L21" s="216"/>
      <c r="M21" s="216"/>
      <c r="N21" s="216"/>
      <c r="O21" s="216"/>
      <c r="P21" s="216"/>
      <c r="Q21" s="216"/>
      <c r="R21" s="171"/>
      <c r="S21" s="171"/>
      <c r="T21" s="171"/>
      <c r="U21" s="171"/>
    </row>
    <row r="22" spans="1:23" x14ac:dyDescent="0.25">
      <c r="B22" s="306"/>
      <c r="C22" s="306"/>
      <c r="D22" s="306"/>
      <c r="E22" s="306"/>
      <c r="F22" s="306"/>
      <c r="G22" s="306"/>
      <c r="H22" s="306"/>
      <c r="I22" s="306"/>
      <c r="J22" s="306"/>
      <c r="K22" s="306"/>
      <c r="L22" s="277" t="s">
        <v>646</v>
      </c>
      <c r="M22" s="306"/>
      <c r="N22" s="306"/>
      <c r="O22" s="306"/>
      <c r="P22" s="306"/>
      <c r="Q22" s="306"/>
      <c r="R22" s="306"/>
      <c r="S22" s="306"/>
      <c r="T22" s="306"/>
      <c r="U22" s="306"/>
      <c r="V22" s="184"/>
      <c r="W22" s="184"/>
    </row>
    <row r="23" spans="1:23" x14ac:dyDescent="0.25">
      <c r="A23" s="178" t="s">
        <v>640</v>
      </c>
      <c r="B23" s="281">
        <v>2002</v>
      </c>
      <c r="C23" s="281">
        <v>2003</v>
      </c>
      <c r="D23" s="281">
        <v>2004</v>
      </c>
      <c r="E23" s="281">
        <v>2005</v>
      </c>
      <c r="F23" s="281">
        <v>2006</v>
      </c>
      <c r="G23" s="281">
        <v>2007</v>
      </c>
      <c r="H23" s="281">
        <v>2008</v>
      </c>
      <c r="I23" s="281">
        <v>2009</v>
      </c>
      <c r="J23" s="281">
        <v>2010</v>
      </c>
      <c r="K23" s="281">
        <v>2011</v>
      </c>
      <c r="L23" s="281">
        <v>2012</v>
      </c>
      <c r="M23" s="281">
        <v>2013</v>
      </c>
      <c r="N23" s="281">
        <v>2014</v>
      </c>
      <c r="O23" s="281">
        <v>2015</v>
      </c>
      <c r="P23" s="281">
        <v>2016</v>
      </c>
      <c r="Q23" s="281">
        <v>2017</v>
      </c>
      <c r="R23" s="281">
        <v>2018</v>
      </c>
      <c r="S23" s="281">
        <v>2019</v>
      </c>
      <c r="T23" s="281">
        <v>2020</v>
      </c>
      <c r="U23" s="281">
        <v>2021</v>
      </c>
      <c r="V23" s="281">
        <v>2022</v>
      </c>
      <c r="W23" s="281">
        <v>2023</v>
      </c>
    </row>
    <row r="24" spans="1:23" x14ac:dyDescent="0.25">
      <c r="A24" s="113" t="s">
        <v>549</v>
      </c>
      <c r="B24" s="216">
        <v>1897407</v>
      </c>
      <c r="C24" s="216">
        <v>782286</v>
      </c>
      <c r="D24" s="216">
        <v>980026</v>
      </c>
      <c r="E24" s="216">
        <v>1135753</v>
      </c>
      <c r="F24" s="216">
        <v>287187</v>
      </c>
      <c r="G24" s="216">
        <v>4323</v>
      </c>
      <c r="H24" s="171">
        <v>0</v>
      </c>
      <c r="I24" s="216">
        <v>260788</v>
      </c>
      <c r="J24" s="216">
        <v>3328</v>
      </c>
      <c r="K24" s="216">
        <v>2793</v>
      </c>
      <c r="L24" s="216">
        <v>3594</v>
      </c>
      <c r="M24" s="216">
        <v>177105</v>
      </c>
      <c r="N24" s="171">
        <v>0</v>
      </c>
      <c r="O24" s="216">
        <v>266406</v>
      </c>
      <c r="P24" s="216">
        <v>1051033</v>
      </c>
      <c r="Q24" s="216">
        <v>1031595</v>
      </c>
      <c r="R24" s="216">
        <v>961246</v>
      </c>
      <c r="S24" s="216">
        <v>782836</v>
      </c>
      <c r="T24" s="216">
        <v>1260907</v>
      </c>
      <c r="U24" s="216">
        <v>575791</v>
      </c>
      <c r="V24" s="216">
        <v>1300301</v>
      </c>
      <c r="W24" s="216">
        <v>1045349</v>
      </c>
    </row>
    <row r="25" spans="1:23" x14ac:dyDescent="0.25">
      <c r="A25" s="113" t="s">
        <v>641</v>
      </c>
      <c r="B25" s="171">
        <v>0</v>
      </c>
      <c r="C25" s="171">
        <v>0</v>
      </c>
      <c r="D25" s="171">
        <v>0</v>
      </c>
      <c r="E25" s="171">
        <v>0</v>
      </c>
      <c r="F25" s="171">
        <v>0</v>
      </c>
      <c r="G25" s="171">
        <v>0</v>
      </c>
      <c r="H25" s="171">
        <v>0</v>
      </c>
      <c r="I25" s="216">
        <v>23996</v>
      </c>
      <c r="J25" s="216">
        <v>0</v>
      </c>
      <c r="K25" s="171">
        <v>0</v>
      </c>
      <c r="L25" s="216">
        <v>3060</v>
      </c>
      <c r="M25" s="171">
        <v>0</v>
      </c>
      <c r="N25" s="171">
        <v>0</v>
      </c>
      <c r="O25" s="171">
        <v>0</v>
      </c>
      <c r="P25" s="171">
        <v>0</v>
      </c>
      <c r="Q25" s="216">
        <v>0</v>
      </c>
      <c r="R25" s="216">
        <v>0</v>
      </c>
      <c r="S25" s="216">
        <v>0</v>
      </c>
      <c r="T25" s="216">
        <v>0</v>
      </c>
      <c r="U25" s="216">
        <v>0</v>
      </c>
      <c r="V25" s="216">
        <v>0</v>
      </c>
      <c r="W25" s="216">
        <v>0</v>
      </c>
    </row>
    <row r="26" spans="1:23" x14ac:dyDescent="0.25">
      <c r="A26" s="113" t="s">
        <v>642</v>
      </c>
      <c r="B26" s="216">
        <v>4974079</v>
      </c>
      <c r="C26" s="216">
        <v>4661308</v>
      </c>
      <c r="D26" s="216">
        <v>1536992</v>
      </c>
      <c r="E26" s="216">
        <v>2441600</v>
      </c>
      <c r="F26" s="216">
        <v>3373</v>
      </c>
      <c r="G26" s="171">
        <v>0</v>
      </c>
      <c r="H26" s="171">
        <v>0</v>
      </c>
      <c r="I26" s="171">
        <v>0</v>
      </c>
      <c r="J26" s="216">
        <v>5416</v>
      </c>
      <c r="K26" s="171">
        <v>0</v>
      </c>
      <c r="L26" s="171">
        <v>0</v>
      </c>
      <c r="M26" s="171">
        <v>0</v>
      </c>
      <c r="N26" s="171">
        <v>0</v>
      </c>
      <c r="O26" s="171">
        <v>0</v>
      </c>
      <c r="P26" s="171">
        <v>0</v>
      </c>
      <c r="Q26" s="171">
        <v>0</v>
      </c>
      <c r="R26" s="216">
        <v>0</v>
      </c>
      <c r="S26" s="216">
        <v>0</v>
      </c>
      <c r="T26" s="216">
        <v>0</v>
      </c>
      <c r="U26" s="216">
        <v>0</v>
      </c>
      <c r="V26" s="216">
        <v>0</v>
      </c>
      <c r="W26" s="216">
        <v>0</v>
      </c>
    </row>
    <row r="27" spans="1:23" x14ac:dyDescent="0.25">
      <c r="A27" s="113" t="s">
        <v>643</v>
      </c>
      <c r="B27" s="171">
        <v>0</v>
      </c>
      <c r="C27" s="171">
        <v>0</v>
      </c>
      <c r="D27" s="171">
        <v>0</v>
      </c>
      <c r="E27" s="216">
        <v>3729337</v>
      </c>
      <c r="F27" s="171">
        <v>0</v>
      </c>
      <c r="G27" s="171">
        <v>0</v>
      </c>
      <c r="H27" s="171">
        <v>0</v>
      </c>
      <c r="I27" s="171">
        <v>0</v>
      </c>
      <c r="J27" s="171">
        <v>0</v>
      </c>
      <c r="K27" s="171">
        <v>0</v>
      </c>
      <c r="L27" s="171">
        <v>0</v>
      </c>
      <c r="M27" s="171">
        <v>0</v>
      </c>
      <c r="N27" s="171">
        <v>0</v>
      </c>
      <c r="O27" s="171">
        <v>0</v>
      </c>
      <c r="P27" s="171">
        <v>0</v>
      </c>
      <c r="Q27" s="171">
        <v>0</v>
      </c>
      <c r="R27" s="216">
        <v>0</v>
      </c>
      <c r="S27" s="216">
        <v>0</v>
      </c>
      <c r="T27" s="216">
        <v>0</v>
      </c>
      <c r="U27" s="216">
        <v>0</v>
      </c>
      <c r="V27" s="216">
        <v>0</v>
      </c>
      <c r="W27" s="216">
        <v>0</v>
      </c>
    </row>
    <row r="28" spans="1:23" x14ac:dyDescent="0.25">
      <c r="A28" s="113" t="s">
        <v>644</v>
      </c>
      <c r="B28" s="171">
        <v>0</v>
      </c>
      <c r="C28" s="171">
        <v>0</v>
      </c>
      <c r="D28" s="171">
        <v>0</v>
      </c>
      <c r="E28" s="171">
        <v>0</v>
      </c>
      <c r="F28" s="171">
        <v>0</v>
      </c>
      <c r="G28" s="171">
        <v>0</v>
      </c>
      <c r="H28" s="171">
        <v>0</v>
      </c>
      <c r="I28" s="171">
        <v>0</v>
      </c>
      <c r="J28" s="171">
        <v>0</v>
      </c>
      <c r="K28" s="171">
        <v>0</v>
      </c>
      <c r="L28" s="171">
        <v>0</v>
      </c>
      <c r="M28" s="171">
        <v>0</v>
      </c>
      <c r="N28" s="216">
        <v>3542</v>
      </c>
      <c r="O28" s="171">
        <v>0</v>
      </c>
      <c r="P28" s="171">
        <v>0</v>
      </c>
      <c r="Q28" s="171">
        <v>0</v>
      </c>
      <c r="R28" s="216">
        <v>0</v>
      </c>
      <c r="S28" s="216">
        <v>0</v>
      </c>
      <c r="T28" s="216">
        <v>0</v>
      </c>
      <c r="U28" s="216">
        <v>0</v>
      </c>
      <c r="V28" s="216">
        <v>0</v>
      </c>
      <c r="W28" s="216">
        <v>0</v>
      </c>
    </row>
    <row r="29" spans="1:23" x14ac:dyDescent="0.25">
      <c r="A29" s="113" t="s">
        <v>547</v>
      </c>
      <c r="B29" s="216">
        <v>0</v>
      </c>
      <c r="C29" s="216">
        <v>0</v>
      </c>
      <c r="D29" s="216">
        <v>11693</v>
      </c>
      <c r="E29" s="216">
        <v>0</v>
      </c>
      <c r="F29" s="216">
        <v>0</v>
      </c>
      <c r="G29" s="216">
        <v>0</v>
      </c>
      <c r="H29" s="216">
        <v>3975</v>
      </c>
      <c r="I29" s="216">
        <v>0</v>
      </c>
      <c r="J29" s="216">
        <v>0</v>
      </c>
      <c r="K29" s="216">
        <v>6570</v>
      </c>
      <c r="L29" s="216">
        <v>0</v>
      </c>
      <c r="M29" s="216">
        <v>0</v>
      </c>
      <c r="N29" s="216">
        <v>0</v>
      </c>
      <c r="O29" s="216">
        <v>0</v>
      </c>
      <c r="P29" s="216">
        <v>75431</v>
      </c>
      <c r="Q29" s="216">
        <v>0</v>
      </c>
      <c r="R29" s="216">
        <v>2800</v>
      </c>
      <c r="S29" s="216">
        <v>0</v>
      </c>
      <c r="T29" s="216">
        <v>0</v>
      </c>
      <c r="U29" s="216">
        <v>0</v>
      </c>
      <c r="V29" s="171">
        <v>0</v>
      </c>
      <c r="W29" s="171">
        <v>0</v>
      </c>
    </row>
    <row r="30" spans="1:23" x14ac:dyDescent="0.25">
      <c r="A30" s="178" t="s">
        <v>72</v>
      </c>
      <c r="B30" s="228">
        <v>6871486</v>
      </c>
      <c r="C30" s="228">
        <v>5443594</v>
      </c>
      <c r="D30" s="228">
        <v>2528711</v>
      </c>
      <c r="E30" s="228">
        <v>7306690</v>
      </c>
      <c r="F30" s="228">
        <v>290560</v>
      </c>
      <c r="G30" s="228">
        <v>4323</v>
      </c>
      <c r="H30" s="228">
        <v>3975</v>
      </c>
      <c r="I30" s="228">
        <v>284784</v>
      </c>
      <c r="J30" s="228">
        <v>8744</v>
      </c>
      <c r="K30" s="228">
        <v>9363</v>
      </c>
      <c r="L30" s="228">
        <v>6654</v>
      </c>
      <c r="M30" s="228">
        <v>177105</v>
      </c>
      <c r="N30" s="228">
        <v>3542</v>
      </c>
      <c r="O30" s="228">
        <v>266406</v>
      </c>
      <c r="P30" s="228">
        <v>1126464</v>
      </c>
      <c r="Q30" s="228">
        <v>1031595</v>
      </c>
      <c r="R30" s="228">
        <v>964046</v>
      </c>
      <c r="S30" s="228">
        <v>782836</v>
      </c>
      <c r="T30" s="228">
        <v>1260907</v>
      </c>
      <c r="U30" s="228">
        <v>575791</v>
      </c>
      <c r="V30" s="228">
        <v>1300301</v>
      </c>
      <c r="W30" s="228">
        <v>1045349</v>
      </c>
    </row>
    <row r="31" spans="1:23" x14ac:dyDescent="0.25">
      <c r="B31" s="171"/>
      <c r="C31" s="171"/>
      <c r="D31" s="171"/>
      <c r="E31" s="171"/>
      <c r="F31" s="171"/>
      <c r="G31" s="171"/>
      <c r="H31" s="171"/>
      <c r="I31" s="171"/>
      <c r="J31" s="171"/>
      <c r="K31" s="171"/>
      <c r="L31" s="171"/>
      <c r="M31" s="171"/>
      <c r="N31" s="171"/>
      <c r="O31" s="171"/>
      <c r="P31" s="171"/>
      <c r="Q31" s="171"/>
      <c r="R31" s="171"/>
      <c r="S31" s="171"/>
      <c r="T31" s="171"/>
      <c r="U31" s="171"/>
    </row>
    <row r="32" spans="1:23" x14ac:dyDescent="0.25">
      <c r="B32" s="306"/>
      <c r="C32" s="306"/>
      <c r="D32" s="306"/>
      <c r="E32" s="306"/>
      <c r="F32" s="306"/>
      <c r="G32" s="306"/>
      <c r="H32" s="306"/>
      <c r="I32" s="306"/>
      <c r="J32" s="306"/>
      <c r="K32" s="306"/>
      <c r="L32" s="277" t="s">
        <v>647</v>
      </c>
      <c r="M32" s="306"/>
      <c r="N32" s="306"/>
      <c r="O32" s="306"/>
      <c r="P32" s="306"/>
      <c r="Q32" s="306"/>
      <c r="R32" s="306"/>
      <c r="S32" s="306"/>
      <c r="T32" s="306"/>
      <c r="U32" s="306"/>
    </row>
    <row r="33" spans="1:23" x14ac:dyDescent="0.25">
      <c r="A33" s="178" t="s">
        <v>640</v>
      </c>
      <c r="B33" s="229">
        <v>2002</v>
      </c>
      <c r="C33" s="229">
        <v>2003</v>
      </c>
      <c r="D33" s="229">
        <v>2004</v>
      </c>
      <c r="E33" s="229">
        <v>2005</v>
      </c>
      <c r="F33" s="229">
        <v>2006</v>
      </c>
      <c r="G33" s="229">
        <v>2007</v>
      </c>
      <c r="H33" s="229">
        <v>2008</v>
      </c>
      <c r="I33" s="229">
        <v>2009</v>
      </c>
      <c r="J33" s="229">
        <v>2010</v>
      </c>
      <c r="K33" s="229">
        <v>2011</v>
      </c>
      <c r="L33" s="229">
        <v>2012</v>
      </c>
      <c r="M33" s="229">
        <v>2013</v>
      </c>
      <c r="N33" s="229">
        <v>2014</v>
      </c>
      <c r="O33" s="229">
        <v>2015</v>
      </c>
      <c r="P33" s="229">
        <v>2016</v>
      </c>
      <c r="Q33" s="229">
        <v>2017</v>
      </c>
      <c r="R33" s="229">
        <v>2018</v>
      </c>
      <c r="S33" s="229">
        <v>2019</v>
      </c>
      <c r="T33" s="229">
        <v>2020</v>
      </c>
      <c r="U33" s="229">
        <v>2021</v>
      </c>
      <c r="V33" s="229">
        <v>2022</v>
      </c>
      <c r="W33" s="229">
        <v>2023</v>
      </c>
    </row>
    <row r="34" spans="1:23" x14ac:dyDescent="0.25">
      <c r="A34" s="113" t="s">
        <v>549</v>
      </c>
      <c r="B34" s="216">
        <v>165691</v>
      </c>
      <c r="C34" s="216">
        <v>50837</v>
      </c>
      <c r="D34" s="216">
        <v>54045</v>
      </c>
      <c r="E34" s="216">
        <v>70874</v>
      </c>
      <c r="F34" s="216">
        <v>2810</v>
      </c>
      <c r="G34" s="216">
        <v>17217</v>
      </c>
      <c r="H34" s="216">
        <v>23064</v>
      </c>
      <c r="I34" s="216">
        <v>0</v>
      </c>
      <c r="J34" s="216">
        <v>214086</v>
      </c>
      <c r="K34" s="216">
        <v>94418</v>
      </c>
      <c r="L34" s="216">
        <v>80279</v>
      </c>
      <c r="M34" s="216">
        <v>13478</v>
      </c>
      <c r="N34" s="216">
        <v>0</v>
      </c>
      <c r="O34" s="216">
        <v>116708</v>
      </c>
      <c r="P34" s="216">
        <v>0</v>
      </c>
      <c r="Q34" s="216">
        <v>29882</v>
      </c>
      <c r="R34" s="216">
        <v>0</v>
      </c>
      <c r="S34" s="216">
        <v>9272</v>
      </c>
      <c r="T34" s="216">
        <v>13834</v>
      </c>
      <c r="U34" s="216">
        <v>95847</v>
      </c>
      <c r="V34" s="216">
        <v>0</v>
      </c>
      <c r="W34" s="216">
        <v>93495</v>
      </c>
    </row>
    <row r="35" spans="1:23" x14ac:dyDescent="0.25">
      <c r="A35" s="113" t="s">
        <v>641</v>
      </c>
      <c r="B35" s="216">
        <v>565373</v>
      </c>
      <c r="C35" s="216">
        <v>795039</v>
      </c>
      <c r="D35" s="216">
        <v>265919</v>
      </c>
      <c r="E35" s="216">
        <v>157401</v>
      </c>
      <c r="F35" s="216">
        <v>176804</v>
      </c>
      <c r="G35" s="216">
        <v>251355</v>
      </c>
      <c r="H35" s="216">
        <v>448267</v>
      </c>
      <c r="I35" s="216">
        <v>354660</v>
      </c>
      <c r="J35" s="216">
        <v>275267</v>
      </c>
      <c r="K35" s="216">
        <v>279498</v>
      </c>
      <c r="L35" s="216">
        <v>160539</v>
      </c>
      <c r="M35" s="216">
        <v>334875</v>
      </c>
      <c r="N35" s="216">
        <v>247768</v>
      </c>
      <c r="O35" s="216">
        <v>200741</v>
      </c>
      <c r="P35" s="216">
        <v>171638</v>
      </c>
      <c r="Q35" s="216">
        <v>322433</v>
      </c>
      <c r="R35" s="216">
        <v>149643</v>
      </c>
      <c r="S35" s="216">
        <v>147559</v>
      </c>
      <c r="T35" s="216">
        <v>48201</v>
      </c>
      <c r="U35" s="216">
        <v>211012</v>
      </c>
      <c r="V35" s="216">
        <v>76912</v>
      </c>
      <c r="W35" s="216">
        <v>30756</v>
      </c>
    </row>
    <row r="36" spans="1:23" x14ac:dyDescent="0.25">
      <c r="A36" s="113" t="s">
        <v>642</v>
      </c>
      <c r="B36" s="216">
        <v>574014</v>
      </c>
      <c r="C36" s="216">
        <v>1931624</v>
      </c>
      <c r="D36" s="216">
        <v>762221</v>
      </c>
      <c r="E36" s="216">
        <v>234351</v>
      </c>
      <c r="F36" s="216">
        <v>561130</v>
      </c>
      <c r="G36" s="216">
        <v>602167</v>
      </c>
      <c r="H36" s="216">
        <v>570918</v>
      </c>
      <c r="I36" s="216">
        <v>451265</v>
      </c>
      <c r="J36" s="216">
        <v>804495</v>
      </c>
      <c r="K36" s="216">
        <v>806253</v>
      </c>
      <c r="L36" s="216">
        <v>445946</v>
      </c>
      <c r="M36" s="216">
        <v>373854</v>
      </c>
      <c r="N36" s="216">
        <v>462879</v>
      </c>
      <c r="O36" s="216">
        <v>304110</v>
      </c>
      <c r="P36" s="216">
        <v>278122</v>
      </c>
      <c r="Q36" s="216">
        <v>811079</v>
      </c>
      <c r="R36" s="216">
        <v>272978</v>
      </c>
      <c r="S36" s="216">
        <v>298921</v>
      </c>
      <c r="T36" s="216">
        <v>123833</v>
      </c>
      <c r="U36" s="216">
        <v>198536</v>
      </c>
      <c r="V36" s="216">
        <v>176223</v>
      </c>
      <c r="W36" s="216">
        <v>215548</v>
      </c>
    </row>
    <row r="37" spans="1:23" x14ac:dyDescent="0.25">
      <c r="A37" s="113" t="s">
        <v>643</v>
      </c>
      <c r="B37" s="216">
        <v>131094</v>
      </c>
      <c r="C37" s="216">
        <v>1402824</v>
      </c>
      <c r="D37" s="216">
        <v>622918</v>
      </c>
      <c r="E37" s="216">
        <v>20231</v>
      </c>
      <c r="F37" s="216">
        <v>102469</v>
      </c>
      <c r="G37" s="216">
        <v>188326</v>
      </c>
      <c r="H37" s="216">
        <v>154245</v>
      </c>
      <c r="I37" s="216">
        <v>79031</v>
      </c>
      <c r="J37" s="216">
        <v>217393</v>
      </c>
      <c r="K37" s="216">
        <v>206804</v>
      </c>
      <c r="L37" s="216">
        <v>135309</v>
      </c>
      <c r="M37" s="216">
        <v>282415</v>
      </c>
      <c r="N37" s="216">
        <v>226487</v>
      </c>
      <c r="O37" s="216">
        <v>289677</v>
      </c>
      <c r="P37" s="216">
        <v>1128604</v>
      </c>
      <c r="Q37" s="216">
        <v>845036</v>
      </c>
      <c r="R37" s="216">
        <v>179774</v>
      </c>
      <c r="S37" s="216">
        <v>123412</v>
      </c>
      <c r="T37" s="216">
        <v>140474</v>
      </c>
      <c r="U37" s="216">
        <v>35695</v>
      </c>
      <c r="V37" s="216">
        <v>54239</v>
      </c>
      <c r="W37" s="216">
        <v>15257</v>
      </c>
    </row>
    <row r="38" spans="1:23" x14ac:dyDescent="0.25">
      <c r="A38" s="113" t="s">
        <v>644</v>
      </c>
      <c r="B38" s="216">
        <v>97746</v>
      </c>
      <c r="C38" s="216">
        <v>140156</v>
      </c>
      <c r="D38" s="216">
        <v>125327</v>
      </c>
      <c r="E38" s="216">
        <v>35457</v>
      </c>
      <c r="F38" s="216">
        <v>98639</v>
      </c>
      <c r="G38" s="216">
        <v>36405</v>
      </c>
      <c r="H38" s="216">
        <v>81502</v>
      </c>
      <c r="I38" s="216">
        <v>179503</v>
      </c>
      <c r="J38" s="216">
        <v>294352</v>
      </c>
      <c r="K38" s="216">
        <v>301265</v>
      </c>
      <c r="L38" s="216">
        <v>85683</v>
      </c>
      <c r="M38" s="216">
        <v>19683</v>
      </c>
      <c r="N38" s="216">
        <v>102661</v>
      </c>
      <c r="O38" s="216">
        <v>1737272</v>
      </c>
      <c r="P38" s="216">
        <v>7753592</v>
      </c>
      <c r="Q38" s="216">
        <v>2418119</v>
      </c>
      <c r="R38" s="216">
        <v>577463</v>
      </c>
      <c r="S38" s="216">
        <v>626629</v>
      </c>
      <c r="T38" s="216">
        <v>9050</v>
      </c>
      <c r="U38" s="216">
        <v>92962</v>
      </c>
      <c r="V38" s="216">
        <v>65089</v>
      </c>
      <c r="W38" s="216">
        <v>16824</v>
      </c>
    </row>
    <row r="39" spans="1:23" x14ac:dyDescent="0.25">
      <c r="A39" s="113" t="s">
        <v>547</v>
      </c>
      <c r="B39" s="216">
        <v>624629</v>
      </c>
      <c r="C39" s="216">
        <v>861395</v>
      </c>
      <c r="D39" s="216">
        <v>735389</v>
      </c>
      <c r="E39" s="216">
        <v>264873</v>
      </c>
      <c r="F39" s="216">
        <v>457323</v>
      </c>
      <c r="G39" s="216">
        <v>310783</v>
      </c>
      <c r="H39" s="216">
        <v>421045</v>
      </c>
      <c r="I39" s="216">
        <v>638354</v>
      </c>
      <c r="J39" s="216">
        <v>855434</v>
      </c>
      <c r="K39" s="216">
        <v>761281</v>
      </c>
      <c r="L39" s="216">
        <v>459120</v>
      </c>
      <c r="M39" s="216">
        <v>540388</v>
      </c>
      <c r="N39" s="216">
        <v>591197</v>
      </c>
      <c r="O39" s="216">
        <v>7937374</v>
      </c>
      <c r="P39" s="216">
        <v>40288582</v>
      </c>
      <c r="Q39" s="216">
        <v>17044601</v>
      </c>
      <c r="R39" s="216">
        <v>742887</v>
      </c>
      <c r="S39" s="216">
        <v>232824</v>
      </c>
      <c r="T39" s="216">
        <v>53235</v>
      </c>
      <c r="U39" s="216">
        <v>213839</v>
      </c>
      <c r="V39" s="216">
        <v>266602</v>
      </c>
      <c r="W39" s="216">
        <v>407757</v>
      </c>
    </row>
    <row r="40" spans="1:23" x14ac:dyDescent="0.25">
      <c r="A40" s="178" t="s">
        <v>72</v>
      </c>
      <c r="B40" s="228">
        <v>2158547</v>
      </c>
      <c r="C40" s="228">
        <v>5181875</v>
      </c>
      <c r="D40" s="228">
        <v>2565819</v>
      </c>
      <c r="E40" s="228">
        <v>783187</v>
      </c>
      <c r="F40" s="228">
        <v>1399175</v>
      </c>
      <c r="G40" s="228">
        <v>1406253</v>
      </c>
      <c r="H40" s="228">
        <v>1699041</v>
      </c>
      <c r="I40" s="228">
        <v>1702813</v>
      </c>
      <c r="J40" s="228">
        <v>2661027</v>
      </c>
      <c r="K40" s="228">
        <v>2449519</v>
      </c>
      <c r="L40" s="228">
        <v>1366876</v>
      </c>
      <c r="M40" s="228">
        <v>1564693</v>
      </c>
      <c r="N40" s="228">
        <v>1630992</v>
      </c>
      <c r="O40" s="228">
        <v>10585882</v>
      </c>
      <c r="P40" s="228">
        <v>49620538</v>
      </c>
      <c r="Q40" s="228">
        <v>21471150</v>
      </c>
      <c r="R40" s="228">
        <v>1922745</v>
      </c>
      <c r="S40" s="228">
        <v>1438617</v>
      </c>
      <c r="T40" s="228">
        <v>388627</v>
      </c>
      <c r="U40" s="228">
        <v>847891</v>
      </c>
      <c r="V40" s="228">
        <v>639065</v>
      </c>
      <c r="W40" s="228">
        <v>779637</v>
      </c>
    </row>
    <row r="41" spans="1:23" x14ac:dyDescent="0.25">
      <c r="B41" s="171"/>
      <c r="C41" s="171"/>
      <c r="D41" s="171"/>
      <c r="E41" s="171"/>
      <c r="F41" s="171"/>
      <c r="G41" s="171"/>
      <c r="H41" s="171"/>
      <c r="I41" s="171"/>
      <c r="J41" s="171"/>
      <c r="K41" s="171"/>
      <c r="L41" s="171"/>
      <c r="M41" s="171"/>
      <c r="N41" s="171"/>
      <c r="O41" s="171"/>
      <c r="P41" s="171"/>
      <c r="Q41" s="171"/>
      <c r="R41" s="171"/>
      <c r="S41" s="171"/>
      <c r="T41" s="171"/>
      <c r="U41" s="171"/>
    </row>
    <row r="42" spans="1:23" x14ac:dyDescent="0.25">
      <c r="B42" s="306"/>
      <c r="C42" s="306"/>
      <c r="D42" s="306"/>
      <c r="E42" s="306"/>
      <c r="F42" s="306"/>
      <c r="G42" s="306"/>
      <c r="H42" s="306"/>
      <c r="I42" s="306"/>
      <c r="J42" s="306"/>
      <c r="K42" s="306"/>
      <c r="L42" s="306" t="s">
        <v>648</v>
      </c>
      <c r="M42" s="306"/>
      <c r="N42" s="306"/>
      <c r="O42" s="306"/>
      <c r="P42" s="306"/>
      <c r="Q42" s="306"/>
      <c r="R42" s="306"/>
      <c r="S42" s="306"/>
      <c r="T42" s="306"/>
      <c r="U42" s="306"/>
    </row>
    <row r="43" spans="1:23" x14ac:dyDescent="0.25">
      <c r="A43" s="178" t="s">
        <v>640</v>
      </c>
      <c r="B43" s="229">
        <v>2002</v>
      </c>
      <c r="C43" s="229">
        <v>2003</v>
      </c>
      <c r="D43" s="229">
        <v>2004</v>
      </c>
      <c r="E43" s="229">
        <v>2005</v>
      </c>
      <c r="F43" s="229">
        <v>2006</v>
      </c>
      <c r="G43" s="229">
        <v>2007</v>
      </c>
      <c r="H43" s="229">
        <v>2008</v>
      </c>
      <c r="I43" s="229">
        <v>2009</v>
      </c>
      <c r="J43" s="229">
        <v>2010</v>
      </c>
      <c r="K43" s="229">
        <v>2011</v>
      </c>
      <c r="L43" s="229">
        <v>2012</v>
      </c>
      <c r="M43" s="229">
        <v>2013</v>
      </c>
      <c r="N43" s="229">
        <v>2014</v>
      </c>
      <c r="O43" s="229">
        <v>2015</v>
      </c>
      <c r="P43" s="229">
        <v>2016</v>
      </c>
      <c r="Q43" s="229">
        <v>2017</v>
      </c>
      <c r="R43" s="229">
        <v>2018</v>
      </c>
      <c r="S43" s="229">
        <v>2019</v>
      </c>
      <c r="T43" s="229">
        <v>2020</v>
      </c>
      <c r="U43" s="229">
        <v>2021</v>
      </c>
      <c r="V43" s="229">
        <v>2022</v>
      </c>
      <c r="W43" s="229">
        <v>2023</v>
      </c>
    </row>
    <row r="44" spans="1:23" x14ac:dyDescent="0.25">
      <c r="A44" s="113" t="s">
        <v>549</v>
      </c>
      <c r="B44" s="216">
        <v>12757432</v>
      </c>
      <c r="C44" s="216">
        <v>10369976</v>
      </c>
      <c r="D44" s="216">
        <v>1932925</v>
      </c>
      <c r="E44" s="216">
        <v>1708644</v>
      </c>
      <c r="F44" s="216">
        <v>1122972</v>
      </c>
      <c r="G44" s="216">
        <v>1887366</v>
      </c>
      <c r="H44" s="216">
        <v>2729172</v>
      </c>
      <c r="I44" s="216">
        <v>2047338</v>
      </c>
      <c r="J44" s="216">
        <v>454746</v>
      </c>
      <c r="K44" s="216">
        <v>2987522</v>
      </c>
      <c r="L44" s="216">
        <v>1821781</v>
      </c>
      <c r="M44" s="216">
        <v>3081163</v>
      </c>
      <c r="N44" s="216">
        <v>645210</v>
      </c>
      <c r="O44" s="216">
        <v>419023</v>
      </c>
      <c r="P44" s="216">
        <v>1065987</v>
      </c>
      <c r="Q44" s="216">
        <v>1061477</v>
      </c>
      <c r="R44" s="216">
        <v>7423281</v>
      </c>
      <c r="S44" s="216">
        <v>4366151</v>
      </c>
      <c r="T44" s="216">
        <v>9937310</v>
      </c>
      <c r="U44" s="216">
        <v>6880399</v>
      </c>
      <c r="V44" s="216">
        <v>17241868</v>
      </c>
      <c r="W44" s="216">
        <v>2873383</v>
      </c>
    </row>
    <row r="45" spans="1:23" x14ac:dyDescent="0.25">
      <c r="A45" s="113" t="s">
        <v>641</v>
      </c>
      <c r="B45" s="216">
        <v>4229673</v>
      </c>
      <c r="C45" s="216">
        <v>3278799</v>
      </c>
      <c r="D45" s="216">
        <v>2809650</v>
      </c>
      <c r="E45" s="216">
        <v>7277427</v>
      </c>
      <c r="F45" s="216">
        <v>7944650</v>
      </c>
      <c r="G45" s="216">
        <v>13954371</v>
      </c>
      <c r="H45" s="216">
        <v>19512067</v>
      </c>
      <c r="I45" s="216">
        <v>40310346</v>
      </c>
      <c r="J45" s="216">
        <v>57527195</v>
      </c>
      <c r="K45" s="216">
        <v>57454095</v>
      </c>
      <c r="L45" s="216">
        <v>96889856</v>
      </c>
      <c r="M45" s="216">
        <v>118875291</v>
      </c>
      <c r="N45" s="216">
        <v>90274311</v>
      </c>
      <c r="O45" s="216">
        <v>66146923</v>
      </c>
      <c r="P45" s="216">
        <v>74160105</v>
      </c>
      <c r="Q45" s="216">
        <v>48276766</v>
      </c>
      <c r="R45" s="216">
        <v>62762391</v>
      </c>
      <c r="S45" s="216">
        <v>57934855</v>
      </c>
      <c r="T45" s="216">
        <v>92976565</v>
      </c>
      <c r="U45" s="216">
        <v>38582097</v>
      </c>
      <c r="V45" s="216">
        <v>48401616</v>
      </c>
      <c r="W45" s="216">
        <v>45006564</v>
      </c>
    </row>
    <row r="46" spans="1:23" x14ac:dyDescent="0.25">
      <c r="A46" s="113" t="s">
        <v>642</v>
      </c>
      <c r="B46" s="216">
        <v>68164390</v>
      </c>
      <c r="C46" s="216">
        <v>83170722</v>
      </c>
      <c r="D46" s="216">
        <v>55387484</v>
      </c>
      <c r="E46" s="216">
        <v>62210991</v>
      </c>
      <c r="F46" s="216">
        <v>40156260</v>
      </c>
      <c r="G46" s="216">
        <v>39581888</v>
      </c>
      <c r="H46" s="216">
        <v>29579527</v>
      </c>
      <c r="I46" s="216">
        <v>23004135</v>
      </c>
      <c r="J46" s="216">
        <v>18047948</v>
      </c>
      <c r="K46" s="216">
        <v>29287238</v>
      </c>
      <c r="L46" s="216">
        <v>23572718</v>
      </c>
      <c r="M46" s="216">
        <v>17708046</v>
      </c>
      <c r="N46" s="216">
        <v>21324871</v>
      </c>
      <c r="O46" s="216">
        <v>15135923</v>
      </c>
      <c r="P46" s="216">
        <v>11638407</v>
      </c>
      <c r="Q46" s="216">
        <v>11686952</v>
      </c>
      <c r="R46" s="216">
        <v>11199347</v>
      </c>
      <c r="S46" s="216">
        <v>15336767</v>
      </c>
      <c r="T46" s="216">
        <v>9198221</v>
      </c>
      <c r="U46" s="216">
        <v>6291492</v>
      </c>
      <c r="V46" s="216">
        <v>1247431</v>
      </c>
      <c r="W46" s="216">
        <v>2791294</v>
      </c>
    </row>
    <row r="47" spans="1:23" x14ac:dyDescent="0.25">
      <c r="A47" s="113" t="s">
        <v>643</v>
      </c>
      <c r="B47" s="216">
        <v>35164060</v>
      </c>
      <c r="C47" s="216">
        <v>50038961</v>
      </c>
      <c r="D47" s="216">
        <v>37800067</v>
      </c>
      <c r="E47" s="216">
        <v>54885989</v>
      </c>
      <c r="F47" s="216">
        <v>57497707</v>
      </c>
      <c r="G47" s="216">
        <v>27201416</v>
      </c>
      <c r="H47" s="216">
        <v>23864859</v>
      </c>
      <c r="I47" s="216">
        <v>18253934</v>
      </c>
      <c r="J47" s="216">
        <v>30850159</v>
      </c>
      <c r="K47" s="216">
        <v>25264809</v>
      </c>
      <c r="L47" s="216">
        <v>21032882</v>
      </c>
      <c r="M47" s="216">
        <v>29044334</v>
      </c>
      <c r="N47" s="216">
        <v>11028875</v>
      </c>
      <c r="O47" s="216">
        <v>7280170</v>
      </c>
      <c r="P47" s="216">
        <v>8840493</v>
      </c>
      <c r="Q47" s="216">
        <v>8906034</v>
      </c>
      <c r="R47" s="216">
        <v>5063564</v>
      </c>
      <c r="S47" s="216">
        <v>7168191</v>
      </c>
      <c r="T47" s="216">
        <v>5538012</v>
      </c>
      <c r="U47" s="216">
        <v>234933</v>
      </c>
      <c r="V47" s="216">
        <v>54239</v>
      </c>
      <c r="W47" s="216">
        <v>15257</v>
      </c>
    </row>
    <row r="48" spans="1:23" x14ac:dyDescent="0.25">
      <c r="A48" s="113" t="s">
        <v>644</v>
      </c>
      <c r="B48" s="216">
        <v>4715546</v>
      </c>
      <c r="C48" s="216">
        <v>2786415</v>
      </c>
      <c r="D48" s="216">
        <v>3061050</v>
      </c>
      <c r="E48" s="216">
        <v>4694392</v>
      </c>
      <c r="F48" s="216">
        <v>2512463</v>
      </c>
      <c r="G48" s="216">
        <v>2931447</v>
      </c>
      <c r="H48" s="216">
        <v>2424216</v>
      </c>
      <c r="I48" s="216">
        <v>2673402</v>
      </c>
      <c r="J48" s="216">
        <v>7742274</v>
      </c>
      <c r="K48" s="216">
        <v>2668706</v>
      </c>
      <c r="L48" s="216">
        <v>6257197</v>
      </c>
      <c r="M48" s="216">
        <v>19683</v>
      </c>
      <c r="N48" s="216">
        <v>106203</v>
      </c>
      <c r="O48" s="216">
        <v>1737272</v>
      </c>
      <c r="P48" s="216">
        <v>7753592</v>
      </c>
      <c r="Q48" s="216">
        <v>2426219</v>
      </c>
      <c r="R48" s="216">
        <v>577463</v>
      </c>
      <c r="S48" s="216">
        <v>626629</v>
      </c>
      <c r="T48" s="216">
        <v>9050</v>
      </c>
      <c r="U48" s="216">
        <v>104550</v>
      </c>
      <c r="V48" s="216">
        <v>65089</v>
      </c>
      <c r="W48" s="216">
        <v>16824</v>
      </c>
    </row>
    <row r="49" spans="1:24" x14ac:dyDescent="0.25">
      <c r="A49" s="113" t="s">
        <v>547</v>
      </c>
      <c r="B49" s="216">
        <v>1656979</v>
      </c>
      <c r="C49" s="216">
        <v>2082605</v>
      </c>
      <c r="D49" s="216">
        <v>747082</v>
      </c>
      <c r="E49" s="216">
        <v>284334</v>
      </c>
      <c r="F49" s="216">
        <v>2472323</v>
      </c>
      <c r="G49" s="216">
        <v>361523</v>
      </c>
      <c r="H49" s="216">
        <v>2400085</v>
      </c>
      <c r="I49" s="216">
        <v>642443</v>
      </c>
      <c r="J49" s="216">
        <v>886847</v>
      </c>
      <c r="K49" s="216">
        <v>774511</v>
      </c>
      <c r="L49" s="216">
        <v>478071</v>
      </c>
      <c r="M49" s="216">
        <v>540388</v>
      </c>
      <c r="N49" s="216">
        <v>591197</v>
      </c>
      <c r="O49" s="216">
        <v>7937374</v>
      </c>
      <c r="P49" s="216">
        <v>40445175</v>
      </c>
      <c r="Q49" s="216">
        <v>17055307</v>
      </c>
      <c r="R49" s="216">
        <v>745687</v>
      </c>
      <c r="S49" s="216">
        <v>232824</v>
      </c>
      <c r="T49" s="216">
        <v>53235</v>
      </c>
      <c r="U49" s="216">
        <v>241441</v>
      </c>
      <c r="V49" s="216">
        <v>266602</v>
      </c>
      <c r="W49" s="216">
        <v>407757</v>
      </c>
    </row>
    <row r="50" spans="1:24" ht="16.5" thickBot="1" x14ac:dyDescent="0.3">
      <c r="A50" s="186" t="s">
        <v>72</v>
      </c>
      <c r="B50" s="230">
        <v>126688080</v>
      </c>
      <c r="C50" s="230">
        <v>151727478</v>
      </c>
      <c r="D50" s="230">
        <v>101738258</v>
      </c>
      <c r="E50" s="230">
        <v>131061777</v>
      </c>
      <c r="F50" s="230">
        <v>111706375</v>
      </c>
      <c r="G50" s="230">
        <v>85918011</v>
      </c>
      <c r="H50" s="230">
        <v>80509926</v>
      </c>
      <c r="I50" s="230">
        <v>86931598</v>
      </c>
      <c r="J50" s="230">
        <v>115509169</v>
      </c>
      <c r="K50" s="230">
        <v>118436881</v>
      </c>
      <c r="L50" s="230">
        <v>150052505</v>
      </c>
      <c r="M50" s="230">
        <v>169268905</v>
      </c>
      <c r="N50" s="230">
        <v>123970667</v>
      </c>
      <c r="O50" s="230">
        <v>98656685</v>
      </c>
      <c r="P50" s="230">
        <v>143903759</v>
      </c>
      <c r="Q50" s="230">
        <v>89412755</v>
      </c>
      <c r="R50" s="230">
        <v>87771733</v>
      </c>
      <c r="S50" s="230">
        <v>85665417</v>
      </c>
      <c r="T50" s="230">
        <v>117712393</v>
      </c>
      <c r="U50" s="230">
        <v>52334912</v>
      </c>
      <c r="V50" s="230">
        <v>67276845</v>
      </c>
      <c r="W50" s="230">
        <v>51111079</v>
      </c>
      <c r="X50" s="231"/>
    </row>
    <row r="51" spans="1:24" ht="16.5" thickTop="1" x14ac:dyDescent="0.25">
      <c r="B51" s="231"/>
      <c r="C51" s="231"/>
      <c r="D51" s="231"/>
      <c r="E51" s="231"/>
      <c r="F51" s="231"/>
      <c r="G51" s="231"/>
      <c r="H51" s="231"/>
      <c r="I51" s="231"/>
      <c r="J51" s="231"/>
      <c r="K51" s="231"/>
      <c r="L51" s="231"/>
      <c r="M51" s="231"/>
      <c r="N51" s="231"/>
      <c r="O51" s="231"/>
      <c r="P51" s="231"/>
      <c r="Q51" s="231"/>
    </row>
    <row r="52" spans="1:24" x14ac:dyDescent="0.25">
      <c r="A52" s="113" t="s">
        <v>649</v>
      </c>
      <c r="B52" s="231"/>
      <c r="C52" s="231"/>
      <c r="D52" s="231"/>
      <c r="E52" s="231"/>
      <c r="F52" s="231"/>
      <c r="G52" s="231"/>
      <c r="H52" s="231"/>
      <c r="I52" s="231"/>
      <c r="J52" s="231"/>
      <c r="K52" s="231"/>
      <c r="L52" s="231"/>
      <c r="M52" s="231"/>
      <c r="N52" s="231"/>
      <c r="O52" s="231"/>
      <c r="Q52" s="231"/>
    </row>
    <row r="53" spans="1:24" x14ac:dyDescent="0.25">
      <c r="A53" s="113" t="s">
        <v>650</v>
      </c>
      <c r="B53" s="231"/>
      <c r="C53" s="231"/>
      <c r="D53" s="231"/>
      <c r="E53" s="231"/>
      <c r="F53" s="231"/>
      <c r="G53" s="231"/>
      <c r="H53" s="231"/>
      <c r="I53" s="231"/>
      <c r="J53" s="231"/>
      <c r="K53" s="231"/>
      <c r="L53" s="231"/>
      <c r="M53" s="231"/>
      <c r="N53" s="231"/>
      <c r="O53" s="231"/>
      <c r="P53" s="231"/>
      <c r="Q53" s="231"/>
    </row>
    <row r="54" spans="1:24" x14ac:dyDescent="0.25">
      <c r="A54" s="113" t="s">
        <v>651</v>
      </c>
      <c r="B54" s="231"/>
      <c r="C54" s="231"/>
      <c r="D54" s="231"/>
      <c r="E54" s="231"/>
      <c r="F54" s="231"/>
      <c r="G54" s="231"/>
      <c r="H54" s="231"/>
      <c r="I54" s="231"/>
      <c r="J54" s="231"/>
      <c r="K54" s="231"/>
      <c r="L54" s="231"/>
      <c r="M54" s="231"/>
      <c r="N54" s="231"/>
      <c r="O54" s="231"/>
      <c r="P54" s="231"/>
      <c r="Q54" s="231"/>
    </row>
    <row r="55" spans="1:24" x14ac:dyDescent="0.25">
      <c r="A55" s="113" t="s">
        <v>652</v>
      </c>
      <c r="B55" s="231"/>
      <c r="C55" s="231"/>
      <c r="D55" s="231"/>
      <c r="E55" s="231"/>
      <c r="F55" s="231"/>
      <c r="G55" s="231"/>
      <c r="H55" s="231"/>
      <c r="I55" s="231"/>
      <c r="J55" s="231"/>
      <c r="K55" s="231"/>
      <c r="L55" s="231"/>
      <c r="M55" s="231"/>
      <c r="N55" s="231"/>
      <c r="O55" s="231"/>
      <c r="P55" s="231"/>
      <c r="Q55" s="231"/>
    </row>
    <row r="58" spans="1:24" x14ac:dyDescent="0.25">
      <c r="B58" s="231"/>
      <c r="C58" s="231"/>
      <c r="D58" s="231"/>
      <c r="E58" s="231"/>
      <c r="F58" s="231"/>
      <c r="G58" s="231"/>
      <c r="H58" s="231"/>
      <c r="I58" s="231"/>
      <c r="J58" s="231"/>
      <c r="K58" s="231"/>
      <c r="L58" s="231"/>
      <c r="M58" s="231"/>
      <c r="N58" s="231"/>
      <c r="O58" s="231"/>
      <c r="P58" s="231"/>
      <c r="Q58" s="231"/>
    </row>
    <row r="59" spans="1:24" x14ac:dyDescent="0.25">
      <c r="B59" s="231"/>
      <c r="C59" s="231"/>
      <c r="D59" s="231"/>
      <c r="E59" s="231"/>
      <c r="F59" s="231"/>
      <c r="G59" s="231"/>
      <c r="H59" s="231"/>
      <c r="I59" s="231"/>
      <c r="J59" s="231"/>
      <c r="K59" s="231"/>
      <c r="L59" s="231"/>
      <c r="M59" s="231"/>
      <c r="N59" s="231"/>
      <c r="O59" s="231"/>
      <c r="P59" s="231"/>
      <c r="Q59" s="231"/>
    </row>
    <row r="60" spans="1:24" x14ac:dyDescent="0.25">
      <c r="B60" s="231"/>
      <c r="C60" s="231"/>
      <c r="D60" s="231"/>
      <c r="E60" s="231"/>
      <c r="F60" s="231"/>
      <c r="G60" s="231"/>
      <c r="H60" s="231"/>
      <c r="I60" s="231"/>
      <c r="J60" s="231"/>
      <c r="K60" s="231"/>
      <c r="L60" s="231"/>
      <c r="M60" s="231"/>
      <c r="N60" s="231"/>
      <c r="O60" s="231"/>
      <c r="P60" s="231"/>
      <c r="Q60" s="231"/>
    </row>
    <row r="61" spans="1:24" x14ac:dyDescent="0.25">
      <c r="B61" s="231"/>
      <c r="C61" s="231"/>
      <c r="D61" s="231"/>
      <c r="E61" s="231"/>
      <c r="F61" s="231"/>
      <c r="G61" s="231"/>
      <c r="H61" s="231"/>
      <c r="I61" s="231"/>
      <c r="J61" s="231"/>
      <c r="K61" s="231"/>
      <c r="L61" s="231"/>
      <c r="M61" s="231"/>
      <c r="N61" s="231"/>
      <c r="O61" s="231"/>
      <c r="P61" s="231"/>
      <c r="Q61" s="231"/>
    </row>
    <row r="62" spans="1:24" x14ac:dyDescent="0.25">
      <c r="B62" s="231"/>
      <c r="C62" s="231"/>
      <c r="D62" s="231"/>
      <c r="E62" s="231"/>
      <c r="F62" s="231"/>
      <c r="G62" s="231"/>
      <c r="H62" s="231"/>
      <c r="I62" s="231"/>
      <c r="J62" s="231"/>
      <c r="K62" s="231"/>
      <c r="L62" s="231"/>
      <c r="M62" s="231"/>
      <c r="N62" s="231"/>
      <c r="O62" s="231"/>
      <c r="P62" s="231"/>
      <c r="Q62" s="231"/>
    </row>
    <row r="63" spans="1:24" x14ac:dyDescent="0.25">
      <c r="B63" s="231"/>
      <c r="C63" s="231"/>
      <c r="D63" s="231"/>
      <c r="E63" s="231"/>
      <c r="F63" s="231"/>
      <c r="G63" s="231"/>
      <c r="H63" s="231"/>
      <c r="I63" s="231"/>
      <c r="J63" s="231"/>
      <c r="K63" s="231"/>
      <c r="L63" s="231"/>
      <c r="M63" s="231"/>
      <c r="N63" s="231"/>
      <c r="O63" s="231"/>
      <c r="P63" s="231"/>
      <c r="Q63" s="231"/>
    </row>
    <row r="64" spans="1:24" x14ac:dyDescent="0.25">
      <c r="B64" s="231"/>
      <c r="C64" s="231"/>
      <c r="D64" s="231"/>
      <c r="E64" s="231"/>
      <c r="F64" s="231"/>
      <c r="G64" s="231"/>
      <c r="H64" s="231"/>
      <c r="I64" s="231"/>
      <c r="J64" s="231"/>
      <c r="K64" s="231"/>
      <c r="L64" s="231"/>
      <c r="M64" s="231"/>
      <c r="N64" s="231"/>
      <c r="O64" s="231"/>
      <c r="P64" s="231"/>
      <c r="Q64" s="23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64B1-EC38-40F8-9C45-D626507C7596}">
  <dimension ref="A1:F618"/>
  <sheetViews>
    <sheetView workbookViewId="0"/>
  </sheetViews>
  <sheetFormatPr defaultColWidth="9.140625" defaultRowHeight="15.75" x14ac:dyDescent="0.25"/>
  <cols>
    <col min="1" max="1" width="9.140625" style="118"/>
    <col min="2" max="2" width="9.140625" style="113"/>
    <col min="3" max="3" width="34.42578125" style="113" customWidth="1"/>
    <col min="4" max="4" width="20.7109375" style="171" customWidth="1"/>
    <col min="5" max="5" width="18.28515625" style="171" customWidth="1"/>
    <col min="6" max="6" width="17.85546875" style="171" customWidth="1"/>
    <col min="7" max="16384" width="9.140625" style="113"/>
  </cols>
  <sheetData>
    <row r="1" spans="1:6" x14ac:dyDescent="0.25">
      <c r="A1" s="167" t="s">
        <v>806</v>
      </c>
      <c r="B1" s="178"/>
    </row>
    <row r="2" spans="1:6" ht="16.5" thickBot="1" x14ac:dyDescent="0.3">
      <c r="A2" s="80" t="s">
        <v>807</v>
      </c>
      <c r="B2" s="186"/>
      <c r="C2" s="176"/>
      <c r="D2" s="177"/>
      <c r="E2" s="177"/>
      <c r="F2" s="177"/>
    </row>
    <row r="3" spans="1:6" ht="33" thickTop="1" thickBot="1" x14ac:dyDescent="0.3">
      <c r="A3" s="232" t="s">
        <v>34</v>
      </c>
      <c r="B3" s="233" t="s">
        <v>653</v>
      </c>
      <c r="C3" s="233" t="s">
        <v>654</v>
      </c>
      <c r="D3" s="234" t="s">
        <v>802</v>
      </c>
      <c r="E3" s="234" t="s">
        <v>655</v>
      </c>
      <c r="F3" s="234" t="s">
        <v>656</v>
      </c>
    </row>
    <row r="4" spans="1:6" x14ac:dyDescent="0.25">
      <c r="A4" s="343"/>
      <c r="B4" s="273"/>
      <c r="C4" s="273"/>
      <c r="D4" s="245"/>
      <c r="E4" s="245"/>
      <c r="F4" s="245"/>
    </row>
    <row r="5" spans="1:6" x14ac:dyDescent="0.25">
      <c r="A5" s="118">
        <v>2011</v>
      </c>
      <c r="B5" s="235" t="s">
        <v>657</v>
      </c>
      <c r="C5" s="235" t="s">
        <v>658</v>
      </c>
      <c r="D5" s="236">
        <v>90</v>
      </c>
      <c r="E5" s="236">
        <v>0</v>
      </c>
      <c r="F5" s="236">
        <v>90</v>
      </c>
    </row>
    <row r="6" spans="1:6" x14ac:dyDescent="0.25">
      <c r="A6" s="118">
        <v>2011</v>
      </c>
      <c r="B6" s="302" t="s">
        <v>659</v>
      </c>
      <c r="C6" s="302"/>
      <c r="D6" s="237">
        <v>90</v>
      </c>
      <c r="E6" s="237">
        <v>0</v>
      </c>
      <c r="F6" s="237">
        <v>90</v>
      </c>
    </row>
    <row r="8" spans="1:6" x14ac:dyDescent="0.25">
      <c r="A8" s="118">
        <v>2011</v>
      </c>
      <c r="B8" s="235" t="s">
        <v>660</v>
      </c>
      <c r="C8" s="235" t="s">
        <v>332</v>
      </c>
      <c r="D8" s="238">
        <v>57394</v>
      </c>
      <c r="E8" s="238">
        <v>8892</v>
      </c>
      <c r="F8" s="238">
        <v>48501</v>
      </c>
    </row>
    <row r="9" spans="1:6" x14ac:dyDescent="0.25">
      <c r="A9" s="118">
        <v>2011</v>
      </c>
      <c r="C9" s="235" t="s">
        <v>661</v>
      </c>
      <c r="D9" s="236">
        <v>39</v>
      </c>
      <c r="E9" s="236">
        <v>39</v>
      </c>
      <c r="F9" s="236">
        <v>0</v>
      </c>
    </row>
    <row r="10" spans="1:6" x14ac:dyDescent="0.25">
      <c r="A10" s="118">
        <v>2011</v>
      </c>
      <c r="C10" s="235" t="s">
        <v>419</v>
      </c>
      <c r="D10" s="236">
        <v>453</v>
      </c>
      <c r="E10" s="236">
        <v>0</v>
      </c>
      <c r="F10" s="236">
        <v>453</v>
      </c>
    </row>
    <row r="11" spans="1:6" x14ac:dyDescent="0.25">
      <c r="A11" s="118">
        <v>2011</v>
      </c>
      <c r="C11" s="235" t="s">
        <v>662</v>
      </c>
      <c r="D11" s="236">
        <v>470</v>
      </c>
      <c r="E11" s="236">
        <v>240</v>
      </c>
      <c r="F11" s="236">
        <v>231</v>
      </c>
    </row>
    <row r="12" spans="1:6" x14ac:dyDescent="0.25">
      <c r="A12" s="118">
        <v>2011</v>
      </c>
      <c r="C12" s="235" t="s">
        <v>663</v>
      </c>
      <c r="D12" s="236">
        <v>47</v>
      </c>
      <c r="E12" s="236">
        <v>25</v>
      </c>
      <c r="F12" s="236">
        <v>22</v>
      </c>
    </row>
    <row r="13" spans="1:6" x14ac:dyDescent="0.25">
      <c r="A13" s="118">
        <v>2011</v>
      </c>
      <c r="C13" s="235" t="s">
        <v>457</v>
      </c>
      <c r="D13" s="236">
        <v>940</v>
      </c>
      <c r="E13" s="236">
        <v>146</v>
      </c>
      <c r="F13" s="236">
        <v>794</v>
      </c>
    </row>
    <row r="14" spans="1:6" x14ac:dyDescent="0.25">
      <c r="A14" s="118">
        <v>2011</v>
      </c>
      <c r="C14" s="235" t="s">
        <v>664</v>
      </c>
      <c r="D14" s="238">
        <v>3601</v>
      </c>
      <c r="E14" s="236">
        <v>0</v>
      </c>
      <c r="F14" s="238">
        <v>3601</v>
      </c>
    </row>
    <row r="15" spans="1:6" x14ac:dyDescent="0.25">
      <c r="A15" s="118">
        <v>2011</v>
      </c>
      <c r="C15" s="235" t="s">
        <v>665</v>
      </c>
      <c r="D15" s="236">
        <v>4</v>
      </c>
      <c r="E15" s="236">
        <v>0</v>
      </c>
      <c r="F15" s="236">
        <v>4</v>
      </c>
    </row>
    <row r="16" spans="1:6" x14ac:dyDescent="0.25">
      <c r="A16" s="118">
        <v>2011</v>
      </c>
      <c r="C16" s="235" t="s">
        <v>391</v>
      </c>
      <c r="D16" s="238">
        <v>1233</v>
      </c>
      <c r="E16" s="236">
        <v>690</v>
      </c>
      <c r="F16" s="236">
        <v>543</v>
      </c>
    </row>
    <row r="17" spans="1:6" x14ac:dyDescent="0.25">
      <c r="A17" s="118">
        <v>2011</v>
      </c>
      <c r="C17" s="235" t="s">
        <v>666</v>
      </c>
      <c r="D17" s="236">
        <v>172</v>
      </c>
      <c r="E17" s="236">
        <v>17</v>
      </c>
      <c r="F17" s="236">
        <v>155</v>
      </c>
    </row>
    <row r="18" spans="1:6" x14ac:dyDescent="0.25">
      <c r="A18" s="118">
        <v>2011</v>
      </c>
      <c r="C18" s="235" t="s">
        <v>667</v>
      </c>
      <c r="D18" s="238">
        <v>1230</v>
      </c>
      <c r="E18" s="236">
        <v>474</v>
      </c>
      <c r="F18" s="236">
        <v>756</v>
      </c>
    </row>
    <row r="19" spans="1:6" x14ac:dyDescent="0.25">
      <c r="A19" s="118">
        <v>2011</v>
      </c>
      <c r="C19" s="235" t="s">
        <v>668</v>
      </c>
      <c r="D19" s="236">
        <v>436</v>
      </c>
      <c r="E19" s="236">
        <v>0</v>
      </c>
      <c r="F19" s="236">
        <v>436</v>
      </c>
    </row>
    <row r="20" spans="1:6" x14ac:dyDescent="0.25">
      <c r="A20" s="118">
        <v>2011</v>
      </c>
      <c r="C20" s="235" t="s">
        <v>669</v>
      </c>
      <c r="D20" s="238">
        <v>9828</v>
      </c>
      <c r="E20" s="236">
        <v>98</v>
      </c>
      <c r="F20" s="238">
        <v>9730</v>
      </c>
    </row>
    <row r="21" spans="1:6" x14ac:dyDescent="0.25">
      <c r="A21" s="118">
        <v>2011</v>
      </c>
      <c r="C21" s="235" t="s">
        <v>670</v>
      </c>
      <c r="D21" s="236">
        <v>52</v>
      </c>
      <c r="E21" s="236">
        <v>0</v>
      </c>
      <c r="F21" s="236">
        <v>52</v>
      </c>
    </row>
    <row r="22" spans="1:6" x14ac:dyDescent="0.25">
      <c r="A22" s="118">
        <v>2011</v>
      </c>
      <c r="C22" s="235" t="s">
        <v>488</v>
      </c>
      <c r="D22" s="236">
        <v>695</v>
      </c>
      <c r="E22" s="236">
        <v>217</v>
      </c>
      <c r="F22" s="236">
        <v>478</v>
      </c>
    </row>
    <row r="23" spans="1:6" x14ac:dyDescent="0.25">
      <c r="A23" s="118">
        <v>2011</v>
      </c>
      <c r="C23" s="235" t="s">
        <v>671</v>
      </c>
      <c r="D23" s="236">
        <v>4</v>
      </c>
      <c r="E23" s="236">
        <v>4</v>
      </c>
      <c r="F23" s="236">
        <v>0</v>
      </c>
    </row>
    <row r="24" spans="1:6" x14ac:dyDescent="0.25">
      <c r="A24" s="118">
        <v>2011</v>
      </c>
      <c r="C24" s="235" t="s">
        <v>370</v>
      </c>
      <c r="D24" s="236">
        <v>899</v>
      </c>
      <c r="E24" s="236">
        <v>339</v>
      </c>
      <c r="F24" s="236">
        <v>560</v>
      </c>
    </row>
    <row r="25" spans="1:6" x14ac:dyDescent="0.25">
      <c r="A25" s="118">
        <v>2011</v>
      </c>
      <c r="C25" s="235" t="s">
        <v>672</v>
      </c>
      <c r="D25" s="236">
        <v>8</v>
      </c>
      <c r="E25" s="236">
        <v>6</v>
      </c>
      <c r="F25" s="236">
        <v>3</v>
      </c>
    </row>
    <row r="26" spans="1:6" x14ac:dyDescent="0.25">
      <c r="A26" s="118">
        <v>2011</v>
      </c>
      <c r="C26" s="235" t="s">
        <v>673</v>
      </c>
      <c r="D26" s="236">
        <v>7</v>
      </c>
      <c r="E26" s="236">
        <v>7</v>
      </c>
      <c r="F26" s="236">
        <v>0</v>
      </c>
    </row>
    <row r="27" spans="1:6" x14ac:dyDescent="0.25">
      <c r="A27" s="118">
        <v>2011</v>
      </c>
      <c r="C27" s="235" t="s">
        <v>674</v>
      </c>
      <c r="D27" s="236">
        <v>27</v>
      </c>
      <c r="E27" s="236">
        <v>15</v>
      </c>
      <c r="F27" s="236">
        <v>12</v>
      </c>
    </row>
    <row r="28" spans="1:6" x14ac:dyDescent="0.25">
      <c r="A28" s="118">
        <v>2011</v>
      </c>
      <c r="C28" s="235" t="s">
        <v>675</v>
      </c>
      <c r="D28" s="238">
        <v>4948</v>
      </c>
      <c r="E28" s="238">
        <v>4142</v>
      </c>
      <c r="F28" s="236">
        <v>806</v>
      </c>
    </row>
    <row r="29" spans="1:6" x14ac:dyDescent="0.25">
      <c r="A29" s="118">
        <v>2011</v>
      </c>
      <c r="C29" s="235" t="s">
        <v>676</v>
      </c>
      <c r="D29" s="236">
        <v>79</v>
      </c>
      <c r="E29" s="236">
        <v>79</v>
      </c>
      <c r="F29" s="236">
        <v>0</v>
      </c>
    </row>
    <row r="30" spans="1:6" x14ac:dyDescent="0.25">
      <c r="A30" s="118">
        <v>2011</v>
      </c>
      <c r="C30" s="235" t="s">
        <v>677</v>
      </c>
      <c r="D30" s="238">
        <v>46845</v>
      </c>
      <c r="E30" s="238">
        <v>28912</v>
      </c>
      <c r="F30" s="238">
        <v>17933</v>
      </c>
    </row>
    <row r="31" spans="1:6" x14ac:dyDescent="0.25">
      <c r="A31" s="118">
        <v>2011</v>
      </c>
      <c r="C31" s="235" t="s">
        <v>425</v>
      </c>
      <c r="D31" s="236">
        <v>140</v>
      </c>
      <c r="E31" s="236">
        <v>0</v>
      </c>
      <c r="F31" s="236">
        <v>140</v>
      </c>
    </row>
    <row r="32" spans="1:6" x14ac:dyDescent="0.25">
      <c r="A32" s="118">
        <v>2011</v>
      </c>
      <c r="C32" s="235" t="s">
        <v>678</v>
      </c>
      <c r="D32" s="236">
        <v>3</v>
      </c>
      <c r="E32" s="236">
        <v>0</v>
      </c>
      <c r="F32" s="236">
        <v>3</v>
      </c>
    </row>
    <row r="33" spans="1:6" x14ac:dyDescent="0.25">
      <c r="A33" s="118">
        <v>2011</v>
      </c>
      <c r="C33" s="235" t="s">
        <v>679</v>
      </c>
      <c r="D33" s="238">
        <v>1148</v>
      </c>
      <c r="E33" s="238">
        <v>1148</v>
      </c>
      <c r="F33" s="236">
        <v>0</v>
      </c>
    </row>
    <row r="34" spans="1:6" x14ac:dyDescent="0.25">
      <c r="A34" s="118">
        <v>2011</v>
      </c>
      <c r="C34" s="235" t="s">
        <v>680</v>
      </c>
      <c r="D34" s="236">
        <v>493</v>
      </c>
      <c r="E34" s="236">
        <v>81</v>
      </c>
      <c r="F34" s="236">
        <v>412</v>
      </c>
    </row>
    <row r="35" spans="1:6" x14ac:dyDescent="0.25">
      <c r="A35" s="118">
        <v>2011</v>
      </c>
      <c r="C35" s="235" t="s">
        <v>681</v>
      </c>
      <c r="D35" s="238">
        <v>1202</v>
      </c>
      <c r="E35" s="238">
        <v>1027</v>
      </c>
      <c r="F35" s="236">
        <v>175</v>
      </c>
    </row>
    <row r="36" spans="1:6" x14ac:dyDescent="0.25">
      <c r="A36" s="118">
        <v>2011</v>
      </c>
      <c r="C36" s="235" t="s">
        <v>397</v>
      </c>
      <c r="D36" s="236">
        <v>160</v>
      </c>
      <c r="E36" s="236">
        <v>53</v>
      </c>
      <c r="F36" s="236">
        <v>107</v>
      </c>
    </row>
    <row r="37" spans="1:6" x14ac:dyDescent="0.25">
      <c r="A37" s="118">
        <v>2011</v>
      </c>
      <c r="C37" s="235" t="s">
        <v>682</v>
      </c>
      <c r="D37" s="236">
        <v>474</v>
      </c>
      <c r="E37" s="236">
        <v>115</v>
      </c>
      <c r="F37" s="236">
        <v>359</v>
      </c>
    </row>
    <row r="38" spans="1:6" x14ac:dyDescent="0.25">
      <c r="A38" s="118">
        <v>2011</v>
      </c>
      <c r="C38" s="235" t="s">
        <v>683</v>
      </c>
      <c r="D38" s="236">
        <v>19</v>
      </c>
      <c r="E38" s="236">
        <v>0</v>
      </c>
      <c r="F38" s="236">
        <v>19</v>
      </c>
    </row>
    <row r="39" spans="1:6" x14ac:dyDescent="0.25">
      <c r="A39" s="118">
        <v>2011</v>
      </c>
      <c r="C39" s="235" t="s">
        <v>684</v>
      </c>
      <c r="D39" s="236">
        <v>210</v>
      </c>
      <c r="E39" s="236">
        <v>0</v>
      </c>
      <c r="F39" s="236">
        <v>210</v>
      </c>
    </row>
    <row r="40" spans="1:6" x14ac:dyDescent="0.25">
      <c r="A40" s="118">
        <v>2011</v>
      </c>
      <c r="C40" s="235" t="s">
        <v>685</v>
      </c>
      <c r="D40" s="238">
        <v>110255</v>
      </c>
      <c r="E40" s="238">
        <v>95231</v>
      </c>
      <c r="F40" s="238">
        <v>15024</v>
      </c>
    </row>
    <row r="41" spans="1:6" x14ac:dyDescent="0.25">
      <c r="A41" s="118">
        <v>2011</v>
      </c>
      <c r="C41" s="235" t="s">
        <v>686</v>
      </c>
      <c r="D41" s="236">
        <v>90</v>
      </c>
      <c r="E41" s="236">
        <v>16</v>
      </c>
      <c r="F41" s="236">
        <v>74</v>
      </c>
    </row>
    <row r="42" spans="1:6" x14ac:dyDescent="0.25">
      <c r="A42" s="118">
        <v>2011</v>
      </c>
      <c r="C42" s="235" t="s">
        <v>431</v>
      </c>
      <c r="D42" s="236">
        <v>580</v>
      </c>
      <c r="E42" s="236">
        <v>0</v>
      </c>
      <c r="F42" s="236">
        <v>580</v>
      </c>
    </row>
    <row r="43" spans="1:6" x14ac:dyDescent="0.25">
      <c r="A43" s="118">
        <v>2011</v>
      </c>
      <c r="C43" s="235" t="s">
        <v>687</v>
      </c>
      <c r="D43" s="238">
        <v>1751</v>
      </c>
      <c r="E43" s="236">
        <v>161</v>
      </c>
      <c r="F43" s="238">
        <v>1590</v>
      </c>
    </row>
    <row r="44" spans="1:6" x14ac:dyDescent="0.25">
      <c r="A44" s="118">
        <v>2011</v>
      </c>
      <c r="C44" s="235" t="s">
        <v>688</v>
      </c>
      <c r="D44" s="236">
        <v>77</v>
      </c>
      <c r="E44" s="236">
        <v>19</v>
      </c>
      <c r="F44" s="236">
        <v>58</v>
      </c>
    </row>
    <row r="45" spans="1:6" x14ac:dyDescent="0.25">
      <c r="A45" s="118">
        <v>2011</v>
      </c>
      <c r="C45" s="235" t="s">
        <v>689</v>
      </c>
      <c r="D45" s="236">
        <v>48</v>
      </c>
      <c r="E45" s="236">
        <v>6</v>
      </c>
      <c r="F45" s="236">
        <v>42</v>
      </c>
    </row>
    <row r="46" spans="1:6" x14ac:dyDescent="0.25">
      <c r="A46" s="118">
        <v>2011</v>
      </c>
      <c r="B46" s="184"/>
      <c r="C46" s="239" t="s">
        <v>690</v>
      </c>
      <c r="D46" s="240">
        <v>1263</v>
      </c>
      <c r="E46" s="241">
        <v>185</v>
      </c>
      <c r="F46" s="240">
        <v>1078</v>
      </c>
    </row>
    <row r="47" spans="1:6" x14ac:dyDescent="0.25">
      <c r="A47" s="118">
        <v>2011</v>
      </c>
      <c r="B47" s="273" t="s">
        <v>691</v>
      </c>
      <c r="C47" s="273"/>
      <c r="D47" s="242">
        <v>247324</v>
      </c>
      <c r="E47" s="242">
        <v>142384</v>
      </c>
      <c r="F47" s="242">
        <v>104941</v>
      </c>
    </row>
    <row r="48" spans="1:6" x14ac:dyDescent="0.25">
      <c r="B48" s="273"/>
      <c r="C48" s="273"/>
      <c r="D48" s="243"/>
      <c r="E48" s="243"/>
      <c r="F48" s="243"/>
    </row>
    <row r="49" spans="1:6" ht="16.5" thickBot="1" x14ac:dyDescent="0.3">
      <c r="A49" s="175">
        <v>2011</v>
      </c>
      <c r="B49" s="303" t="s">
        <v>692</v>
      </c>
      <c r="C49" s="303"/>
      <c r="D49" s="244">
        <v>247415</v>
      </c>
      <c r="E49" s="244">
        <v>142384</v>
      </c>
      <c r="F49" s="244">
        <v>105031</v>
      </c>
    </row>
    <row r="50" spans="1:6" ht="16.5" thickTop="1" x14ac:dyDescent="0.25">
      <c r="B50" s="273"/>
      <c r="C50" s="273"/>
      <c r="D50" s="242"/>
      <c r="E50" s="242"/>
      <c r="F50" s="242"/>
    </row>
    <row r="51" spans="1:6" x14ac:dyDescent="0.25">
      <c r="A51" s="118">
        <v>2012</v>
      </c>
      <c r="B51" s="235" t="s">
        <v>693</v>
      </c>
      <c r="C51" s="235" t="s">
        <v>694</v>
      </c>
      <c r="D51" s="236">
        <v>33.5</v>
      </c>
      <c r="E51" s="236">
        <v>28</v>
      </c>
      <c r="F51" s="236">
        <v>5.5</v>
      </c>
    </row>
    <row r="52" spans="1:6" x14ac:dyDescent="0.25">
      <c r="A52" s="118">
        <v>2012</v>
      </c>
      <c r="C52" s="235" t="s">
        <v>658</v>
      </c>
      <c r="D52" s="236">
        <v>90</v>
      </c>
      <c r="E52" s="236">
        <v>0</v>
      </c>
      <c r="F52" s="236">
        <v>90</v>
      </c>
    </row>
    <row r="53" spans="1:6" x14ac:dyDescent="0.25">
      <c r="A53" s="118">
        <v>2012</v>
      </c>
      <c r="B53" s="184"/>
      <c r="C53" s="239" t="s">
        <v>695</v>
      </c>
      <c r="D53" s="241">
        <v>19</v>
      </c>
      <c r="E53" s="241">
        <v>0</v>
      </c>
      <c r="F53" s="241">
        <v>19</v>
      </c>
    </row>
    <row r="54" spans="1:6" x14ac:dyDescent="0.25">
      <c r="A54" s="118">
        <v>2012</v>
      </c>
      <c r="B54" s="273" t="s">
        <v>659</v>
      </c>
      <c r="C54" s="273"/>
      <c r="D54" s="245">
        <v>142.5</v>
      </c>
      <c r="E54" s="245">
        <v>28</v>
      </c>
      <c r="F54" s="245">
        <v>114.5</v>
      </c>
    </row>
    <row r="55" spans="1:6" x14ac:dyDescent="0.25">
      <c r="D55" s="221"/>
      <c r="E55" s="221"/>
      <c r="F55" s="221"/>
    </row>
    <row r="56" spans="1:6" x14ac:dyDescent="0.25">
      <c r="A56" s="118">
        <v>2012</v>
      </c>
      <c r="B56" s="235" t="s">
        <v>660</v>
      </c>
      <c r="C56" s="235" t="s">
        <v>332</v>
      </c>
      <c r="D56" s="246">
        <v>58537.77</v>
      </c>
      <c r="E56" s="246">
        <v>11277.19</v>
      </c>
      <c r="F56" s="246">
        <v>47260.58</v>
      </c>
    </row>
    <row r="57" spans="1:6" x14ac:dyDescent="0.25">
      <c r="A57" s="118">
        <v>2012</v>
      </c>
      <c r="C57" s="235" t="s">
        <v>696</v>
      </c>
      <c r="D57" s="236">
        <v>472</v>
      </c>
      <c r="E57" s="236">
        <v>0</v>
      </c>
      <c r="F57" s="236">
        <v>472</v>
      </c>
    </row>
    <row r="58" spans="1:6" x14ac:dyDescent="0.25">
      <c r="A58" s="118">
        <v>2012</v>
      </c>
      <c r="C58" s="235" t="s">
        <v>697</v>
      </c>
      <c r="D58" s="236">
        <v>45</v>
      </c>
      <c r="E58" s="236">
        <v>0</v>
      </c>
      <c r="F58" s="236">
        <v>45</v>
      </c>
    </row>
    <row r="59" spans="1:6" x14ac:dyDescent="0.25">
      <c r="A59" s="118">
        <v>2012</v>
      </c>
      <c r="C59" s="235" t="s">
        <v>663</v>
      </c>
      <c r="D59" s="236">
        <v>20</v>
      </c>
      <c r="E59" s="236">
        <v>0</v>
      </c>
      <c r="F59" s="236">
        <v>20</v>
      </c>
    </row>
    <row r="60" spans="1:6" x14ac:dyDescent="0.25">
      <c r="A60" s="118">
        <v>2012</v>
      </c>
      <c r="C60" s="235" t="s">
        <v>457</v>
      </c>
      <c r="D60" s="236">
        <v>968</v>
      </c>
      <c r="E60" s="236">
        <v>413</v>
      </c>
      <c r="F60" s="236">
        <v>555</v>
      </c>
    </row>
    <row r="61" spans="1:6" x14ac:dyDescent="0.25">
      <c r="A61" s="118">
        <v>2012</v>
      </c>
      <c r="C61" s="235" t="s">
        <v>664</v>
      </c>
      <c r="D61" s="246">
        <v>3601</v>
      </c>
      <c r="E61" s="236">
        <v>0</v>
      </c>
      <c r="F61" s="246">
        <v>3601</v>
      </c>
    </row>
    <row r="62" spans="1:6" x14ac:dyDescent="0.25">
      <c r="A62" s="118">
        <v>2012</v>
      </c>
      <c r="C62" s="235" t="s">
        <v>665</v>
      </c>
      <c r="D62" s="236">
        <v>0</v>
      </c>
      <c r="E62" s="236">
        <v>0</v>
      </c>
      <c r="F62" s="236">
        <v>0</v>
      </c>
    </row>
    <row r="63" spans="1:6" x14ac:dyDescent="0.25">
      <c r="A63" s="118">
        <v>2012</v>
      </c>
      <c r="C63" s="235" t="s">
        <v>391</v>
      </c>
      <c r="D63" s="246">
        <v>1026.8599999999999</v>
      </c>
      <c r="E63" s="236">
        <v>595.76</v>
      </c>
      <c r="F63" s="236">
        <v>431.1</v>
      </c>
    </row>
    <row r="64" spans="1:6" x14ac:dyDescent="0.25">
      <c r="A64" s="118">
        <v>2012</v>
      </c>
      <c r="C64" s="235" t="s">
        <v>666</v>
      </c>
      <c r="D64" s="236">
        <v>172.29</v>
      </c>
      <c r="E64" s="236">
        <v>17</v>
      </c>
      <c r="F64" s="236">
        <v>155.29</v>
      </c>
    </row>
    <row r="65" spans="1:6" x14ac:dyDescent="0.25">
      <c r="A65" s="118">
        <v>2012</v>
      </c>
      <c r="C65" s="235" t="s">
        <v>698</v>
      </c>
      <c r="D65" s="236">
        <v>19</v>
      </c>
      <c r="E65" s="236">
        <v>0</v>
      </c>
      <c r="F65" s="236">
        <v>19</v>
      </c>
    </row>
    <row r="66" spans="1:6" x14ac:dyDescent="0.25">
      <c r="A66" s="118">
        <v>2012</v>
      </c>
      <c r="C66" s="235" t="s">
        <v>667</v>
      </c>
      <c r="D66" s="246">
        <v>1686.73</v>
      </c>
      <c r="E66" s="236">
        <v>360.73</v>
      </c>
      <c r="F66" s="246">
        <v>1326</v>
      </c>
    </row>
    <row r="67" spans="1:6" x14ac:dyDescent="0.25">
      <c r="A67" s="118">
        <v>2012</v>
      </c>
      <c r="C67" s="235" t="s">
        <v>668</v>
      </c>
      <c r="D67" s="236">
        <v>171</v>
      </c>
      <c r="E67" s="236">
        <v>80</v>
      </c>
      <c r="F67" s="236">
        <v>91</v>
      </c>
    </row>
    <row r="68" spans="1:6" x14ac:dyDescent="0.25">
      <c r="A68" s="118">
        <v>2012</v>
      </c>
      <c r="C68" s="235" t="s">
        <v>380</v>
      </c>
      <c r="D68" s="246">
        <v>9828.4599999999991</v>
      </c>
      <c r="E68" s="236">
        <v>423.01</v>
      </c>
      <c r="F68" s="246">
        <v>9405.4500000000007</v>
      </c>
    </row>
    <row r="69" spans="1:6" x14ac:dyDescent="0.25">
      <c r="A69" s="118">
        <v>2012</v>
      </c>
      <c r="C69" s="235" t="s">
        <v>670</v>
      </c>
      <c r="D69" s="236">
        <v>52</v>
      </c>
      <c r="E69" s="236">
        <v>31</v>
      </c>
      <c r="F69" s="236">
        <v>21</v>
      </c>
    </row>
    <row r="70" spans="1:6" x14ac:dyDescent="0.25">
      <c r="A70" s="118">
        <v>2012</v>
      </c>
      <c r="C70" s="235" t="s">
        <v>488</v>
      </c>
      <c r="D70" s="236">
        <v>700.24</v>
      </c>
      <c r="E70" s="236">
        <v>217.14</v>
      </c>
      <c r="F70" s="236">
        <v>483.1</v>
      </c>
    </row>
    <row r="71" spans="1:6" x14ac:dyDescent="0.25">
      <c r="A71" s="118">
        <v>2012</v>
      </c>
      <c r="C71" s="235" t="s">
        <v>699</v>
      </c>
      <c r="D71" s="236">
        <v>46.5</v>
      </c>
      <c r="E71" s="236">
        <v>15.5</v>
      </c>
      <c r="F71" s="236">
        <v>31</v>
      </c>
    </row>
    <row r="72" spans="1:6" x14ac:dyDescent="0.25">
      <c r="A72" s="118">
        <v>2012</v>
      </c>
      <c r="C72" s="235" t="s">
        <v>700</v>
      </c>
      <c r="D72" s="236">
        <v>55</v>
      </c>
      <c r="E72" s="236">
        <v>0</v>
      </c>
      <c r="F72" s="236">
        <v>55</v>
      </c>
    </row>
    <row r="73" spans="1:6" x14ac:dyDescent="0.25">
      <c r="A73" s="118">
        <v>2012</v>
      </c>
      <c r="C73" s="235" t="s">
        <v>701</v>
      </c>
      <c r="D73" s="236">
        <v>128</v>
      </c>
      <c r="E73" s="236">
        <v>0</v>
      </c>
      <c r="F73" s="236">
        <v>128</v>
      </c>
    </row>
    <row r="74" spans="1:6" x14ac:dyDescent="0.25">
      <c r="A74" s="118">
        <v>2012</v>
      </c>
      <c r="C74" s="235" t="s">
        <v>370</v>
      </c>
      <c r="D74" s="236">
        <v>526</v>
      </c>
      <c r="E74" s="236">
        <v>0</v>
      </c>
      <c r="F74" s="236">
        <v>526</v>
      </c>
    </row>
    <row r="75" spans="1:6" x14ac:dyDescent="0.25">
      <c r="A75" s="118">
        <v>2012</v>
      </c>
      <c r="C75" s="235" t="s">
        <v>672</v>
      </c>
      <c r="D75" s="236">
        <v>13.5</v>
      </c>
      <c r="E75" s="236">
        <v>3</v>
      </c>
      <c r="F75" s="236">
        <v>10.5</v>
      </c>
    </row>
    <row r="76" spans="1:6" x14ac:dyDescent="0.25">
      <c r="A76" s="118">
        <v>2012</v>
      </c>
      <c r="C76" s="235" t="s">
        <v>674</v>
      </c>
      <c r="D76" s="236">
        <v>4</v>
      </c>
      <c r="E76" s="236">
        <v>0</v>
      </c>
      <c r="F76" s="236">
        <v>4</v>
      </c>
    </row>
    <row r="77" spans="1:6" x14ac:dyDescent="0.25">
      <c r="A77" s="118">
        <v>2012</v>
      </c>
      <c r="C77" s="235" t="s">
        <v>675</v>
      </c>
      <c r="D77" s="246">
        <v>4652.1499999999996</v>
      </c>
      <c r="E77" s="246">
        <v>3963.73</v>
      </c>
      <c r="F77" s="236">
        <v>688.42</v>
      </c>
    </row>
    <row r="78" spans="1:6" x14ac:dyDescent="0.25">
      <c r="A78" s="118">
        <v>2012</v>
      </c>
      <c r="C78" s="235" t="s">
        <v>702</v>
      </c>
      <c r="D78" s="246">
        <v>43933.13</v>
      </c>
      <c r="E78" s="246">
        <v>28911.89</v>
      </c>
      <c r="F78" s="246">
        <v>15021.24</v>
      </c>
    </row>
    <row r="79" spans="1:6" x14ac:dyDescent="0.25">
      <c r="A79" s="118">
        <v>2012</v>
      </c>
      <c r="C79" s="235" t="s">
        <v>425</v>
      </c>
      <c r="D79" s="246">
        <v>1015.1</v>
      </c>
      <c r="E79" s="236">
        <v>0</v>
      </c>
      <c r="F79" s="246">
        <v>1015.1</v>
      </c>
    </row>
    <row r="80" spans="1:6" x14ac:dyDescent="0.25">
      <c r="A80" s="118">
        <v>2012</v>
      </c>
      <c r="C80" s="235" t="s">
        <v>511</v>
      </c>
      <c r="D80" s="246">
        <v>2467</v>
      </c>
      <c r="E80" s="236">
        <v>0</v>
      </c>
      <c r="F80" s="246">
        <v>2467</v>
      </c>
    </row>
    <row r="81" spans="1:6" x14ac:dyDescent="0.25">
      <c r="A81" s="118">
        <v>2012</v>
      </c>
      <c r="C81" s="235" t="s">
        <v>680</v>
      </c>
      <c r="D81" s="236">
        <v>493</v>
      </c>
      <c r="E81" s="236">
        <v>131</v>
      </c>
      <c r="F81" s="236">
        <v>362</v>
      </c>
    </row>
    <row r="82" spans="1:6" x14ac:dyDescent="0.25">
      <c r="A82" s="118">
        <v>2012</v>
      </c>
      <c r="C82" s="235" t="s">
        <v>681</v>
      </c>
      <c r="D82" s="246">
        <v>1202</v>
      </c>
      <c r="E82" s="246">
        <v>1027</v>
      </c>
      <c r="F82" s="236">
        <v>175</v>
      </c>
    </row>
    <row r="83" spans="1:6" x14ac:dyDescent="0.25">
      <c r="A83" s="118">
        <v>2012</v>
      </c>
      <c r="C83" s="235" t="s">
        <v>397</v>
      </c>
      <c r="D83" s="236">
        <v>159.86000000000001</v>
      </c>
      <c r="E83" s="236">
        <v>53.14</v>
      </c>
      <c r="F83" s="236">
        <v>106.72</v>
      </c>
    </row>
    <row r="84" spans="1:6" x14ac:dyDescent="0.25">
      <c r="A84" s="118">
        <v>2012</v>
      </c>
      <c r="C84" s="235" t="s">
        <v>682</v>
      </c>
      <c r="D84" s="236">
        <v>474</v>
      </c>
      <c r="E84" s="236">
        <v>218</v>
      </c>
      <c r="F84" s="236">
        <v>256</v>
      </c>
    </row>
    <row r="85" spans="1:6" x14ac:dyDescent="0.25">
      <c r="A85" s="118">
        <v>2012</v>
      </c>
      <c r="C85" s="235" t="s">
        <v>684</v>
      </c>
      <c r="D85" s="236">
        <v>210</v>
      </c>
      <c r="E85" s="236">
        <v>210</v>
      </c>
      <c r="F85" s="236">
        <v>0</v>
      </c>
    </row>
    <row r="86" spans="1:6" x14ac:dyDescent="0.25">
      <c r="A86" s="118">
        <v>2012</v>
      </c>
      <c r="C86" s="235" t="s">
        <v>703</v>
      </c>
      <c r="D86" s="236">
        <v>31</v>
      </c>
      <c r="E86" s="236">
        <v>0</v>
      </c>
      <c r="F86" s="236">
        <v>31</v>
      </c>
    </row>
    <row r="87" spans="1:6" x14ac:dyDescent="0.25">
      <c r="A87" s="118">
        <v>2012</v>
      </c>
      <c r="C87" s="235" t="s">
        <v>685</v>
      </c>
      <c r="D87" s="246">
        <v>145974.57999999999</v>
      </c>
      <c r="E87" s="246">
        <v>101801</v>
      </c>
      <c r="F87" s="246">
        <v>44173.58</v>
      </c>
    </row>
    <row r="88" spans="1:6" x14ac:dyDescent="0.25">
      <c r="A88" s="118">
        <v>2012</v>
      </c>
      <c r="C88" s="235" t="s">
        <v>686</v>
      </c>
      <c r="D88" s="236">
        <v>265</v>
      </c>
      <c r="E88" s="236">
        <v>16</v>
      </c>
      <c r="F88" s="236">
        <v>249</v>
      </c>
    </row>
    <row r="89" spans="1:6" x14ac:dyDescent="0.25">
      <c r="A89" s="118">
        <v>2012</v>
      </c>
      <c r="C89" s="235" t="s">
        <v>431</v>
      </c>
      <c r="D89" s="236">
        <v>580</v>
      </c>
      <c r="E89" s="236">
        <v>87</v>
      </c>
      <c r="F89" s="236">
        <v>493</v>
      </c>
    </row>
    <row r="90" spans="1:6" x14ac:dyDescent="0.25">
      <c r="A90" s="118">
        <v>2012</v>
      </c>
      <c r="C90" s="235" t="s">
        <v>687</v>
      </c>
      <c r="D90" s="246">
        <v>1751</v>
      </c>
      <c r="E90" s="246">
        <v>1065.1400000000001</v>
      </c>
      <c r="F90" s="236">
        <v>685.86</v>
      </c>
    </row>
    <row r="91" spans="1:6" x14ac:dyDescent="0.25">
      <c r="A91" s="118">
        <v>2012</v>
      </c>
      <c r="C91" s="235" t="s">
        <v>704</v>
      </c>
      <c r="D91" s="236">
        <v>1</v>
      </c>
      <c r="E91" s="236">
        <v>0</v>
      </c>
      <c r="F91" s="236">
        <v>1</v>
      </c>
    </row>
    <row r="92" spans="1:6" x14ac:dyDescent="0.25">
      <c r="A92" s="118">
        <v>2012</v>
      </c>
      <c r="C92" s="235" t="s">
        <v>688</v>
      </c>
      <c r="D92" s="236">
        <v>106</v>
      </c>
      <c r="E92" s="236">
        <v>47</v>
      </c>
      <c r="F92" s="236">
        <v>59</v>
      </c>
    </row>
    <row r="93" spans="1:6" x14ac:dyDescent="0.25">
      <c r="A93" s="118">
        <v>2012</v>
      </c>
      <c r="C93" s="235" t="s">
        <v>705</v>
      </c>
      <c r="D93" s="236">
        <v>48</v>
      </c>
      <c r="E93" s="236">
        <v>13.75</v>
      </c>
      <c r="F93" s="236">
        <v>34.25</v>
      </c>
    </row>
    <row r="94" spans="1:6" x14ac:dyDescent="0.25">
      <c r="A94" s="118">
        <v>2012</v>
      </c>
      <c r="B94" s="184"/>
      <c r="C94" s="239" t="s">
        <v>690</v>
      </c>
      <c r="D94" s="241">
        <v>611.89</v>
      </c>
      <c r="E94" s="241">
        <v>611.89</v>
      </c>
      <c r="F94" s="241">
        <v>0</v>
      </c>
    </row>
    <row r="95" spans="1:6" x14ac:dyDescent="0.25">
      <c r="A95" s="118">
        <v>2012</v>
      </c>
      <c r="B95" s="273" t="s">
        <v>691</v>
      </c>
      <c r="C95" s="273"/>
      <c r="D95" s="247">
        <v>282048.06</v>
      </c>
      <c r="E95" s="247">
        <v>151589.87</v>
      </c>
      <c r="F95" s="247">
        <v>130458.19</v>
      </c>
    </row>
    <row r="96" spans="1:6" x14ac:dyDescent="0.25">
      <c r="B96" s="273"/>
      <c r="C96" s="273"/>
      <c r="D96" s="243"/>
      <c r="E96" s="243"/>
      <c r="F96" s="243"/>
    </row>
    <row r="97" spans="1:6" ht="16.5" thickBot="1" x14ac:dyDescent="0.3">
      <c r="A97" s="175">
        <v>2012</v>
      </c>
      <c r="B97" s="303" t="s">
        <v>692</v>
      </c>
      <c r="C97" s="303"/>
      <c r="D97" s="248">
        <v>282190.56</v>
      </c>
      <c r="E97" s="248">
        <v>151617.87</v>
      </c>
      <c r="F97" s="248">
        <v>130572.69</v>
      </c>
    </row>
    <row r="98" spans="1:6" ht="16.5" thickTop="1" x14ac:dyDescent="0.25"/>
    <row r="99" spans="1:6" x14ac:dyDescent="0.25">
      <c r="A99" s="118">
        <v>2013</v>
      </c>
      <c r="B99" s="235" t="s">
        <v>657</v>
      </c>
      <c r="C99" s="113" t="s">
        <v>706</v>
      </c>
      <c r="D99" s="171">
        <v>66.5</v>
      </c>
      <c r="E99" s="171">
        <v>0</v>
      </c>
      <c r="F99" s="171">
        <v>66.5</v>
      </c>
    </row>
    <row r="100" spans="1:6" x14ac:dyDescent="0.25">
      <c r="A100" s="118">
        <v>2013</v>
      </c>
      <c r="C100" s="113" t="s">
        <v>658</v>
      </c>
      <c r="D100" s="171">
        <v>90</v>
      </c>
      <c r="E100" s="171">
        <v>0</v>
      </c>
      <c r="F100" s="171">
        <v>90</v>
      </c>
    </row>
    <row r="101" spans="1:6" x14ac:dyDescent="0.25">
      <c r="A101" s="118">
        <v>2013</v>
      </c>
      <c r="B101" s="184"/>
      <c r="C101" s="184" t="s">
        <v>707</v>
      </c>
      <c r="D101" s="172">
        <v>28</v>
      </c>
      <c r="E101" s="172">
        <v>0</v>
      </c>
      <c r="F101" s="172">
        <v>28</v>
      </c>
    </row>
    <row r="102" spans="1:6" x14ac:dyDescent="0.25">
      <c r="A102" s="118">
        <v>2013</v>
      </c>
      <c r="B102" s="273" t="s">
        <v>659</v>
      </c>
      <c r="C102" s="273"/>
      <c r="D102" s="281">
        <v>184.5</v>
      </c>
      <c r="E102" s="281">
        <v>0</v>
      </c>
      <c r="F102" s="281">
        <v>184.5</v>
      </c>
    </row>
    <row r="104" spans="1:6" x14ac:dyDescent="0.25">
      <c r="A104" s="118">
        <v>2013</v>
      </c>
      <c r="B104" s="235" t="s">
        <v>660</v>
      </c>
      <c r="C104" s="113" t="s">
        <v>332</v>
      </c>
      <c r="D104" s="182">
        <v>62096.79</v>
      </c>
      <c r="E104" s="182">
        <v>20858.669999999998</v>
      </c>
      <c r="F104" s="182">
        <v>41238.120000000003</v>
      </c>
    </row>
    <row r="105" spans="1:6" x14ac:dyDescent="0.25">
      <c r="A105" s="118">
        <v>2013</v>
      </c>
      <c r="C105" s="235" t="s">
        <v>696</v>
      </c>
      <c r="D105" s="171">
        <v>472</v>
      </c>
      <c r="E105" s="171">
        <v>401</v>
      </c>
      <c r="F105" s="171">
        <v>71</v>
      </c>
    </row>
    <row r="106" spans="1:6" x14ac:dyDescent="0.25">
      <c r="A106" s="118">
        <v>2013</v>
      </c>
      <c r="C106" s="113" t="s">
        <v>697</v>
      </c>
      <c r="D106" s="171">
        <v>10</v>
      </c>
      <c r="E106" s="171">
        <v>10</v>
      </c>
      <c r="F106" s="171">
        <v>0</v>
      </c>
    </row>
    <row r="107" spans="1:6" x14ac:dyDescent="0.25">
      <c r="A107" s="118">
        <v>2013</v>
      </c>
      <c r="C107" s="113" t="s">
        <v>708</v>
      </c>
      <c r="D107" s="171">
        <v>12</v>
      </c>
      <c r="E107" s="171">
        <v>0</v>
      </c>
      <c r="F107" s="171">
        <v>12</v>
      </c>
    </row>
    <row r="108" spans="1:6" x14ac:dyDescent="0.25">
      <c r="A108" s="118">
        <v>2013</v>
      </c>
      <c r="C108" s="113" t="s">
        <v>709</v>
      </c>
      <c r="D108" s="182">
        <v>7582</v>
      </c>
      <c r="E108" s="171">
        <v>0</v>
      </c>
      <c r="F108" s="182">
        <v>7582</v>
      </c>
    </row>
    <row r="109" spans="1:6" x14ac:dyDescent="0.25">
      <c r="A109" s="118">
        <v>2013</v>
      </c>
      <c r="C109" s="113" t="s">
        <v>663</v>
      </c>
      <c r="D109" s="171">
        <v>26</v>
      </c>
      <c r="E109" s="171">
        <v>0</v>
      </c>
      <c r="F109" s="171">
        <v>26</v>
      </c>
    </row>
    <row r="110" spans="1:6" x14ac:dyDescent="0.25">
      <c r="A110" s="118">
        <v>2013</v>
      </c>
      <c r="C110" s="113" t="s">
        <v>710</v>
      </c>
      <c r="D110" s="171">
        <v>735</v>
      </c>
      <c r="E110" s="171">
        <v>180</v>
      </c>
      <c r="F110" s="171">
        <v>555</v>
      </c>
    </row>
    <row r="111" spans="1:6" x14ac:dyDescent="0.25">
      <c r="A111" s="118">
        <v>2013</v>
      </c>
      <c r="C111" s="113" t="s">
        <v>664</v>
      </c>
      <c r="D111" s="182">
        <v>3601</v>
      </c>
      <c r="E111" s="171">
        <v>0</v>
      </c>
      <c r="F111" s="182">
        <v>3601</v>
      </c>
    </row>
    <row r="112" spans="1:6" x14ac:dyDescent="0.25">
      <c r="A112" s="118">
        <v>2013</v>
      </c>
      <c r="C112" s="113" t="s">
        <v>665</v>
      </c>
      <c r="D112" s="171">
        <v>3</v>
      </c>
      <c r="E112" s="171">
        <v>0</v>
      </c>
      <c r="F112" s="171">
        <v>3</v>
      </c>
    </row>
    <row r="113" spans="1:6" x14ac:dyDescent="0.25">
      <c r="A113" s="118">
        <v>2013</v>
      </c>
      <c r="C113" s="113" t="s">
        <v>391</v>
      </c>
      <c r="D113" s="182">
        <v>1131.21</v>
      </c>
      <c r="E113" s="182">
        <v>1098.6199999999999</v>
      </c>
      <c r="F113" s="171">
        <v>32.590000000000003</v>
      </c>
    </row>
    <row r="114" spans="1:6" x14ac:dyDescent="0.25">
      <c r="A114" s="118">
        <v>2013</v>
      </c>
      <c r="C114" s="235" t="s">
        <v>711</v>
      </c>
      <c r="D114" s="171">
        <v>201.29</v>
      </c>
      <c r="E114" s="171">
        <v>172.29</v>
      </c>
      <c r="F114" s="171">
        <v>29</v>
      </c>
    </row>
    <row r="115" spans="1:6" x14ac:dyDescent="0.25">
      <c r="A115" s="118">
        <v>2013</v>
      </c>
      <c r="C115" s="113" t="s">
        <v>667</v>
      </c>
      <c r="D115" s="182">
        <v>1686.73</v>
      </c>
      <c r="E115" s="171">
        <v>543.73</v>
      </c>
      <c r="F115" s="182">
        <v>1143</v>
      </c>
    </row>
    <row r="116" spans="1:6" x14ac:dyDescent="0.25">
      <c r="A116" s="118">
        <v>2013</v>
      </c>
      <c r="C116" s="249" t="s">
        <v>668</v>
      </c>
      <c r="D116" s="171">
        <v>80</v>
      </c>
      <c r="E116" s="171">
        <v>80</v>
      </c>
      <c r="F116" s="171">
        <v>0</v>
      </c>
    </row>
    <row r="117" spans="1:6" x14ac:dyDescent="0.25">
      <c r="A117" s="118">
        <v>2013</v>
      </c>
      <c r="C117" s="113" t="s">
        <v>380</v>
      </c>
      <c r="D117" s="182">
        <v>9752.4599999999991</v>
      </c>
      <c r="E117" s="171">
        <v>756.01</v>
      </c>
      <c r="F117" s="182">
        <v>8996.4500000000007</v>
      </c>
    </row>
    <row r="118" spans="1:6" x14ac:dyDescent="0.25">
      <c r="A118" s="118">
        <v>2013</v>
      </c>
      <c r="C118" s="113" t="s">
        <v>670</v>
      </c>
      <c r="D118" s="171">
        <v>52</v>
      </c>
      <c r="E118" s="171">
        <v>31</v>
      </c>
      <c r="F118" s="171">
        <v>21</v>
      </c>
    </row>
    <row r="119" spans="1:6" x14ac:dyDescent="0.25">
      <c r="A119" s="118">
        <v>2013</v>
      </c>
      <c r="C119" s="113" t="s">
        <v>488</v>
      </c>
      <c r="D119" s="182">
        <v>1903.81</v>
      </c>
      <c r="E119" s="171">
        <v>506.81</v>
      </c>
      <c r="F119" s="182">
        <v>1397</v>
      </c>
    </row>
    <row r="120" spans="1:6" x14ac:dyDescent="0.25">
      <c r="A120" s="118">
        <v>2013</v>
      </c>
      <c r="C120" s="113" t="s">
        <v>699</v>
      </c>
      <c r="D120" s="171">
        <v>64.069999999999993</v>
      </c>
      <c r="E120" s="171">
        <v>52.14</v>
      </c>
      <c r="F120" s="171">
        <v>11.93</v>
      </c>
    </row>
    <row r="121" spans="1:6" x14ac:dyDescent="0.25">
      <c r="A121" s="118">
        <v>2013</v>
      </c>
      <c r="C121" s="113" t="s">
        <v>700</v>
      </c>
      <c r="D121" s="171">
        <v>94.34</v>
      </c>
      <c r="E121" s="171">
        <v>8</v>
      </c>
      <c r="F121" s="171">
        <v>86.34</v>
      </c>
    </row>
    <row r="122" spans="1:6" x14ac:dyDescent="0.25">
      <c r="A122" s="118">
        <v>2013</v>
      </c>
      <c r="C122" s="113" t="s">
        <v>370</v>
      </c>
      <c r="D122" s="171">
        <v>526</v>
      </c>
      <c r="E122" s="171">
        <v>143</v>
      </c>
      <c r="F122" s="171">
        <v>383</v>
      </c>
    </row>
    <row r="123" spans="1:6" x14ac:dyDescent="0.25">
      <c r="A123" s="118">
        <v>2013</v>
      </c>
      <c r="C123" s="113" t="s">
        <v>701</v>
      </c>
      <c r="D123" s="171">
        <v>141.79</v>
      </c>
      <c r="E123" s="171">
        <v>124.19</v>
      </c>
      <c r="F123" s="171">
        <v>17.600000000000001</v>
      </c>
    </row>
    <row r="124" spans="1:6" x14ac:dyDescent="0.25">
      <c r="A124" s="118">
        <v>2013</v>
      </c>
      <c r="C124" s="113" t="s">
        <v>672</v>
      </c>
      <c r="D124" s="171">
        <v>13.5</v>
      </c>
      <c r="E124" s="171">
        <v>7.9</v>
      </c>
      <c r="F124" s="171">
        <v>5.6</v>
      </c>
    </row>
    <row r="125" spans="1:6" x14ac:dyDescent="0.25">
      <c r="A125" s="118">
        <v>2013</v>
      </c>
      <c r="C125" s="113" t="s">
        <v>674</v>
      </c>
      <c r="D125" s="171">
        <v>12</v>
      </c>
      <c r="E125" s="171">
        <v>0</v>
      </c>
      <c r="F125" s="171">
        <v>12</v>
      </c>
    </row>
    <row r="126" spans="1:6" x14ac:dyDescent="0.25">
      <c r="A126" s="118">
        <v>2013</v>
      </c>
      <c r="C126" s="113" t="s">
        <v>675</v>
      </c>
      <c r="D126" s="182">
        <v>4547.68</v>
      </c>
      <c r="E126" s="182">
        <v>4016.12</v>
      </c>
      <c r="F126" s="171">
        <v>531.55999999999995</v>
      </c>
    </row>
    <row r="127" spans="1:6" x14ac:dyDescent="0.25">
      <c r="A127" s="118">
        <v>2013</v>
      </c>
      <c r="C127" s="113" t="s">
        <v>702</v>
      </c>
      <c r="D127" s="182">
        <v>43933.13</v>
      </c>
      <c r="E127" s="182">
        <v>28911.89</v>
      </c>
      <c r="F127" s="182">
        <v>15021.24</v>
      </c>
    </row>
    <row r="128" spans="1:6" x14ac:dyDescent="0.25">
      <c r="A128" s="118">
        <v>2013</v>
      </c>
      <c r="C128" s="113" t="s">
        <v>425</v>
      </c>
      <c r="D128" s="171">
        <v>975.9</v>
      </c>
      <c r="E128" s="171">
        <v>247.52</v>
      </c>
      <c r="F128" s="171">
        <v>728.38</v>
      </c>
    </row>
    <row r="129" spans="1:6" x14ac:dyDescent="0.25">
      <c r="A129" s="118">
        <v>2013</v>
      </c>
      <c r="C129" s="113" t="s">
        <v>511</v>
      </c>
      <c r="D129" s="182">
        <v>2468.1799999999998</v>
      </c>
      <c r="E129" s="171">
        <v>390.35</v>
      </c>
      <c r="F129" s="182">
        <v>2077.83</v>
      </c>
    </row>
    <row r="130" spans="1:6" x14ac:dyDescent="0.25">
      <c r="A130" s="118">
        <v>2013</v>
      </c>
      <c r="C130" s="113" t="s">
        <v>712</v>
      </c>
      <c r="D130" s="171">
        <v>1</v>
      </c>
      <c r="E130" s="171">
        <v>0</v>
      </c>
      <c r="F130" s="171">
        <v>1</v>
      </c>
    </row>
    <row r="131" spans="1:6" x14ac:dyDescent="0.25">
      <c r="A131" s="118">
        <v>2013</v>
      </c>
      <c r="C131" s="235" t="s">
        <v>459</v>
      </c>
      <c r="D131" s="171">
        <v>85</v>
      </c>
      <c r="E131" s="171">
        <v>85</v>
      </c>
      <c r="F131" s="171">
        <v>0</v>
      </c>
    </row>
    <row r="132" spans="1:6" x14ac:dyDescent="0.25">
      <c r="A132" s="118">
        <v>2013</v>
      </c>
      <c r="C132" s="113" t="s">
        <v>354</v>
      </c>
      <c r="D132" s="171">
        <v>493</v>
      </c>
      <c r="E132" s="171">
        <v>420.8</v>
      </c>
      <c r="F132" s="171">
        <v>72.2</v>
      </c>
    </row>
    <row r="133" spans="1:6" x14ac:dyDescent="0.25">
      <c r="A133" s="118">
        <v>2013</v>
      </c>
      <c r="C133" s="113" t="s">
        <v>713</v>
      </c>
      <c r="D133" s="171">
        <v>6.3</v>
      </c>
      <c r="E133" s="171">
        <v>3</v>
      </c>
      <c r="F133" s="171">
        <v>3.3</v>
      </c>
    </row>
    <row r="134" spans="1:6" x14ac:dyDescent="0.25">
      <c r="A134" s="118">
        <v>2013</v>
      </c>
      <c r="C134" s="113" t="s">
        <v>682</v>
      </c>
      <c r="D134" s="171">
        <v>256</v>
      </c>
      <c r="E134" s="171">
        <v>0</v>
      </c>
      <c r="F134" s="171">
        <v>256</v>
      </c>
    </row>
    <row r="135" spans="1:6" x14ac:dyDescent="0.25">
      <c r="A135" s="118">
        <v>2013</v>
      </c>
      <c r="C135" s="249" t="s">
        <v>714</v>
      </c>
      <c r="D135" s="171">
        <v>136</v>
      </c>
      <c r="E135" s="171">
        <v>136</v>
      </c>
      <c r="F135" s="171">
        <v>0</v>
      </c>
    </row>
    <row r="136" spans="1:6" x14ac:dyDescent="0.25">
      <c r="A136" s="118">
        <v>2013</v>
      </c>
      <c r="C136" s="249" t="s">
        <v>715</v>
      </c>
      <c r="D136" s="171">
        <v>198</v>
      </c>
      <c r="E136" s="171">
        <v>0</v>
      </c>
      <c r="F136" s="171">
        <v>198</v>
      </c>
    </row>
    <row r="137" spans="1:6" x14ac:dyDescent="0.25">
      <c r="A137" s="118">
        <v>2013</v>
      </c>
      <c r="C137" s="249" t="s">
        <v>716</v>
      </c>
      <c r="D137" s="171">
        <v>14.21</v>
      </c>
      <c r="E137" s="171">
        <v>0</v>
      </c>
      <c r="F137" s="171">
        <v>14.21</v>
      </c>
    </row>
    <row r="138" spans="1:6" x14ac:dyDescent="0.25">
      <c r="A138" s="118">
        <v>2013</v>
      </c>
      <c r="C138" s="113" t="s">
        <v>703</v>
      </c>
      <c r="D138" s="171">
        <v>31</v>
      </c>
      <c r="E138" s="171">
        <v>0</v>
      </c>
      <c r="F138" s="171">
        <v>31</v>
      </c>
    </row>
    <row r="139" spans="1:6" x14ac:dyDescent="0.25">
      <c r="A139" s="118">
        <v>2013</v>
      </c>
      <c r="C139" s="113" t="s">
        <v>685</v>
      </c>
      <c r="D139" s="182">
        <v>134424.24</v>
      </c>
      <c r="E139" s="182">
        <v>109538.09</v>
      </c>
      <c r="F139" s="182">
        <v>24886.15</v>
      </c>
    </row>
    <row r="140" spans="1:6" x14ac:dyDescent="0.25">
      <c r="A140" s="118">
        <v>2013</v>
      </c>
      <c r="C140" s="113" t="s">
        <v>717</v>
      </c>
      <c r="D140" s="171">
        <v>265</v>
      </c>
      <c r="E140" s="171">
        <v>16</v>
      </c>
      <c r="F140" s="171">
        <v>249</v>
      </c>
    </row>
    <row r="141" spans="1:6" x14ac:dyDescent="0.25">
      <c r="A141" s="118">
        <v>2013</v>
      </c>
      <c r="C141" s="113" t="s">
        <v>431</v>
      </c>
      <c r="D141" s="171">
        <v>581.20000000000005</v>
      </c>
      <c r="E141" s="171">
        <v>581.20000000000005</v>
      </c>
      <c r="F141" s="171">
        <v>0</v>
      </c>
    </row>
    <row r="142" spans="1:6" x14ac:dyDescent="0.25">
      <c r="A142" s="118">
        <v>2013</v>
      </c>
      <c r="C142" s="113" t="s">
        <v>687</v>
      </c>
      <c r="D142" s="182">
        <v>1751</v>
      </c>
      <c r="E142" s="182">
        <v>1198.68</v>
      </c>
      <c r="F142" s="171">
        <v>552.32000000000005</v>
      </c>
    </row>
    <row r="143" spans="1:6" x14ac:dyDescent="0.25">
      <c r="A143" s="118">
        <v>2013</v>
      </c>
      <c r="C143" s="113" t="s">
        <v>704</v>
      </c>
      <c r="D143" s="171">
        <v>10</v>
      </c>
      <c r="E143" s="171">
        <v>0</v>
      </c>
      <c r="F143" s="171">
        <v>10</v>
      </c>
    </row>
    <row r="144" spans="1:6" x14ac:dyDescent="0.25">
      <c r="A144" s="118">
        <v>2013</v>
      </c>
      <c r="C144" s="113" t="s">
        <v>688</v>
      </c>
      <c r="D144" s="171">
        <v>18</v>
      </c>
      <c r="E144" s="171">
        <v>0</v>
      </c>
      <c r="F144" s="171">
        <v>18</v>
      </c>
    </row>
    <row r="145" spans="1:6" x14ac:dyDescent="0.25">
      <c r="A145" s="118">
        <v>2013</v>
      </c>
      <c r="B145" s="184"/>
      <c r="C145" s="239" t="s">
        <v>705</v>
      </c>
      <c r="D145" s="172">
        <v>48</v>
      </c>
      <c r="E145" s="172">
        <v>18.25</v>
      </c>
      <c r="F145" s="172">
        <v>29.75</v>
      </c>
    </row>
    <row r="146" spans="1:6" x14ac:dyDescent="0.25">
      <c r="A146" s="118">
        <v>2013</v>
      </c>
      <c r="B146" s="273" t="s">
        <v>691</v>
      </c>
      <c r="C146" s="273"/>
      <c r="D146" s="247">
        <v>280439.83</v>
      </c>
      <c r="E146" s="247">
        <v>170536.26</v>
      </c>
      <c r="F146" s="247">
        <v>109903.57</v>
      </c>
    </row>
    <row r="147" spans="1:6" x14ac:dyDescent="0.25">
      <c r="B147" s="273"/>
      <c r="C147" s="273"/>
      <c r="D147" s="243"/>
      <c r="E147" s="243"/>
      <c r="F147" s="243"/>
    </row>
    <row r="148" spans="1:6" ht="16.5" thickBot="1" x14ac:dyDescent="0.3">
      <c r="A148" s="175">
        <v>2013</v>
      </c>
      <c r="B148" s="303" t="s">
        <v>692</v>
      </c>
      <c r="C148" s="303"/>
      <c r="D148" s="248">
        <v>280624.33</v>
      </c>
      <c r="E148" s="248">
        <v>170536.26</v>
      </c>
      <c r="F148" s="248">
        <v>110088.07</v>
      </c>
    </row>
    <row r="149" spans="1:6" ht="16.5" thickTop="1" x14ac:dyDescent="0.25"/>
    <row r="150" spans="1:6" x14ac:dyDescent="0.25">
      <c r="A150" s="118">
        <v>2014</v>
      </c>
      <c r="B150" s="239" t="s">
        <v>657</v>
      </c>
      <c r="C150" s="239" t="s">
        <v>658</v>
      </c>
      <c r="D150" s="241">
        <v>90</v>
      </c>
      <c r="E150" s="241">
        <v>17.5</v>
      </c>
      <c r="F150" s="241">
        <v>72.5</v>
      </c>
    </row>
    <row r="151" spans="1:6" x14ac:dyDescent="0.25">
      <c r="A151" s="118">
        <v>2014</v>
      </c>
      <c r="B151" s="273" t="s">
        <v>659</v>
      </c>
      <c r="C151" s="273"/>
      <c r="D151" s="243">
        <v>90</v>
      </c>
      <c r="E151" s="243">
        <v>17.5</v>
      </c>
      <c r="F151" s="243">
        <v>72.5</v>
      </c>
    </row>
    <row r="153" spans="1:6" x14ac:dyDescent="0.25">
      <c r="A153" s="118">
        <v>2014</v>
      </c>
      <c r="B153" s="235" t="s">
        <v>660</v>
      </c>
      <c r="C153" s="235" t="s">
        <v>332</v>
      </c>
      <c r="D153" s="246">
        <v>61539.97</v>
      </c>
      <c r="E153" s="246">
        <v>27509.88</v>
      </c>
      <c r="F153" s="246">
        <v>34030.089999999997</v>
      </c>
    </row>
    <row r="154" spans="1:6" x14ac:dyDescent="0.25">
      <c r="A154" s="118">
        <v>2014</v>
      </c>
      <c r="C154" s="235" t="s">
        <v>661</v>
      </c>
      <c r="D154" s="236">
        <v>85.48</v>
      </c>
      <c r="E154" s="236">
        <v>0</v>
      </c>
      <c r="F154" s="236">
        <v>85.48</v>
      </c>
    </row>
    <row r="155" spans="1:6" x14ac:dyDescent="0.25">
      <c r="A155" s="118">
        <v>2014</v>
      </c>
      <c r="C155" s="235" t="s">
        <v>696</v>
      </c>
      <c r="D155" s="236">
        <v>401</v>
      </c>
      <c r="E155" s="236">
        <v>401</v>
      </c>
      <c r="F155" s="236">
        <v>0</v>
      </c>
    </row>
    <row r="156" spans="1:6" x14ac:dyDescent="0.25">
      <c r="A156" s="118">
        <v>2014</v>
      </c>
      <c r="C156" s="235" t="s">
        <v>708</v>
      </c>
      <c r="D156" s="236">
        <v>39.11</v>
      </c>
      <c r="E156" s="236">
        <v>39.11</v>
      </c>
      <c r="F156" s="236">
        <v>0</v>
      </c>
    </row>
    <row r="157" spans="1:6" x14ac:dyDescent="0.25">
      <c r="A157" s="118">
        <v>2014</v>
      </c>
      <c r="C157" s="235" t="s">
        <v>709</v>
      </c>
      <c r="D157" s="246">
        <v>7582</v>
      </c>
      <c r="E157" s="236">
        <v>0</v>
      </c>
      <c r="F157" s="246">
        <v>7582</v>
      </c>
    </row>
    <row r="158" spans="1:6" x14ac:dyDescent="0.25">
      <c r="A158" s="118">
        <v>2014</v>
      </c>
      <c r="C158" s="235" t="s">
        <v>718</v>
      </c>
      <c r="D158" s="236">
        <v>13.5</v>
      </c>
      <c r="E158" s="236">
        <v>0</v>
      </c>
      <c r="F158" s="236">
        <v>13.5</v>
      </c>
    </row>
    <row r="159" spans="1:6" x14ac:dyDescent="0.25">
      <c r="A159" s="118">
        <v>2014</v>
      </c>
      <c r="C159" s="235" t="s">
        <v>719</v>
      </c>
      <c r="D159" s="236">
        <v>1.6</v>
      </c>
      <c r="E159" s="236">
        <v>0</v>
      </c>
      <c r="F159" s="236">
        <v>1.6</v>
      </c>
    </row>
    <row r="160" spans="1:6" x14ac:dyDescent="0.25">
      <c r="A160" s="118">
        <v>2014</v>
      </c>
      <c r="C160" s="235" t="s">
        <v>663</v>
      </c>
      <c r="D160" s="236">
        <v>12</v>
      </c>
      <c r="E160" s="236">
        <v>0</v>
      </c>
      <c r="F160" s="236">
        <v>12</v>
      </c>
    </row>
    <row r="161" spans="1:6" x14ac:dyDescent="0.25">
      <c r="A161" s="118">
        <v>2014</v>
      </c>
      <c r="C161" s="235" t="s">
        <v>710</v>
      </c>
      <c r="D161" s="236">
        <v>812</v>
      </c>
      <c r="E161" s="236">
        <v>503</v>
      </c>
      <c r="F161" s="236">
        <v>309</v>
      </c>
    </row>
    <row r="162" spans="1:6" x14ac:dyDescent="0.25">
      <c r="A162" s="118">
        <v>2014</v>
      </c>
      <c r="C162" s="235" t="s">
        <v>664</v>
      </c>
      <c r="D162" s="246">
        <v>3601</v>
      </c>
      <c r="E162" s="236">
        <v>0</v>
      </c>
      <c r="F162" s="246">
        <v>3601</v>
      </c>
    </row>
    <row r="163" spans="1:6" x14ac:dyDescent="0.25">
      <c r="A163" s="118">
        <v>2014</v>
      </c>
      <c r="C163" s="235" t="s">
        <v>665</v>
      </c>
      <c r="D163" s="236">
        <v>3</v>
      </c>
      <c r="E163" s="236">
        <v>3</v>
      </c>
      <c r="F163" s="236">
        <v>0</v>
      </c>
    </row>
    <row r="164" spans="1:6" x14ac:dyDescent="0.25">
      <c r="A164" s="118">
        <v>2014</v>
      </c>
      <c r="C164" s="235" t="s">
        <v>391</v>
      </c>
      <c r="D164" s="236">
        <v>952.98</v>
      </c>
      <c r="E164" s="236">
        <v>938.67</v>
      </c>
      <c r="F164" s="236">
        <v>14.31</v>
      </c>
    </row>
    <row r="165" spans="1:6" x14ac:dyDescent="0.25">
      <c r="A165" s="118">
        <v>2014</v>
      </c>
      <c r="C165" s="235" t="s">
        <v>711</v>
      </c>
      <c r="D165" s="236">
        <v>29</v>
      </c>
      <c r="E165" s="236">
        <v>0</v>
      </c>
      <c r="F165" s="236">
        <v>29</v>
      </c>
    </row>
    <row r="166" spans="1:6" x14ac:dyDescent="0.25">
      <c r="A166" s="118">
        <v>2014</v>
      </c>
      <c r="C166" s="235" t="s">
        <v>720</v>
      </c>
      <c r="D166" s="236">
        <v>100</v>
      </c>
      <c r="E166" s="236">
        <v>0</v>
      </c>
      <c r="F166" s="236">
        <v>100</v>
      </c>
    </row>
    <row r="167" spans="1:6" x14ac:dyDescent="0.25">
      <c r="A167" s="118">
        <v>2014</v>
      </c>
      <c r="C167" s="235" t="s">
        <v>667</v>
      </c>
      <c r="D167" s="246">
        <v>1312.38</v>
      </c>
      <c r="E167" s="236">
        <v>687.38</v>
      </c>
      <c r="F167" s="236">
        <v>625</v>
      </c>
    </row>
    <row r="168" spans="1:6" x14ac:dyDescent="0.25">
      <c r="A168" s="118">
        <v>2014</v>
      </c>
      <c r="C168" s="235" t="s">
        <v>668</v>
      </c>
      <c r="D168" s="236">
        <v>91</v>
      </c>
      <c r="E168" s="236">
        <v>0</v>
      </c>
      <c r="F168" s="236">
        <v>91</v>
      </c>
    </row>
    <row r="169" spans="1:6" x14ac:dyDescent="0.25">
      <c r="A169" s="118">
        <v>2014</v>
      </c>
      <c r="C169" s="235" t="s">
        <v>380</v>
      </c>
      <c r="D169" s="246">
        <v>9556.4599999999991</v>
      </c>
      <c r="E169" s="246">
        <v>5848.87</v>
      </c>
      <c r="F169" s="246">
        <v>3707.59</v>
      </c>
    </row>
    <row r="170" spans="1:6" x14ac:dyDescent="0.25">
      <c r="A170" s="118">
        <v>2014</v>
      </c>
      <c r="C170" s="235" t="s">
        <v>670</v>
      </c>
      <c r="D170" s="236">
        <v>52</v>
      </c>
      <c r="E170" s="236">
        <v>42</v>
      </c>
      <c r="F170" s="236">
        <v>10</v>
      </c>
    </row>
    <row r="171" spans="1:6" x14ac:dyDescent="0.25">
      <c r="A171" s="118">
        <v>2014</v>
      </c>
      <c r="C171" s="235" t="s">
        <v>488</v>
      </c>
      <c r="D171" s="246">
        <v>1614.14</v>
      </c>
      <c r="E171" s="236">
        <v>538.01</v>
      </c>
      <c r="F171" s="246">
        <v>1076.1300000000001</v>
      </c>
    </row>
    <row r="172" spans="1:6" x14ac:dyDescent="0.25">
      <c r="A172" s="118">
        <v>2014</v>
      </c>
      <c r="C172" s="235" t="s">
        <v>721</v>
      </c>
      <c r="D172" s="236">
        <v>0.55000000000000004</v>
      </c>
      <c r="E172" s="236">
        <v>0.55000000000000004</v>
      </c>
      <c r="F172" s="236">
        <v>0</v>
      </c>
    </row>
    <row r="173" spans="1:6" x14ac:dyDescent="0.25">
      <c r="A173" s="118">
        <v>2014</v>
      </c>
      <c r="C173" s="235" t="s">
        <v>699</v>
      </c>
      <c r="D173" s="236">
        <v>177</v>
      </c>
      <c r="E173" s="236">
        <v>37</v>
      </c>
      <c r="F173" s="236">
        <v>140</v>
      </c>
    </row>
    <row r="174" spans="1:6" x14ac:dyDescent="0.25">
      <c r="A174" s="118">
        <v>2014</v>
      </c>
      <c r="C174" s="235" t="s">
        <v>671</v>
      </c>
      <c r="D174" s="236">
        <v>10</v>
      </c>
      <c r="E174" s="236">
        <v>10</v>
      </c>
      <c r="F174" s="236">
        <v>0</v>
      </c>
    </row>
    <row r="175" spans="1:6" x14ac:dyDescent="0.25">
      <c r="A175" s="118">
        <v>2014</v>
      </c>
      <c r="C175" s="235" t="s">
        <v>722</v>
      </c>
      <c r="D175" s="236">
        <v>25</v>
      </c>
      <c r="E175" s="236">
        <v>0</v>
      </c>
      <c r="F175" s="236">
        <v>25</v>
      </c>
    </row>
    <row r="176" spans="1:6" x14ac:dyDescent="0.25">
      <c r="A176" s="118">
        <v>2014</v>
      </c>
      <c r="C176" s="235" t="s">
        <v>700</v>
      </c>
      <c r="D176" s="236">
        <v>104.34</v>
      </c>
      <c r="E176" s="236">
        <v>0</v>
      </c>
      <c r="F176" s="236">
        <v>104.34</v>
      </c>
    </row>
    <row r="177" spans="1:6" x14ac:dyDescent="0.25">
      <c r="A177" s="118">
        <v>2014</v>
      </c>
      <c r="C177" s="235" t="s">
        <v>370</v>
      </c>
      <c r="D177" s="236">
        <v>530.14</v>
      </c>
      <c r="E177" s="236">
        <v>428</v>
      </c>
      <c r="F177" s="236">
        <v>102.14</v>
      </c>
    </row>
    <row r="178" spans="1:6" x14ac:dyDescent="0.25">
      <c r="A178" s="118">
        <v>2014</v>
      </c>
      <c r="C178" s="235" t="s">
        <v>674</v>
      </c>
      <c r="D178" s="236">
        <v>10</v>
      </c>
      <c r="E178" s="236">
        <v>0</v>
      </c>
      <c r="F178" s="236">
        <v>10</v>
      </c>
    </row>
    <row r="179" spans="1:6" x14ac:dyDescent="0.25">
      <c r="A179" s="118">
        <v>2014</v>
      </c>
      <c r="C179" s="235" t="s">
        <v>723</v>
      </c>
      <c r="D179" s="236">
        <v>15.03</v>
      </c>
      <c r="E179" s="236">
        <v>0</v>
      </c>
      <c r="F179" s="236">
        <v>15.03</v>
      </c>
    </row>
    <row r="180" spans="1:6" x14ac:dyDescent="0.25">
      <c r="A180" s="118">
        <v>2014</v>
      </c>
      <c r="C180" s="235" t="s">
        <v>675</v>
      </c>
      <c r="D180" s="236">
        <v>174.16</v>
      </c>
      <c r="E180" s="236">
        <v>119.16</v>
      </c>
      <c r="F180" s="236">
        <v>55</v>
      </c>
    </row>
    <row r="181" spans="1:6" x14ac:dyDescent="0.25">
      <c r="A181" s="118">
        <v>2014</v>
      </c>
      <c r="C181" s="235" t="s">
        <v>724</v>
      </c>
      <c r="D181" s="236">
        <v>30</v>
      </c>
      <c r="E181" s="236">
        <v>0</v>
      </c>
      <c r="F181" s="236">
        <v>30</v>
      </c>
    </row>
    <row r="182" spans="1:6" x14ac:dyDescent="0.25">
      <c r="A182" s="118">
        <v>2014</v>
      </c>
      <c r="C182" s="235" t="s">
        <v>702</v>
      </c>
      <c r="D182" s="246">
        <v>27438.57</v>
      </c>
      <c r="E182" s="246">
        <v>27438.57</v>
      </c>
      <c r="F182" s="236">
        <v>0</v>
      </c>
    </row>
    <row r="183" spans="1:6" x14ac:dyDescent="0.25">
      <c r="A183" s="118">
        <v>2014</v>
      </c>
      <c r="C183" s="235" t="s">
        <v>425</v>
      </c>
      <c r="D183" s="236">
        <v>790</v>
      </c>
      <c r="E183" s="236">
        <v>304.18</v>
      </c>
      <c r="F183" s="236">
        <v>485.82</v>
      </c>
    </row>
    <row r="184" spans="1:6" x14ac:dyDescent="0.25">
      <c r="A184" s="118">
        <v>2014</v>
      </c>
      <c r="C184" s="235" t="s">
        <v>511</v>
      </c>
      <c r="D184" s="246">
        <v>2487.04</v>
      </c>
      <c r="E184" s="236">
        <v>966.45</v>
      </c>
      <c r="F184" s="246">
        <v>1520.59</v>
      </c>
    </row>
    <row r="185" spans="1:6" x14ac:dyDescent="0.25">
      <c r="A185" s="118">
        <v>2014</v>
      </c>
      <c r="C185" s="235" t="s">
        <v>712</v>
      </c>
      <c r="D185" s="236">
        <v>1</v>
      </c>
      <c r="E185" s="236">
        <v>1</v>
      </c>
      <c r="F185" s="236">
        <v>0</v>
      </c>
    </row>
    <row r="186" spans="1:6" x14ac:dyDescent="0.25">
      <c r="A186" s="118">
        <v>2014</v>
      </c>
      <c r="C186" s="235" t="s">
        <v>459</v>
      </c>
      <c r="D186" s="236">
        <v>58</v>
      </c>
      <c r="E186" s="236">
        <v>58</v>
      </c>
      <c r="F186" s="236">
        <v>0</v>
      </c>
    </row>
    <row r="187" spans="1:6" x14ac:dyDescent="0.25">
      <c r="A187" s="118">
        <v>2014</v>
      </c>
      <c r="C187" s="235" t="s">
        <v>354</v>
      </c>
      <c r="D187" s="236">
        <v>493</v>
      </c>
      <c r="E187" s="236">
        <v>493</v>
      </c>
      <c r="F187" s="236">
        <v>0</v>
      </c>
    </row>
    <row r="188" spans="1:6" x14ac:dyDescent="0.25">
      <c r="A188" s="118">
        <v>2014</v>
      </c>
      <c r="C188" s="235" t="s">
        <v>682</v>
      </c>
      <c r="D188" s="236">
        <v>256</v>
      </c>
      <c r="E188" s="236">
        <v>0</v>
      </c>
      <c r="F188" s="236">
        <v>256</v>
      </c>
    </row>
    <row r="189" spans="1:6" x14ac:dyDescent="0.25">
      <c r="A189" s="118">
        <v>2014</v>
      </c>
      <c r="C189" s="235" t="s">
        <v>715</v>
      </c>
      <c r="D189" s="236">
        <v>222</v>
      </c>
      <c r="E189" s="236">
        <v>0</v>
      </c>
      <c r="F189" s="236">
        <v>222</v>
      </c>
    </row>
    <row r="190" spans="1:6" x14ac:dyDescent="0.25">
      <c r="A190" s="118">
        <v>2014</v>
      </c>
      <c r="C190" s="235" t="s">
        <v>703</v>
      </c>
      <c r="D190" s="236">
        <v>31</v>
      </c>
      <c r="E190" s="236">
        <v>0</v>
      </c>
      <c r="F190" s="236">
        <v>31</v>
      </c>
    </row>
    <row r="191" spans="1:6" x14ac:dyDescent="0.25">
      <c r="A191" s="118">
        <v>2014</v>
      </c>
      <c r="C191" s="235" t="s">
        <v>685</v>
      </c>
      <c r="D191" s="246">
        <v>202237.96</v>
      </c>
      <c r="E191" s="246">
        <v>102901.23</v>
      </c>
      <c r="F191" s="246">
        <v>99336.73</v>
      </c>
    </row>
    <row r="192" spans="1:6" x14ac:dyDescent="0.25">
      <c r="A192" s="118">
        <v>2014</v>
      </c>
      <c r="C192" s="235" t="s">
        <v>717</v>
      </c>
      <c r="D192" s="236">
        <v>175</v>
      </c>
      <c r="E192" s="236">
        <v>0</v>
      </c>
      <c r="F192" s="236">
        <v>175</v>
      </c>
    </row>
    <row r="193" spans="1:6" x14ac:dyDescent="0.25">
      <c r="A193" s="118">
        <v>2014</v>
      </c>
      <c r="C193" s="235" t="s">
        <v>725</v>
      </c>
      <c r="D193" s="236">
        <v>6</v>
      </c>
      <c r="E193" s="236">
        <v>0</v>
      </c>
      <c r="F193" s="236">
        <v>6</v>
      </c>
    </row>
    <row r="194" spans="1:6" x14ac:dyDescent="0.25">
      <c r="A194" s="118">
        <v>2014</v>
      </c>
      <c r="C194" s="235" t="s">
        <v>687</v>
      </c>
      <c r="D194" s="246">
        <v>1751</v>
      </c>
      <c r="E194" s="246">
        <v>1198.68</v>
      </c>
      <c r="F194" s="236">
        <v>552.32000000000005</v>
      </c>
    </row>
    <row r="195" spans="1:6" x14ac:dyDescent="0.25">
      <c r="A195" s="118">
        <v>2014</v>
      </c>
      <c r="C195" s="235" t="s">
        <v>704</v>
      </c>
      <c r="D195" s="236">
        <v>17</v>
      </c>
      <c r="E195" s="236">
        <v>0</v>
      </c>
      <c r="F195" s="236">
        <v>17</v>
      </c>
    </row>
    <row r="196" spans="1:6" x14ac:dyDescent="0.25">
      <c r="A196" s="118">
        <v>2014</v>
      </c>
      <c r="C196" s="235" t="s">
        <v>688</v>
      </c>
      <c r="D196" s="236">
        <v>29</v>
      </c>
      <c r="E196" s="236">
        <v>0</v>
      </c>
      <c r="F196" s="236">
        <v>29</v>
      </c>
    </row>
    <row r="197" spans="1:6" x14ac:dyDescent="0.25">
      <c r="A197" s="118">
        <v>2014</v>
      </c>
      <c r="B197" s="184"/>
      <c r="C197" s="239" t="s">
        <v>705</v>
      </c>
      <c r="D197" s="241">
        <v>48</v>
      </c>
      <c r="E197" s="241">
        <v>48</v>
      </c>
      <c r="F197" s="241">
        <v>0</v>
      </c>
    </row>
    <row r="198" spans="1:6" x14ac:dyDescent="0.25">
      <c r="A198" s="118">
        <v>2014</v>
      </c>
      <c r="B198" s="273" t="s">
        <v>691</v>
      </c>
      <c r="C198" s="273"/>
      <c r="D198" s="247">
        <v>324915.40999999997</v>
      </c>
      <c r="E198" s="247">
        <v>170514.74</v>
      </c>
      <c r="F198" s="247">
        <v>154400.67000000001</v>
      </c>
    </row>
    <row r="199" spans="1:6" x14ac:dyDescent="0.25">
      <c r="B199" s="273"/>
      <c r="C199" s="273"/>
      <c r="D199" s="243"/>
      <c r="E199" s="243"/>
      <c r="F199" s="243"/>
    </row>
    <row r="200" spans="1:6" ht="16.5" thickBot="1" x14ac:dyDescent="0.3">
      <c r="A200" s="175">
        <v>2014</v>
      </c>
      <c r="B200" s="303" t="s">
        <v>692</v>
      </c>
      <c r="C200" s="303"/>
      <c r="D200" s="248">
        <v>325005.40999999997</v>
      </c>
      <c r="E200" s="248">
        <v>170532.24</v>
      </c>
      <c r="F200" s="248">
        <v>154473.17000000001</v>
      </c>
    </row>
    <row r="201" spans="1:6" ht="16.5" thickTop="1" x14ac:dyDescent="0.25"/>
    <row r="202" spans="1:6" x14ac:dyDescent="0.25">
      <c r="A202" s="118">
        <v>2015</v>
      </c>
      <c r="B202" s="235" t="s">
        <v>657</v>
      </c>
      <c r="C202" s="235" t="s">
        <v>658</v>
      </c>
      <c r="D202" s="236">
        <v>127.5</v>
      </c>
      <c r="E202" s="236">
        <v>31</v>
      </c>
      <c r="F202" s="236">
        <v>96.5</v>
      </c>
    </row>
    <row r="203" spans="1:6" x14ac:dyDescent="0.25">
      <c r="A203" s="118">
        <v>2015</v>
      </c>
      <c r="B203" s="184"/>
      <c r="C203" s="239" t="s">
        <v>726</v>
      </c>
      <c r="D203" s="241">
        <v>650</v>
      </c>
      <c r="E203" s="241">
        <v>130</v>
      </c>
      <c r="F203" s="241">
        <v>520</v>
      </c>
    </row>
    <row r="204" spans="1:6" x14ac:dyDescent="0.25">
      <c r="A204" s="118">
        <v>2015</v>
      </c>
      <c r="B204" s="273" t="s">
        <v>659</v>
      </c>
      <c r="C204" s="273"/>
      <c r="D204" s="243">
        <v>777.5</v>
      </c>
      <c r="E204" s="243">
        <v>161</v>
      </c>
      <c r="F204" s="243">
        <v>616.5</v>
      </c>
    </row>
    <row r="206" spans="1:6" x14ac:dyDescent="0.25">
      <c r="A206" s="118">
        <v>2015</v>
      </c>
      <c r="B206" s="235" t="s">
        <v>660</v>
      </c>
      <c r="C206" s="235" t="s">
        <v>727</v>
      </c>
      <c r="D206" s="236">
        <v>31</v>
      </c>
      <c r="E206" s="236">
        <v>0</v>
      </c>
      <c r="F206" s="236">
        <v>31</v>
      </c>
    </row>
    <row r="207" spans="1:6" x14ac:dyDescent="0.25">
      <c r="A207" s="118">
        <v>2015</v>
      </c>
      <c r="C207" s="235" t="s">
        <v>332</v>
      </c>
      <c r="D207" s="246">
        <v>55553.91</v>
      </c>
      <c r="E207" s="246">
        <v>31013.42</v>
      </c>
      <c r="F207" s="246">
        <v>24540.49</v>
      </c>
    </row>
    <row r="208" spans="1:6" x14ac:dyDescent="0.25">
      <c r="A208" s="118">
        <v>2015</v>
      </c>
      <c r="C208" s="235" t="s">
        <v>728</v>
      </c>
      <c r="D208" s="246">
        <v>3911</v>
      </c>
      <c r="E208" s="236">
        <v>0</v>
      </c>
      <c r="F208" s="246">
        <v>3911</v>
      </c>
    </row>
    <row r="209" spans="1:6" x14ac:dyDescent="0.25">
      <c r="A209" s="118">
        <v>2015</v>
      </c>
      <c r="C209" s="235" t="s">
        <v>729</v>
      </c>
      <c r="D209" s="246">
        <v>2274</v>
      </c>
      <c r="E209" s="236">
        <v>0</v>
      </c>
      <c r="F209" s="246">
        <v>2274</v>
      </c>
    </row>
    <row r="210" spans="1:6" x14ac:dyDescent="0.25">
      <c r="A210" s="118">
        <v>2015</v>
      </c>
      <c r="C210" s="235" t="s">
        <v>696</v>
      </c>
      <c r="D210" s="236">
        <v>401</v>
      </c>
      <c r="E210" s="236">
        <v>401</v>
      </c>
      <c r="F210" s="236">
        <v>0</v>
      </c>
    </row>
    <row r="211" spans="1:6" x14ac:dyDescent="0.25">
      <c r="A211" s="118">
        <v>2015</v>
      </c>
      <c r="C211" s="235" t="s">
        <v>709</v>
      </c>
      <c r="D211" s="246">
        <v>7582</v>
      </c>
      <c r="E211" s="236">
        <v>0</v>
      </c>
      <c r="F211" s="246">
        <v>7582</v>
      </c>
    </row>
    <row r="212" spans="1:6" x14ac:dyDescent="0.25">
      <c r="A212" s="118">
        <v>2015</v>
      </c>
      <c r="C212" s="235" t="s">
        <v>663</v>
      </c>
      <c r="D212" s="236">
        <v>12</v>
      </c>
      <c r="E212" s="236">
        <v>0</v>
      </c>
      <c r="F212" s="236">
        <v>12</v>
      </c>
    </row>
    <row r="213" spans="1:6" x14ac:dyDescent="0.25">
      <c r="A213" s="118">
        <v>2015</v>
      </c>
      <c r="C213" s="235" t="s">
        <v>710</v>
      </c>
      <c r="D213" s="236">
        <v>105</v>
      </c>
      <c r="E213" s="236">
        <v>28</v>
      </c>
      <c r="F213" s="236">
        <v>77</v>
      </c>
    </row>
    <row r="214" spans="1:6" x14ac:dyDescent="0.25">
      <c r="A214" s="118">
        <v>2015</v>
      </c>
      <c r="C214" s="235" t="s">
        <v>664</v>
      </c>
      <c r="D214" s="246">
        <v>3601</v>
      </c>
      <c r="E214" s="236">
        <v>0</v>
      </c>
      <c r="F214" s="246">
        <v>3601</v>
      </c>
    </row>
    <row r="215" spans="1:6" x14ac:dyDescent="0.25">
      <c r="A215" s="118">
        <v>2015</v>
      </c>
      <c r="C215" s="235" t="s">
        <v>391</v>
      </c>
      <c r="D215" s="236">
        <v>952.98</v>
      </c>
      <c r="E215" s="236">
        <v>938.67</v>
      </c>
      <c r="F215" s="236">
        <v>14.31</v>
      </c>
    </row>
    <row r="216" spans="1:6" x14ac:dyDescent="0.25">
      <c r="A216" s="118">
        <v>2015</v>
      </c>
      <c r="C216" s="235" t="s">
        <v>730</v>
      </c>
      <c r="D216" s="236">
        <v>513.5</v>
      </c>
      <c r="E216" s="236">
        <v>0</v>
      </c>
      <c r="F216" s="236">
        <v>513.5</v>
      </c>
    </row>
    <row r="217" spans="1:6" x14ac:dyDescent="0.25">
      <c r="A217" s="118">
        <v>2015</v>
      </c>
      <c r="C217" s="235" t="s">
        <v>711</v>
      </c>
      <c r="D217" s="236">
        <v>47.28</v>
      </c>
      <c r="E217" s="236">
        <v>22.11</v>
      </c>
      <c r="F217" s="236">
        <v>25.17</v>
      </c>
    </row>
    <row r="218" spans="1:6" x14ac:dyDescent="0.25">
      <c r="A218" s="118">
        <v>2015</v>
      </c>
      <c r="C218" s="235" t="s">
        <v>667</v>
      </c>
      <c r="D218" s="236">
        <v>625</v>
      </c>
      <c r="E218" s="236">
        <v>372</v>
      </c>
      <c r="F218" s="236">
        <v>253</v>
      </c>
    </row>
    <row r="219" spans="1:6" x14ac:dyDescent="0.25">
      <c r="A219" s="118">
        <v>2015</v>
      </c>
      <c r="C219" s="235" t="s">
        <v>668</v>
      </c>
      <c r="D219" s="236">
        <v>824.33</v>
      </c>
      <c r="E219" s="236">
        <v>169.45</v>
      </c>
      <c r="F219" s="236">
        <v>654.88</v>
      </c>
    </row>
    <row r="220" spans="1:6" x14ac:dyDescent="0.25">
      <c r="A220" s="118">
        <v>2015</v>
      </c>
      <c r="C220" s="235" t="s">
        <v>380</v>
      </c>
      <c r="D220" s="236">
        <v>531</v>
      </c>
      <c r="E220" s="236">
        <v>0</v>
      </c>
      <c r="F220" s="236">
        <v>531</v>
      </c>
    </row>
    <row r="221" spans="1:6" x14ac:dyDescent="0.25">
      <c r="A221" s="118">
        <v>2015</v>
      </c>
      <c r="C221" s="235" t="s">
        <v>670</v>
      </c>
      <c r="D221" s="236">
        <v>52</v>
      </c>
      <c r="E221" s="236">
        <v>52</v>
      </c>
      <c r="F221" s="236">
        <v>0</v>
      </c>
    </row>
    <row r="222" spans="1:6" x14ac:dyDescent="0.25">
      <c r="A222" s="118">
        <v>2015</v>
      </c>
      <c r="C222" s="235" t="s">
        <v>488</v>
      </c>
      <c r="D222" s="246">
        <v>1204</v>
      </c>
      <c r="E222" s="236">
        <v>521.91999999999996</v>
      </c>
      <c r="F222" s="236">
        <v>682.08</v>
      </c>
    </row>
    <row r="223" spans="1:6" x14ac:dyDescent="0.25">
      <c r="A223" s="118">
        <v>2015</v>
      </c>
      <c r="C223" s="235" t="s">
        <v>699</v>
      </c>
      <c r="D223" s="236">
        <v>177</v>
      </c>
      <c r="E223" s="236">
        <v>34</v>
      </c>
      <c r="F223" s="236">
        <v>143</v>
      </c>
    </row>
    <row r="224" spans="1:6" x14ac:dyDescent="0.25">
      <c r="A224" s="118">
        <v>2015</v>
      </c>
      <c r="C224" s="235" t="s">
        <v>671</v>
      </c>
      <c r="D224" s="236">
        <v>16</v>
      </c>
      <c r="E224" s="236">
        <v>0</v>
      </c>
      <c r="F224" s="236">
        <v>16</v>
      </c>
    </row>
    <row r="225" spans="1:6" x14ac:dyDescent="0.25">
      <c r="A225" s="118">
        <v>2015</v>
      </c>
      <c r="C225" s="235" t="s">
        <v>722</v>
      </c>
      <c r="D225" s="236">
        <v>20.190000000000001</v>
      </c>
      <c r="E225" s="236">
        <v>17</v>
      </c>
      <c r="F225" s="236">
        <v>3.19</v>
      </c>
    </row>
    <row r="226" spans="1:6" x14ac:dyDescent="0.25">
      <c r="A226" s="118">
        <v>2015</v>
      </c>
      <c r="C226" s="235" t="s">
        <v>700</v>
      </c>
      <c r="D226" s="236">
        <v>12</v>
      </c>
      <c r="E226" s="236">
        <v>3</v>
      </c>
      <c r="F226" s="236">
        <v>9</v>
      </c>
    </row>
    <row r="227" spans="1:6" x14ac:dyDescent="0.25">
      <c r="A227" s="118">
        <v>2015</v>
      </c>
      <c r="C227" s="235" t="s">
        <v>503</v>
      </c>
      <c r="D227" s="236">
        <v>518</v>
      </c>
      <c r="E227" s="236">
        <v>0</v>
      </c>
      <c r="F227" s="236">
        <v>518</v>
      </c>
    </row>
    <row r="228" spans="1:6" x14ac:dyDescent="0.25">
      <c r="A228" s="118">
        <v>2015</v>
      </c>
      <c r="C228" s="235" t="s">
        <v>370</v>
      </c>
      <c r="D228" s="236">
        <v>312</v>
      </c>
      <c r="E228" s="236">
        <v>312</v>
      </c>
      <c r="F228" s="236">
        <v>0</v>
      </c>
    </row>
    <row r="229" spans="1:6" x14ac:dyDescent="0.25">
      <c r="A229" s="118">
        <v>2015</v>
      </c>
      <c r="C229" s="235" t="s">
        <v>672</v>
      </c>
      <c r="D229" s="236">
        <v>16.309999999999999</v>
      </c>
      <c r="E229" s="236">
        <v>0</v>
      </c>
      <c r="F229" s="236">
        <v>16.309999999999999</v>
      </c>
    </row>
    <row r="230" spans="1:6" x14ac:dyDescent="0.25">
      <c r="A230" s="118">
        <v>2015</v>
      </c>
      <c r="C230" s="235" t="s">
        <v>674</v>
      </c>
      <c r="D230" s="236">
        <v>6</v>
      </c>
      <c r="E230" s="236">
        <v>0</v>
      </c>
      <c r="F230" s="236">
        <v>6</v>
      </c>
    </row>
    <row r="231" spans="1:6" x14ac:dyDescent="0.25">
      <c r="A231" s="118">
        <v>2015</v>
      </c>
      <c r="C231" s="235" t="s">
        <v>723</v>
      </c>
      <c r="D231" s="236">
        <v>6.08</v>
      </c>
      <c r="E231" s="236">
        <v>0.25</v>
      </c>
      <c r="F231" s="236">
        <v>5.83</v>
      </c>
    </row>
    <row r="232" spans="1:6" x14ac:dyDescent="0.25">
      <c r="A232" s="118">
        <v>2015</v>
      </c>
      <c r="C232" s="235" t="s">
        <v>675</v>
      </c>
      <c r="D232" s="236">
        <v>729.34</v>
      </c>
      <c r="E232" s="236">
        <v>0</v>
      </c>
      <c r="F232" s="236">
        <v>729.34</v>
      </c>
    </row>
    <row r="233" spans="1:6" x14ac:dyDescent="0.25">
      <c r="A233" s="118">
        <v>2015</v>
      </c>
      <c r="C233" s="235" t="s">
        <v>724</v>
      </c>
      <c r="D233" s="236">
        <v>30</v>
      </c>
      <c r="E233" s="236">
        <v>0</v>
      </c>
      <c r="F233" s="236">
        <v>30</v>
      </c>
    </row>
    <row r="234" spans="1:6" x14ac:dyDescent="0.25">
      <c r="A234" s="118">
        <v>2015</v>
      </c>
      <c r="C234" s="235" t="s">
        <v>702</v>
      </c>
      <c r="D234" s="246">
        <v>27438.57</v>
      </c>
      <c r="E234" s="246">
        <v>27438.57</v>
      </c>
      <c r="F234" s="236">
        <v>0</v>
      </c>
    </row>
    <row r="235" spans="1:6" x14ac:dyDescent="0.25">
      <c r="A235" s="118">
        <v>2015</v>
      </c>
      <c r="C235" s="235" t="s">
        <v>425</v>
      </c>
      <c r="D235" s="236">
        <v>806</v>
      </c>
      <c r="E235" s="236">
        <v>603.21</v>
      </c>
      <c r="F235" s="236">
        <v>202.79</v>
      </c>
    </row>
    <row r="236" spans="1:6" x14ac:dyDescent="0.25">
      <c r="A236" s="118">
        <v>2015</v>
      </c>
      <c r="C236" s="235" t="s">
        <v>511</v>
      </c>
      <c r="D236" s="246">
        <v>4825.01</v>
      </c>
      <c r="E236" s="246">
        <v>2868.01</v>
      </c>
      <c r="F236" s="246">
        <v>1957</v>
      </c>
    </row>
    <row r="237" spans="1:6" x14ac:dyDescent="0.25">
      <c r="A237" s="118">
        <v>2015</v>
      </c>
      <c r="C237" s="235" t="s">
        <v>712</v>
      </c>
      <c r="D237" s="236">
        <v>6</v>
      </c>
      <c r="E237" s="236">
        <v>0</v>
      </c>
      <c r="F237" s="236">
        <v>6</v>
      </c>
    </row>
    <row r="238" spans="1:6" x14ac:dyDescent="0.25">
      <c r="A238" s="118">
        <v>2015</v>
      </c>
      <c r="C238" s="235" t="s">
        <v>354</v>
      </c>
      <c r="D238" s="236">
        <v>493</v>
      </c>
      <c r="E238" s="236">
        <v>493</v>
      </c>
      <c r="F238" s="236">
        <v>0</v>
      </c>
    </row>
    <row r="239" spans="1:6" x14ac:dyDescent="0.25">
      <c r="A239" s="118">
        <v>2015</v>
      </c>
      <c r="C239" s="235" t="s">
        <v>731</v>
      </c>
      <c r="D239" s="236">
        <v>2.4</v>
      </c>
      <c r="E239" s="236">
        <v>0</v>
      </c>
      <c r="F239" s="236">
        <v>2.4</v>
      </c>
    </row>
    <row r="240" spans="1:6" x14ac:dyDescent="0.25">
      <c r="A240" s="118">
        <v>2015</v>
      </c>
      <c r="C240" s="235" t="s">
        <v>682</v>
      </c>
      <c r="D240" s="236">
        <v>198</v>
      </c>
      <c r="E240" s="236">
        <v>0</v>
      </c>
      <c r="F240" s="236">
        <v>198</v>
      </c>
    </row>
    <row r="241" spans="1:6" x14ac:dyDescent="0.25">
      <c r="A241" s="118">
        <v>2015</v>
      </c>
      <c r="C241" s="235" t="s">
        <v>715</v>
      </c>
      <c r="D241" s="236">
        <v>222</v>
      </c>
      <c r="E241" s="236">
        <v>20</v>
      </c>
      <c r="F241" s="236">
        <v>202</v>
      </c>
    </row>
    <row r="242" spans="1:6" x14ac:dyDescent="0.25">
      <c r="A242" s="118">
        <v>2015</v>
      </c>
      <c r="C242" s="235" t="s">
        <v>685</v>
      </c>
      <c r="D242" s="246">
        <v>203252.91</v>
      </c>
      <c r="E242" s="246">
        <v>134004.34</v>
      </c>
      <c r="F242" s="246">
        <v>69248.570000000007</v>
      </c>
    </row>
    <row r="243" spans="1:6" x14ac:dyDescent="0.25">
      <c r="A243" s="118">
        <v>2015</v>
      </c>
      <c r="C243" s="235" t="s">
        <v>717</v>
      </c>
      <c r="D243" s="236">
        <v>175</v>
      </c>
      <c r="E243" s="236">
        <v>0</v>
      </c>
      <c r="F243" s="236">
        <v>175</v>
      </c>
    </row>
    <row r="244" spans="1:6" x14ac:dyDescent="0.25">
      <c r="A244" s="118">
        <v>2015</v>
      </c>
      <c r="C244" s="235" t="s">
        <v>725</v>
      </c>
      <c r="D244" s="236">
        <v>3</v>
      </c>
      <c r="E244" s="236">
        <v>0</v>
      </c>
      <c r="F244" s="236">
        <v>3</v>
      </c>
    </row>
    <row r="245" spans="1:6" x14ac:dyDescent="0.25">
      <c r="A245" s="118">
        <v>2015</v>
      </c>
      <c r="C245" s="235" t="s">
        <v>704</v>
      </c>
      <c r="D245" s="236">
        <v>4.3</v>
      </c>
      <c r="E245" s="236">
        <v>0</v>
      </c>
      <c r="F245" s="236">
        <v>4.3</v>
      </c>
    </row>
    <row r="246" spans="1:6" x14ac:dyDescent="0.25">
      <c r="A246" s="118">
        <v>2015</v>
      </c>
      <c r="B246" s="184"/>
      <c r="C246" s="239" t="s">
        <v>688</v>
      </c>
      <c r="D246" s="241">
        <v>35</v>
      </c>
      <c r="E246" s="241">
        <v>0</v>
      </c>
      <c r="F246" s="241">
        <v>35</v>
      </c>
    </row>
    <row r="247" spans="1:6" x14ac:dyDescent="0.25">
      <c r="A247" s="118">
        <v>2015</v>
      </c>
      <c r="B247" s="273" t="s">
        <v>691</v>
      </c>
      <c r="C247" s="273"/>
      <c r="D247" s="247">
        <v>317525.11</v>
      </c>
      <c r="E247" s="247">
        <v>199311.95</v>
      </c>
      <c r="F247" s="247">
        <v>118213.16</v>
      </c>
    </row>
    <row r="248" spans="1:6" x14ac:dyDescent="0.25">
      <c r="B248" s="273"/>
      <c r="C248" s="273"/>
      <c r="D248" s="243"/>
      <c r="E248" s="243"/>
      <c r="F248" s="243"/>
    </row>
    <row r="249" spans="1:6" ht="16.5" thickBot="1" x14ac:dyDescent="0.3">
      <c r="A249" s="175">
        <v>2015</v>
      </c>
      <c r="B249" s="303" t="s">
        <v>692</v>
      </c>
      <c r="C249" s="303"/>
      <c r="D249" s="248">
        <v>318302.61</v>
      </c>
      <c r="E249" s="248">
        <v>199472.95</v>
      </c>
      <c r="F249" s="248">
        <v>118829.66</v>
      </c>
    </row>
    <row r="250" spans="1:6" ht="16.5" thickTop="1" x14ac:dyDescent="0.25"/>
    <row r="251" spans="1:6" x14ac:dyDescent="0.25">
      <c r="A251" s="118">
        <v>2016</v>
      </c>
      <c r="B251" s="235" t="s">
        <v>657</v>
      </c>
      <c r="C251" s="235" t="s">
        <v>694</v>
      </c>
      <c r="D251" s="236">
        <v>47.5</v>
      </c>
      <c r="E251" s="236">
        <v>0</v>
      </c>
      <c r="F251" s="236">
        <v>47.5</v>
      </c>
    </row>
    <row r="252" spans="1:6" x14ac:dyDescent="0.25">
      <c r="A252" s="118">
        <v>2016</v>
      </c>
      <c r="C252" s="235" t="s">
        <v>732</v>
      </c>
      <c r="D252" s="236">
        <v>315</v>
      </c>
      <c r="E252" s="236">
        <v>0</v>
      </c>
      <c r="F252" s="236">
        <v>315</v>
      </c>
    </row>
    <row r="253" spans="1:6" x14ac:dyDescent="0.25">
      <c r="A253" s="118">
        <v>2016</v>
      </c>
      <c r="C253" s="235" t="s">
        <v>733</v>
      </c>
      <c r="D253" s="236">
        <v>196.5</v>
      </c>
      <c r="E253" s="236">
        <v>0</v>
      </c>
      <c r="F253" s="236">
        <v>196.5</v>
      </c>
    </row>
    <row r="254" spans="1:6" x14ac:dyDescent="0.25">
      <c r="A254" s="118">
        <v>2016</v>
      </c>
      <c r="C254" s="235" t="s">
        <v>726</v>
      </c>
      <c r="D254" s="236">
        <v>650</v>
      </c>
      <c r="E254" s="236">
        <v>650</v>
      </c>
      <c r="F254" s="236">
        <v>0</v>
      </c>
    </row>
    <row r="255" spans="1:6" x14ac:dyDescent="0.25">
      <c r="A255" s="118">
        <v>2016</v>
      </c>
      <c r="B255" s="184"/>
      <c r="C255" s="239" t="s">
        <v>658</v>
      </c>
      <c r="D255" s="241">
        <v>138.5</v>
      </c>
      <c r="E255" s="241">
        <v>51.5</v>
      </c>
      <c r="F255" s="241">
        <v>87</v>
      </c>
    </row>
    <row r="256" spans="1:6" x14ac:dyDescent="0.25">
      <c r="A256" s="118">
        <v>2016</v>
      </c>
      <c r="B256" s="273" t="s">
        <v>659</v>
      </c>
      <c r="C256" s="273"/>
      <c r="D256" s="247">
        <v>1347.5</v>
      </c>
      <c r="E256" s="243">
        <v>701.5</v>
      </c>
      <c r="F256" s="243">
        <v>646</v>
      </c>
    </row>
    <row r="258" spans="1:6" x14ac:dyDescent="0.25">
      <c r="A258" s="118">
        <v>2016</v>
      </c>
      <c r="B258" s="235" t="s">
        <v>660</v>
      </c>
      <c r="C258" s="235" t="s">
        <v>727</v>
      </c>
      <c r="D258" s="236">
        <v>141.05000000000001</v>
      </c>
      <c r="E258" s="236">
        <v>26</v>
      </c>
      <c r="F258" s="236">
        <v>115.05</v>
      </c>
    </row>
    <row r="259" spans="1:6" x14ac:dyDescent="0.25">
      <c r="A259" s="118">
        <v>2016</v>
      </c>
      <c r="C259" s="235" t="s">
        <v>734</v>
      </c>
      <c r="D259" s="236">
        <v>51.6</v>
      </c>
      <c r="E259" s="236">
        <v>0</v>
      </c>
      <c r="F259" s="236">
        <v>51.6</v>
      </c>
    </row>
    <row r="260" spans="1:6" x14ac:dyDescent="0.25">
      <c r="A260" s="118">
        <v>2016</v>
      </c>
      <c r="C260" s="235" t="s">
        <v>332</v>
      </c>
      <c r="D260" s="246">
        <v>55668.97</v>
      </c>
      <c r="E260" s="246">
        <v>38412.589999999997</v>
      </c>
      <c r="F260" s="246">
        <v>17256.38</v>
      </c>
    </row>
    <row r="261" spans="1:6" x14ac:dyDescent="0.25">
      <c r="A261" s="118">
        <v>2016</v>
      </c>
      <c r="C261" s="235" t="s">
        <v>728</v>
      </c>
      <c r="D261" s="246">
        <v>3911</v>
      </c>
      <c r="E261" s="236">
        <v>0</v>
      </c>
      <c r="F261" s="246">
        <v>3911</v>
      </c>
    </row>
    <row r="262" spans="1:6" x14ac:dyDescent="0.25">
      <c r="A262" s="118">
        <v>2016</v>
      </c>
      <c r="C262" s="235" t="s">
        <v>729</v>
      </c>
      <c r="D262" s="246">
        <v>2274</v>
      </c>
      <c r="E262" s="236">
        <v>0</v>
      </c>
      <c r="F262" s="246">
        <v>2274</v>
      </c>
    </row>
    <row r="263" spans="1:6" x14ac:dyDescent="0.25">
      <c r="A263" s="118">
        <v>2016</v>
      </c>
      <c r="C263" s="235" t="s">
        <v>661</v>
      </c>
      <c r="D263" s="236">
        <v>5.96</v>
      </c>
      <c r="E263" s="236">
        <v>0</v>
      </c>
      <c r="F263" s="236">
        <v>5.96</v>
      </c>
    </row>
    <row r="264" spans="1:6" x14ac:dyDescent="0.25">
      <c r="A264" s="118">
        <v>2016</v>
      </c>
      <c r="C264" s="235" t="s">
        <v>709</v>
      </c>
      <c r="D264" s="246">
        <v>7582</v>
      </c>
      <c r="E264" s="246">
        <v>7582</v>
      </c>
      <c r="F264" s="236">
        <v>0</v>
      </c>
    </row>
    <row r="265" spans="1:6" x14ac:dyDescent="0.25">
      <c r="A265" s="118">
        <v>2016</v>
      </c>
      <c r="C265" s="235" t="s">
        <v>735</v>
      </c>
      <c r="D265" s="236">
        <v>2.5</v>
      </c>
      <c r="E265" s="236">
        <v>0</v>
      </c>
      <c r="F265" s="236">
        <v>2.5</v>
      </c>
    </row>
    <row r="266" spans="1:6" x14ac:dyDescent="0.25">
      <c r="A266" s="118">
        <v>2016</v>
      </c>
      <c r="C266" s="235" t="s">
        <v>736</v>
      </c>
      <c r="D266" s="236">
        <v>49.4</v>
      </c>
      <c r="E266" s="236">
        <v>0</v>
      </c>
      <c r="F266" s="236">
        <v>49.4</v>
      </c>
    </row>
    <row r="267" spans="1:6" x14ac:dyDescent="0.25">
      <c r="A267" s="118">
        <v>2016</v>
      </c>
      <c r="C267" s="235" t="s">
        <v>663</v>
      </c>
      <c r="D267" s="236">
        <v>12</v>
      </c>
      <c r="E267" s="236">
        <v>0</v>
      </c>
      <c r="F267" s="236">
        <v>12</v>
      </c>
    </row>
    <row r="268" spans="1:6" x14ac:dyDescent="0.25">
      <c r="A268" s="118">
        <v>2016</v>
      </c>
      <c r="C268" s="235" t="s">
        <v>710</v>
      </c>
      <c r="D268" s="236">
        <v>77</v>
      </c>
      <c r="E268" s="236">
        <v>0</v>
      </c>
      <c r="F268" s="236">
        <v>77</v>
      </c>
    </row>
    <row r="269" spans="1:6" x14ac:dyDescent="0.25">
      <c r="A269" s="118">
        <v>2016</v>
      </c>
      <c r="C269" s="235" t="s">
        <v>737</v>
      </c>
      <c r="D269" s="236">
        <v>20.81</v>
      </c>
      <c r="E269" s="236">
        <v>0</v>
      </c>
      <c r="F269" s="236">
        <v>20.81</v>
      </c>
    </row>
    <row r="270" spans="1:6" x14ac:dyDescent="0.25">
      <c r="A270" s="118">
        <v>2016</v>
      </c>
      <c r="C270" s="235" t="s">
        <v>664</v>
      </c>
      <c r="D270" s="246">
        <v>3601</v>
      </c>
      <c r="E270" s="236">
        <v>0</v>
      </c>
      <c r="F270" s="246">
        <v>3601</v>
      </c>
    </row>
    <row r="271" spans="1:6" x14ac:dyDescent="0.25">
      <c r="A271" s="118">
        <v>2016</v>
      </c>
      <c r="C271" s="235" t="s">
        <v>730</v>
      </c>
      <c r="D271" s="236">
        <v>513.5</v>
      </c>
      <c r="E271" s="236">
        <v>46.54</v>
      </c>
      <c r="F271" s="236">
        <v>466.96</v>
      </c>
    </row>
    <row r="272" spans="1:6" x14ac:dyDescent="0.25">
      <c r="A272" s="118">
        <v>2016</v>
      </c>
      <c r="C272" s="235" t="s">
        <v>711</v>
      </c>
      <c r="D272" s="236">
        <v>47.28</v>
      </c>
      <c r="E272" s="236">
        <v>22.11</v>
      </c>
      <c r="F272" s="236">
        <v>25.17</v>
      </c>
    </row>
    <row r="273" spans="1:6" x14ac:dyDescent="0.25">
      <c r="A273" s="118">
        <v>2016</v>
      </c>
      <c r="C273" s="235" t="s">
        <v>667</v>
      </c>
      <c r="D273" s="236">
        <v>625</v>
      </c>
      <c r="E273" s="236">
        <v>576</v>
      </c>
      <c r="F273" s="236">
        <v>49</v>
      </c>
    </row>
    <row r="274" spans="1:6" x14ac:dyDescent="0.25">
      <c r="A274" s="118">
        <v>2016</v>
      </c>
      <c r="C274" s="235" t="s">
        <v>668</v>
      </c>
      <c r="D274" s="236">
        <v>824.33</v>
      </c>
      <c r="E274" s="236">
        <v>169.45</v>
      </c>
      <c r="F274" s="236">
        <v>654.88</v>
      </c>
    </row>
    <row r="275" spans="1:6" x14ac:dyDescent="0.25">
      <c r="A275" s="118">
        <v>2016</v>
      </c>
      <c r="C275" s="235" t="s">
        <v>380</v>
      </c>
      <c r="D275" s="236">
        <v>169.26</v>
      </c>
      <c r="E275" s="236">
        <v>0</v>
      </c>
      <c r="F275" s="236">
        <v>169.26</v>
      </c>
    </row>
    <row r="276" spans="1:6" x14ac:dyDescent="0.25">
      <c r="A276" s="118">
        <v>2016</v>
      </c>
      <c r="C276" s="235" t="s">
        <v>488</v>
      </c>
      <c r="D276" s="246">
        <v>1440.5</v>
      </c>
      <c r="E276" s="246">
        <v>1383.28</v>
      </c>
      <c r="F276" s="236">
        <v>57.22</v>
      </c>
    </row>
    <row r="277" spans="1:6" x14ac:dyDescent="0.25">
      <c r="A277" s="118">
        <v>2016</v>
      </c>
      <c r="C277" s="235" t="s">
        <v>699</v>
      </c>
      <c r="D277" s="236">
        <v>177</v>
      </c>
      <c r="E277" s="236">
        <v>34.5</v>
      </c>
      <c r="F277" s="236">
        <v>142.5</v>
      </c>
    </row>
    <row r="278" spans="1:6" x14ac:dyDescent="0.25">
      <c r="A278" s="118">
        <v>2016</v>
      </c>
      <c r="C278" s="235" t="s">
        <v>671</v>
      </c>
      <c r="D278" s="236">
        <v>20.43</v>
      </c>
      <c r="E278" s="236">
        <v>0</v>
      </c>
      <c r="F278" s="236">
        <v>20.43</v>
      </c>
    </row>
    <row r="279" spans="1:6" x14ac:dyDescent="0.25">
      <c r="A279" s="118">
        <v>2016</v>
      </c>
      <c r="C279" s="235" t="s">
        <v>722</v>
      </c>
      <c r="D279" s="236">
        <v>20.190000000000001</v>
      </c>
      <c r="E279" s="236">
        <v>17</v>
      </c>
      <c r="F279" s="236">
        <v>3.19</v>
      </c>
    </row>
    <row r="280" spans="1:6" x14ac:dyDescent="0.25">
      <c r="A280" s="118">
        <v>2016</v>
      </c>
      <c r="C280" s="235" t="s">
        <v>503</v>
      </c>
      <c r="D280" s="236">
        <v>706.79</v>
      </c>
      <c r="E280" s="236">
        <v>0</v>
      </c>
      <c r="F280" s="236">
        <v>706.79</v>
      </c>
    </row>
    <row r="281" spans="1:6" x14ac:dyDescent="0.25">
      <c r="A281" s="118">
        <v>2016</v>
      </c>
      <c r="C281" s="235" t="s">
        <v>738</v>
      </c>
      <c r="D281" s="236">
        <v>15.2</v>
      </c>
      <c r="E281" s="236">
        <v>0</v>
      </c>
      <c r="F281" s="236">
        <v>15.2</v>
      </c>
    </row>
    <row r="282" spans="1:6" x14ac:dyDescent="0.25">
      <c r="A282" s="118">
        <v>2016</v>
      </c>
      <c r="C282" s="235" t="s">
        <v>723</v>
      </c>
      <c r="D282" s="236">
        <v>17.61</v>
      </c>
      <c r="E282" s="236">
        <v>0</v>
      </c>
      <c r="F282" s="236">
        <v>17.61</v>
      </c>
    </row>
    <row r="283" spans="1:6" x14ac:dyDescent="0.25">
      <c r="A283" s="118">
        <v>2016</v>
      </c>
      <c r="C283" s="235" t="s">
        <v>675</v>
      </c>
      <c r="D283" s="246">
        <v>11078.97</v>
      </c>
      <c r="E283" s="236">
        <v>719.34</v>
      </c>
      <c r="F283" s="246">
        <v>10359.629999999999</v>
      </c>
    </row>
    <row r="284" spans="1:6" x14ac:dyDescent="0.25">
      <c r="A284" s="118">
        <v>2016</v>
      </c>
      <c r="C284" s="235" t="s">
        <v>724</v>
      </c>
      <c r="D284" s="236">
        <v>30</v>
      </c>
      <c r="E284" s="236">
        <v>0</v>
      </c>
      <c r="F284" s="236">
        <v>30</v>
      </c>
    </row>
    <row r="285" spans="1:6" x14ac:dyDescent="0.25">
      <c r="A285" s="118">
        <v>2016</v>
      </c>
      <c r="C285" s="235" t="s">
        <v>702</v>
      </c>
      <c r="D285" s="246">
        <v>27438.57</v>
      </c>
      <c r="E285" s="246">
        <v>27438.57</v>
      </c>
      <c r="F285" s="236">
        <v>0</v>
      </c>
    </row>
    <row r="286" spans="1:6" x14ac:dyDescent="0.25">
      <c r="A286" s="118">
        <v>2016</v>
      </c>
      <c r="C286" s="235" t="s">
        <v>425</v>
      </c>
      <c r="D286" s="236">
        <v>890</v>
      </c>
      <c r="E286" s="236">
        <v>630.39</v>
      </c>
      <c r="F286" s="236">
        <v>259.61</v>
      </c>
    </row>
    <row r="287" spans="1:6" x14ac:dyDescent="0.25">
      <c r="A287" s="118">
        <v>2016</v>
      </c>
      <c r="C287" s="235" t="s">
        <v>511</v>
      </c>
      <c r="D287" s="246">
        <v>4825.01</v>
      </c>
      <c r="E287" s="246">
        <v>3434.6</v>
      </c>
      <c r="F287" s="246">
        <v>1390.41</v>
      </c>
    </row>
    <row r="288" spans="1:6" x14ac:dyDescent="0.25">
      <c r="A288" s="118">
        <v>2016</v>
      </c>
      <c r="C288" s="235" t="s">
        <v>712</v>
      </c>
      <c r="D288" s="236">
        <v>7.33</v>
      </c>
      <c r="E288" s="236">
        <v>6</v>
      </c>
      <c r="F288" s="236">
        <v>1.33</v>
      </c>
    </row>
    <row r="289" spans="1:6" x14ac:dyDescent="0.25">
      <c r="A289" s="118">
        <v>2016</v>
      </c>
      <c r="C289" s="235" t="s">
        <v>354</v>
      </c>
      <c r="D289" s="236">
        <v>493</v>
      </c>
      <c r="E289" s="236">
        <v>493</v>
      </c>
      <c r="F289" s="236">
        <v>0</v>
      </c>
    </row>
    <row r="290" spans="1:6" x14ac:dyDescent="0.25">
      <c r="A290" s="118">
        <v>2016</v>
      </c>
      <c r="C290" s="235" t="s">
        <v>739</v>
      </c>
      <c r="D290" s="236">
        <v>270.60000000000002</v>
      </c>
      <c r="E290" s="236">
        <v>0</v>
      </c>
      <c r="F290" s="236">
        <v>270.60000000000002</v>
      </c>
    </row>
    <row r="291" spans="1:6" x14ac:dyDescent="0.25">
      <c r="A291" s="118">
        <v>2016</v>
      </c>
      <c r="C291" s="235" t="s">
        <v>682</v>
      </c>
      <c r="D291" s="236">
        <v>198</v>
      </c>
      <c r="E291" s="236">
        <v>0</v>
      </c>
      <c r="F291" s="236">
        <v>198</v>
      </c>
    </row>
    <row r="292" spans="1:6" x14ac:dyDescent="0.25">
      <c r="A292" s="118">
        <v>2016</v>
      </c>
      <c r="C292" s="235" t="s">
        <v>740</v>
      </c>
      <c r="D292" s="236">
        <v>29.34</v>
      </c>
      <c r="E292" s="236">
        <v>0</v>
      </c>
      <c r="F292" s="236">
        <v>29.34</v>
      </c>
    </row>
    <row r="293" spans="1:6" x14ac:dyDescent="0.25">
      <c r="A293" s="118">
        <v>2016</v>
      </c>
      <c r="C293" s="235" t="s">
        <v>715</v>
      </c>
      <c r="D293" s="236">
        <v>118.66</v>
      </c>
      <c r="E293" s="236">
        <v>20</v>
      </c>
      <c r="F293" s="236">
        <v>98.66</v>
      </c>
    </row>
    <row r="294" spans="1:6" x14ac:dyDescent="0.25">
      <c r="A294" s="118">
        <v>2016</v>
      </c>
      <c r="C294" s="235" t="s">
        <v>685</v>
      </c>
      <c r="D294" s="246">
        <v>203716.27</v>
      </c>
      <c r="E294" s="246">
        <v>161581.88</v>
      </c>
      <c r="F294" s="246">
        <v>42134.39</v>
      </c>
    </row>
    <row r="295" spans="1:6" x14ac:dyDescent="0.25">
      <c r="A295" s="118">
        <v>2016</v>
      </c>
      <c r="C295" s="235" t="s">
        <v>431</v>
      </c>
      <c r="D295" s="246">
        <v>1078.92</v>
      </c>
      <c r="E295" s="236">
        <v>157.65</v>
      </c>
      <c r="F295" s="236">
        <v>921.27</v>
      </c>
    </row>
    <row r="296" spans="1:6" x14ac:dyDescent="0.25">
      <c r="A296" s="118">
        <v>2016</v>
      </c>
      <c r="C296" s="235" t="s">
        <v>704</v>
      </c>
      <c r="D296" s="236">
        <v>6.82</v>
      </c>
      <c r="E296" s="236">
        <v>4.3</v>
      </c>
      <c r="F296" s="236">
        <v>2.52</v>
      </c>
    </row>
    <row r="297" spans="1:6" x14ac:dyDescent="0.25">
      <c r="A297" s="118">
        <v>2016</v>
      </c>
      <c r="C297" s="235" t="s">
        <v>688</v>
      </c>
      <c r="D297" s="236">
        <v>1.1399999999999999</v>
      </c>
      <c r="E297" s="236">
        <v>0</v>
      </c>
      <c r="F297" s="236">
        <v>1.1399999999999999</v>
      </c>
    </row>
    <row r="298" spans="1:6" x14ac:dyDescent="0.25">
      <c r="A298" s="118">
        <v>2016</v>
      </c>
      <c r="B298" s="184"/>
      <c r="C298" s="239" t="s">
        <v>741</v>
      </c>
      <c r="D298" s="241">
        <v>1</v>
      </c>
      <c r="E298" s="241">
        <v>0</v>
      </c>
      <c r="F298" s="241">
        <v>1</v>
      </c>
    </row>
    <row r="299" spans="1:6" x14ac:dyDescent="0.25">
      <c r="A299" s="118">
        <v>2016</v>
      </c>
      <c r="B299" s="273" t="s">
        <v>691</v>
      </c>
      <c r="C299" s="273"/>
      <c r="D299" s="247">
        <v>328158.01</v>
      </c>
      <c r="E299" s="247">
        <v>242755.20000000001</v>
      </c>
      <c r="F299" s="247">
        <v>85402.81</v>
      </c>
    </row>
    <row r="300" spans="1:6" x14ac:dyDescent="0.25">
      <c r="B300" s="273"/>
      <c r="C300" s="273"/>
      <c r="D300" s="243"/>
      <c r="E300" s="243"/>
      <c r="F300" s="243"/>
    </row>
    <row r="301" spans="1:6" ht="16.5" thickBot="1" x14ac:dyDescent="0.3">
      <c r="A301" s="175">
        <v>2016</v>
      </c>
      <c r="B301" s="303" t="s">
        <v>692</v>
      </c>
      <c r="C301" s="303"/>
      <c r="D301" s="248">
        <v>329505.51</v>
      </c>
      <c r="E301" s="248">
        <v>243456.7</v>
      </c>
      <c r="F301" s="248">
        <v>86048.81</v>
      </c>
    </row>
    <row r="302" spans="1:6" ht="16.5" thickTop="1" x14ac:dyDescent="0.25">
      <c r="B302" s="235"/>
    </row>
    <row r="303" spans="1:6" x14ac:dyDescent="0.25">
      <c r="A303" s="118">
        <v>2017</v>
      </c>
      <c r="B303" s="235" t="s">
        <v>657</v>
      </c>
      <c r="C303" s="113" t="s">
        <v>742</v>
      </c>
      <c r="D303" s="236">
        <v>203.5</v>
      </c>
      <c r="E303" s="236">
        <v>0</v>
      </c>
      <c r="F303" s="236">
        <v>203.5</v>
      </c>
    </row>
    <row r="304" spans="1:6" x14ac:dyDescent="0.25">
      <c r="A304" s="118">
        <v>2017</v>
      </c>
      <c r="C304" s="113" t="s">
        <v>732</v>
      </c>
      <c r="D304" s="236">
        <v>315</v>
      </c>
      <c r="E304" s="236">
        <v>315</v>
      </c>
      <c r="F304" s="236">
        <v>0</v>
      </c>
    </row>
    <row r="305" spans="1:6" x14ac:dyDescent="0.25">
      <c r="A305" s="118">
        <v>2017</v>
      </c>
      <c r="B305" s="184"/>
      <c r="C305" s="184" t="s">
        <v>658</v>
      </c>
      <c r="D305" s="241">
        <v>138.5</v>
      </c>
      <c r="E305" s="241">
        <v>54</v>
      </c>
      <c r="F305" s="241">
        <v>84.5</v>
      </c>
    </row>
    <row r="306" spans="1:6" x14ac:dyDescent="0.25">
      <c r="A306" s="118">
        <v>2017</v>
      </c>
      <c r="B306" s="273" t="s">
        <v>659</v>
      </c>
      <c r="C306" s="273"/>
      <c r="D306" s="243">
        <v>657</v>
      </c>
      <c r="E306" s="243">
        <v>369</v>
      </c>
      <c r="F306" s="243">
        <v>288</v>
      </c>
    </row>
    <row r="308" spans="1:6" x14ac:dyDescent="0.25">
      <c r="A308" s="118">
        <v>2017</v>
      </c>
      <c r="B308" s="235" t="s">
        <v>660</v>
      </c>
      <c r="C308" s="113" t="s">
        <v>727</v>
      </c>
      <c r="D308" s="236">
        <v>82.39</v>
      </c>
      <c r="E308" s="236">
        <v>0</v>
      </c>
      <c r="F308" s="236">
        <v>82.39</v>
      </c>
    </row>
    <row r="309" spans="1:6" x14ac:dyDescent="0.25">
      <c r="A309" s="118">
        <v>2017</v>
      </c>
      <c r="C309" s="113" t="s">
        <v>734</v>
      </c>
      <c r="D309" s="236">
        <v>26.53</v>
      </c>
      <c r="E309" s="236">
        <v>0</v>
      </c>
      <c r="F309" s="236">
        <v>26.53</v>
      </c>
    </row>
    <row r="310" spans="1:6" x14ac:dyDescent="0.25">
      <c r="A310" s="118">
        <v>2017</v>
      </c>
      <c r="C310" s="113" t="s">
        <v>332</v>
      </c>
      <c r="D310" s="246">
        <v>47953.1</v>
      </c>
      <c r="E310" s="246">
        <v>36701.49</v>
      </c>
      <c r="F310" s="246">
        <v>11251.61</v>
      </c>
    </row>
    <row r="311" spans="1:6" x14ac:dyDescent="0.25">
      <c r="A311" s="118">
        <v>2017</v>
      </c>
      <c r="C311" s="113" t="s">
        <v>728</v>
      </c>
      <c r="D311" s="246">
        <v>3911</v>
      </c>
      <c r="E311" s="236">
        <v>0</v>
      </c>
      <c r="F311" s="246">
        <v>3911</v>
      </c>
    </row>
    <row r="312" spans="1:6" x14ac:dyDescent="0.25">
      <c r="A312" s="118">
        <v>2017</v>
      </c>
      <c r="C312" s="113" t="s">
        <v>729</v>
      </c>
      <c r="D312" s="246">
        <v>2274</v>
      </c>
      <c r="E312" s="236">
        <v>0</v>
      </c>
      <c r="F312" s="246">
        <v>2274</v>
      </c>
    </row>
    <row r="313" spans="1:6" x14ac:dyDescent="0.25">
      <c r="A313" s="118">
        <v>2017</v>
      </c>
      <c r="C313" s="113" t="s">
        <v>661</v>
      </c>
      <c r="D313" s="236">
        <v>0.1</v>
      </c>
      <c r="E313" s="236">
        <v>0</v>
      </c>
      <c r="F313" s="236">
        <v>0.1</v>
      </c>
    </row>
    <row r="314" spans="1:6" x14ac:dyDescent="0.25">
      <c r="A314" s="118">
        <v>2017</v>
      </c>
      <c r="C314" s="113" t="s">
        <v>709</v>
      </c>
      <c r="D314" s="246">
        <v>7582</v>
      </c>
      <c r="E314" s="246">
        <v>7582</v>
      </c>
      <c r="F314" s="236">
        <v>0</v>
      </c>
    </row>
    <row r="315" spans="1:6" x14ac:dyDescent="0.25">
      <c r="A315" s="118">
        <v>2017</v>
      </c>
      <c r="C315" s="113" t="s">
        <v>736</v>
      </c>
      <c r="D315" s="236">
        <v>49.4</v>
      </c>
      <c r="E315" s="236">
        <v>0</v>
      </c>
      <c r="F315" s="236">
        <v>49.4</v>
      </c>
    </row>
    <row r="316" spans="1:6" x14ac:dyDescent="0.25">
      <c r="A316" s="118">
        <v>2017</v>
      </c>
      <c r="C316" s="113" t="s">
        <v>710</v>
      </c>
      <c r="D316" s="236">
        <v>77</v>
      </c>
      <c r="E316" s="236">
        <v>77</v>
      </c>
      <c r="F316" s="236">
        <v>0</v>
      </c>
    </row>
    <row r="317" spans="1:6" x14ac:dyDescent="0.25">
      <c r="A317" s="118">
        <v>2017</v>
      </c>
      <c r="C317" s="113" t="s">
        <v>730</v>
      </c>
      <c r="D317" s="236">
        <v>498</v>
      </c>
      <c r="E317" s="236">
        <v>31.04</v>
      </c>
      <c r="F317" s="236">
        <v>466.96</v>
      </c>
    </row>
    <row r="318" spans="1:6" x14ac:dyDescent="0.25">
      <c r="A318" s="118">
        <v>2017</v>
      </c>
      <c r="C318" s="113" t="s">
        <v>711</v>
      </c>
      <c r="D318" s="236">
        <v>18.28</v>
      </c>
      <c r="E318" s="236">
        <v>10.11</v>
      </c>
      <c r="F318" s="236">
        <v>8.17</v>
      </c>
    </row>
    <row r="319" spans="1:6" x14ac:dyDescent="0.25">
      <c r="A319" s="118">
        <v>2017</v>
      </c>
      <c r="C319" s="249" t="s">
        <v>668</v>
      </c>
      <c r="D319" s="236">
        <v>895.92</v>
      </c>
      <c r="E319" s="236">
        <v>169.45</v>
      </c>
      <c r="F319" s="236">
        <v>726.47</v>
      </c>
    </row>
    <row r="320" spans="1:6" x14ac:dyDescent="0.25">
      <c r="A320" s="118">
        <v>2017</v>
      </c>
      <c r="C320" s="113" t="s">
        <v>380</v>
      </c>
      <c r="D320" s="236">
        <v>97.85</v>
      </c>
      <c r="E320" s="236">
        <v>21.71</v>
      </c>
      <c r="F320" s="236">
        <v>76.14</v>
      </c>
    </row>
    <row r="321" spans="1:6" x14ac:dyDescent="0.25">
      <c r="A321" s="118">
        <v>2017</v>
      </c>
      <c r="C321" s="113" t="s">
        <v>488</v>
      </c>
      <c r="D321" s="246">
        <v>1383.28</v>
      </c>
      <c r="E321" s="246">
        <v>1383.28</v>
      </c>
      <c r="F321" s="236">
        <v>0</v>
      </c>
    </row>
    <row r="322" spans="1:6" x14ac:dyDescent="0.25">
      <c r="A322" s="118">
        <v>2017</v>
      </c>
      <c r="C322" s="113" t="s">
        <v>699</v>
      </c>
      <c r="D322" s="236">
        <v>177</v>
      </c>
      <c r="E322" s="236">
        <v>37</v>
      </c>
      <c r="F322" s="236">
        <v>140</v>
      </c>
    </row>
    <row r="323" spans="1:6" x14ac:dyDescent="0.25">
      <c r="A323" s="118">
        <v>2017</v>
      </c>
      <c r="C323" s="113" t="s">
        <v>503</v>
      </c>
      <c r="D323" s="236">
        <v>706.79</v>
      </c>
      <c r="E323" s="236">
        <v>261.52</v>
      </c>
      <c r="F323" s="236">
        <v>445.27</v>
      </c>
    </row>
    <row r="324" spans="1:6" x14ac:dyDescent="0.25">
      <c r="A324" s="118">
        <v>2017</v>
      </c>
      <c r="C324" s="113" t="s">
        <v>738</v>
      </c>
      <c r="D324" s="236">
        <v>15.2</v>
      </c>
      <c r="E324" s="236">
        <v>0</v>
      </c>
      <c r="F324" s="236">
        <v>15.2</v>
      </c>
    </row>
    <row r="325" spans="1:6" x14ac:dyDescent="0.25">
      <c r="A325" s="118">
        <v>2017</v>
      </c>
      <c r="C325" s="113" t="s">
        <v>723</v>
      </c>
      <c r="D325" s="236">
        <v>6.8</v>
      </c>
      <c r="E325" s="236">
        <v>5.25</v>
      </c>
      <c r="F325" s="236">
        <v>1.55</v>
      </c>
    </row>
    <row r="326" spans="1:6" x14ac:dyDescent="0.25">
      <c r="A326" s="118">
        <v>2017</v>
      </c>
      <c r="C326" s="235" t="s">
        <v>675</v>
      </c>
      <c r="D326" s="246">
        <v>10359.629999999999</v>
      </c>
      <c r="E326" s="236">
        <v>133</v>
      </c>
      <c r="F326" s="246">
        <v>10226.629999999999</v>
      </c>
    </row>
    <row r="327" spans="1:6" x14ac:dyDescent="0.25">
      <c r="A327" s="118">
        <v>2017</v>
      </c>
      <c r="C327" s="113" t="s">
        <v>702</v>
      </c>
      <c r="D327" s="246">
        <v>12854.31</v>
      </c>
      <c r="E327" s="246">
        <v>12854.31</v>
      </c>
      <c r="F327" s="236">
        <v>0</v>
      </c>
    </row>
    <row r="328" spans="1:6" x14ac:dyDescent="0.25">
      <c r="A328" s="118">
        <v>2017</v>
      </c>
      <c r="C328" s="113" t="s">
        <v>425</v>
      </c>
      <c r="D328" s="236">
        <v>916.1</v>
      </c>
      <c r="E328" s="236">
        <v>885.47</v>
      </c>
      <c r="F328" s="236">
        <v>30.63</v>
      </c>
    </row>
    <row r="329" spans="1:6" x14ac:dyDescent="0.25">
      <c r="A329" s="118">
        <v>2017</v>
      </c>
      <c r="C329" s="113" t="s">
        <v>511</v>
      </c>
      <c r="D329" s="246">
        <v>2280.88</v>
      </c>
      <c r="E329" s="246">
        <v>1188.48</v>
      </c>
      <c r="F329" s="246">
        <v>1092.4000000000001</v>
      </c>
    </row>
    <row r="330" spans="1:6" x14ac:dyDescent="0.25">
      <c r="A330" s="118">
        <v>2017</v>
      </c>
      <c r="C330" s="113" t="s">
        <v>743</v>
      </c>
      <c r="D330" s="236">
        <v>39.619999999999997</v>
      </c>
      <c r="E330" s="236">
        <v>0</v>
      </c>
      <c r="F330" s="236">
        <v>39.619999999999997</v>
      </c>
    </row>
    <row r="331" spans="1:6" x14ac:dyDescent="0.25">
      <c r="A331" s="118">
        <v>2017</v>
      </c>
      <c r="C331" s="113" t="s">
        <v>354</v>
      </c>
      <c r="D331" s="236">
        <v>493</v>
      </c>
      <c r="E331" s="236">
        <v>493</v>
      </c>
      <c r="F331" s="236">
        <v>0</v>
      </c>
    </row>
    <row r="332" spans="1:6" x14ac:dyDescent="0.25">
      <c r="A332" s="118">
        <v>2017</v>
      </c>
      <c r="C332" s="113" t="s">
        <v>739</v>
      </c>
      <c r="D332" s="236">
        <v>270.60000000000002</v>
      </c>
      <c r="E332" s="236">
        <v>270.60000000000002</v>
      </c>
      <c r="F332" s="236">
        <v>0</v>
      </c>
    </row>
    <row r="333" spans="1:6" x14ac:dyDescent="0.25">
      <c r="A333" s="118">
        <v>2017</v>
      </c>
      <c r="C333" s="113" t="s">
        <v>744</v>
      </c>
      <c r="D333" s="236">
        <v>5</v>
      </c>
      <c r="E333" s="236">
        <v>0</v>
      </c>
      <c r="F333" s="236">
        <v>5</v>
      </c>
    </row>
    <row r="334" spans="1:6" x14ac:dyDescent="0.25">
      <c r="A334" s="118">
        <v>2017</v>
      </c>
      <c r="C334" s="113" t="s">
        <v>682</v>
      </c>
      <c r="D334" s="236">
        <v>198</v>
      </c>
      <c r="E334" s="236">
        <v>198</v>
      </c>
      <c r="F334" s="236">
        <v>0</v>
      </c>
    </row>
    <row r="335" spans="1:6" x14ac:dyDescent="0.25">
      <c r="A335" s="118">
        <v>2017</v>
      </c>
      <c r="C335" s="113" t="s">
        <v>745</v>
      </c>
      <c r="D335" s="246">
        <v>30008.12</v>
      </c>
      <c r="E335" s="236">
        <v>0</v>
      </c>
      <c r="F335" s="246">
        <v>30008.12</v>
      </c>
    </row>
    <row r="336" spans="1:6" x14ac:dyDescent="0.25">
      <c r="A336" s="118">
        <v>2017</v>
      </c>
      <c r="C336" s="113" t="s">
        <v>740</v>
      </c>
      <c r="D336" s="236">
        <v>29.34</v>
      </c>
      <c r="E336" s="236">
        <v>11.74</v>
      </c>
      <c r="F336" s="236">
        <v>17.600000000000001</v>
      </c>
    </row>
    <row r="337" spans="1:6" x14ac:dyDescent="0.25">
      <c r="A337" s="118">
        <v>2017</v>
      </c>
      <c r="C337" s="249" t="s">
        <v>715</v>
      </c>
      <c r="D337" s="236">
        <v>94.66</v>
      </c>
      <c r="E337" s="236">
        <v>9.58</v>
      </c>
      <c r="F337" s="236">
        <v>85.08</v>
      </c>
    </row>
    <row r="338" spans="1:6" x14ac:dyDescent="0.25">
      <c r="A338" s="118">
        <v>2017</v>
      </c>
      <c r="C338" s="113" t="s">
        <v>685</v>
      </c>
      <c r="D338" s="246">
        <v>170384.39</v>
      </c>
      <c r="E338" s="246">
        <v>149140.07</v>
      </c>
      <c r="F338" s="246">
        <v>21244.32</v>
      </c>
    </row>
    <row r="339" spans="1:6" x14ac:dyDescent="0.25">
      <c r="A339" s="118">
        <v>2017</v>
      </c>
      <c r="C339" s="113" t="s">
        <v>431</v>
      </c>
      <c r="D339" s="246">
        <v>1105.19</v>
      </c>
      <c r="E339" s="236">
        <v>640.05999999999995</v>
      </c>
      <c r="F339" s="236">
        <v>465.13</v>
      </c>
    </row>
    <row r="340" spans="1:6" x14ac:dyDescent="0.25">
      <c r="A340" s="118">
        <v>2017</v>
      </c>
      <c r="B340" s="184"/>
      <c r="C340" s="184" t="s">
        <v>704</v>
      </c>
      <c r="D340" s="241">
        <v>2.52</v>
      </c>
      <c r="E340" s="241">
        <v>0</v>
      </c>
      <c r="F340" s="241">
        <v>2.52</v>
      </c>
    </row>
    <row r="341" spans="1:6" x14ac:dyDescent="0.25">
      <c r="A341" s="118">
        <v>2017</v>
      </c>
      <c r="B341" s="273" t="s">
        <v>691</v>
      </c>
      <c r="C341" s="273"/>
      <c r="D341" s="247">
        <v>294796</v>
      </c>
      <c r="E341" s="247">
        <v>212104.16</v>
      </c>
      <c r="F341" s="247">
        <v>82691.839999999997</v>
      </c>
    </row>
    <row r="342" spans="1:6" x14ac:dyDescent="0.25">
      <c r="B342" s="273"/>
      <c r="C342" s="273"/>
      <c r="D342" s="243"/>
      <c r="E342" s="243"/>
      <c r="F342" s="243"/>
    </row>
    <row r="343" spans="1:6" ht="16.5" thickBot="1" x14ac:dyDescent="0.3">
      <c r="A343" s="175">
        <v>2017</v>
      </c>
      <c r="B343" s="303" t="s">
        <v>692</v>
      </c>
      <c r="C343" s="303"/>
      <c r="D343" s="248">
        <v>295453</v>
      </c>
      <c r="E343" s="248">
        <v>212473.16</v>
      </c>
      <c r="F343" s="248">
        <v>82979.839999999997</v>
      </c>
    </row>
    <row r="344" spans="1:6" ht="16.5" thickTop="1" x14ac:dyDescent="0.25"/>
    <row r="345" spans="1:6" x14ac:dyDescent="0.25">
      <c r="A345" s="118">
        <v>2018</v>
      </c>
      <c r="B345" s="235" t="s">
        <v>657</v>
      </c>
      <c r="C345" s="113" t="s">
        <v>742</v>
      </c>
      <c r="D345" s="236">
        <v>423</v>
      </c>
      <c r="E345" s="236">
        <v>0</v>
      </c>
      <c r="F345" s="236">
        <v>423</v>
      </c>
    </row>
    <row r="346" spans="1:6" x14ac:dyDescent="0.25">
      <c r="A346" s="118">
        <v>2018</v>
      </c>
      <c r="B346" s="184"/>
      <c r="C346" s="184" t="s">
        <v>658</v>
      </c>
      <c r="D346" s="241">
        <v>277</v>
      </c>
      <c r="E346" s="241">
        <v>116</v>
      </c>
      <c r="F346" s="241">
        <v>161</v>
      </c>
    </row>
    <row r="347" spans="1:6" x14ac:dyDescent="0.25">
      <c r="A347" s="118">
        <v>2018</v>
      </c>
      <c r="B347" s="273" t="s">
        <v>659</v>
      </c>
      <c r="C347" s="273"/>
      <c r="D347" s="243">
        <v>700</v>
      </c>
      <c r="E347" s="243">
        <v>116</v>
      </c>
      <c r="F347" s="243">
        <v>584</v>
      </c>
    </row>
    <row r="349" spans="1:6" x14ac:dyDescent="0.25">
      <c r="A349" s="118">
        <v>2018</v>
      </c>
      <c r="B349" s="235" t="s">
        <v>660</v>
      </c>
      <c r="C349" s="113" t="s">
        <v>746</v>
      </c>
      <c r="D349" s="236">
        <v>15.55</v>
      </c>
      <c r="E349" s="236">
        <v>0</v>
      </c>
      <c r="F349" s="236">
        <v>15.55</v>
      </c>
    </row>
    <row r="350" spans="1:6" x14ac:dyDescent="0.25">
      <c r="A350" s="118">
        <v>2018</v>
      </c>
      <c r="C350" s="113" t="s">
        <v>727</v>
      </c>
      <c r="D350" s="236">
        <v>34.799999999999997</v>
      </c>
      <c r="E350" s="236">
        <v>0</v>
      </c>
      <c r="F350" s="236">
        <v>34.799999999999997</v>
      </c>
    </row>
    <row r="351" spans="1:6" x14ac:dyDescent="0.25">
      <c r="A351" s="118">
        <v>2018</v>
      </c>
      <c r="C351" s="113" t="s">
        <v>734</v>
      </c>
      <c r="D351" s="236">
        <v>7</v>
      </c>
      <c r="E351" s="236">
        <v>0</v>
      </c>
      <c r="F351" s="236">
        <v>7</v>
      </c>
    </row>
    <row r="352" spans="1:6" x14ac:dyDescent="0.25">
      <c r="A352" s="118">
        <v>2018</v>
      </c>
      <c r="C352" s="113" t="s">
        <v>747</v>
      </c>
      <c r="D352" s="246">
        <v>29523.58</v>
      </c>
      <c r="E352" s="246">
        <v>25162.26</v>
      </c>
      <c r="F352" s="246">
        <v>4361.32</v>
      </c>
    </row>
    <row r="353" spans="1:6" x14ac:dyDescent="0.25">
      <c r="A353" s="118">
        <v>2018</v>
      </c>
      <c r="C353" s="113" t="s">
        <v>728</v>
      </c>
      <c r="D353" s="246">
        <v>3911</v>
      </c>
      <c r="E353" s="236">
        <v>0</v>
      </c>
      <c r="F353" s="246">
        <v>3911</v>
      </c>
    </row>
    <row r="354" spans="1:6" x14ac:dyDescent="0.25">
      <c r="A354" s="118">
        <v>2018</v>
      </c>
      <c r="C354" s="113" t="s">
        <v>729</v>
      </c>
      <c r="D354" s="236">
        <v>0</v>
      </c>
      <c r="E354" s="236">
        <v>0</v>
      </c>
      <c r="F354" s="236">
        <v>0</v>
      </c>
    </row>
    <row r="355" spans="1:6" x14ac:dyDescent="0.25">
      <c r="A355" s="118">
        <v>2018</v>
      </c>
      <c r="C355" s="113" t="s">
        <v>742</v>
      </c>
      <c r="D355" s="236">
        <v>423</v>
      </c>
      <c r="E355" s="236">
        <v>0</v>
      </c>
      <c r="F355" s="236">
        <v>423</v>
      </c>
    </row>
    <row r="356" spans="1:6" x14ac:dyDescent="0.25">
      <c r="A356" s="118">
        <v>2018</v>
      </c>
      <c r="C356" s="113" t="s">
        <v>694</v>
      </c>
      <c r="D356" s="236">
        <v>0</v>
      </c>
      <c r="E356" s="236">
        <v>0</v>
      </c>
      <c r="F356" s="236">
        <v>0</v>
      </c>
    </row>
    <row r="357" spans="1:6" x14ac:dyDescent="0.25">
      <c r="A357" s="118">
        <v>2018</v>
      </c>
      <c r="C357" s="113" t="s">
        <v>732</v>
      </c>
      <c r="D357" s="236">
        <v>0</v>
      </c>
      <c r="E357" s="236">
        <v>0</v>
      </c>
      <c r="F357" s="236">
        <v>0</v>
      </c>
    </row>
    <row r="358" spans="1:6" x14ac:dyDescent="0.25">
      <c r="A358" s="118">
        <v>2018</v>
      </c>
      <c r="C358" s="113" t="s">
        <v>661</v>
      </c>
      <c r="D358" s="236">
        <v>0</v>
      </c>
      <c r="E358" s="236">
        <v>0</v>
      </c>
      <c r="F358" s="236">
        <v>0</v>
      </c>
    </row>
    <row r="359" spans="1:6" x14ac:dyDescent="0.25">
      <c r="A359" s="118">
        <v>2018</v>
      </c>
      <c r="C359" s="113" t="s">
        <v>709</v>
      </c>
      <c r="D359" s="246">
        <v>7582</v>
      </c>
      <c r="E359" s="246">
        <v>7582</v>
      </c>
      <c r="F359" s="236">
        <v>0</v>
      </c>
    </row>
    <row r="360" spans="1:6" x14ac:dyDescent="0.25">
      <c r="A360" s="118">
        <v>2018</v>
      </c>
      <c r="C360" s="249" t="s">
        <v>736</v>
      </c>
      <c r="D360" s="236">
        <v>49.4</v>
      </c>
      <c r="E360" s="236">
        <v>0</v>
      </c>
      <c r="F360" s="236">
        <v>49.4</v>
      </c>
    </row>
    <row r="361" spans="1:6" x14ac:dyDescent="0.25">
      <c r="A361" s="118">
        <v>2018</v>
      </c>
      <c r="C361" s="113" t="s">
        <v>710</v>
      </c>
      <c r="D361" s="236">
        <v>0</v>
      </c>
      <c r="E361" s="236">
        <v>0</v>
      </c>
      <c r="F361" s="236">
        <v>0</v>
      </c>
    </row>
    <row r="362" spans="1:6" x14ac:dyDescent="0.25">
      <c r="A362" s="118">
        <v>2018</v>
      </c>
      <c r="C362" s="113" t="s">
        <v>733</v>
      </c>
      <c r="D362" s="236">
        <v>0</v>
      </c>
      <c r="E362" s="236">
        <v>0</v>
      </c>
      <c r="F362" s="236">
        <v>0</v>
      </c>
    </row>
    <row r="363" spans="1:6" x14ac:dyDescent="0.25">
      <c r="A363" s="118">
        <v>2018</v>
      </c>
      <c r="C363" s="113" t="s">
        <v>737</v>
      </c>
      <c r="D363" s="236">
        <v>0</v>
      </c>
      <c r="E363" s="236">
        <v>0</v>
      </c>
      <c r="F363" s="236">
        <v>0</v>
      </c>
    </row>
    <row r="364" spans="1:6" x14ac:dyDescent="0.25">
      <c r="A364" s="118">
        <v>2018</v>
      </c>
      <c r="C364" s="113" t="s">
        <v>664</v>
      </c>
      <c r="D364" s="236">
        <v>0</v>
      </c>
      <c r="E364" s="236">
        <v>0</v>
      </c>
      <c r="F364" s="236">
        <v>0</v>
      </c>
    </row>
    <row r="365" spans="1:6" x14ac:dyDescent="0.25">
      <c r="A365" s="118">
        <v>2018</v>
      </c>
      <c r="C365" s="113" t="s">
        <v>730</v>
      </c>
      <c r="D365" s="236">
        <v>0</v>
      </c>
      <c r="E365" s="236">
        <v>0</v>
      </c>
      <c r="F365" s="236">
        <v>0</v>
      </c>
    </row>
    <row r="366" spans="1:6" x14ac:dyDescent="0.25">
      <c r="A366" s="118">
        <v>2018</v>
      </c>
      <c r="C366" s="113" t="s">
        <v>391</v>
      </c>
      <c r="D366" s="236">
        <v>151</v>
      </c>
      <c r="E366" s="236">
        <v>0</v>
      </c>
      <c r="F366" s="236">
        <v>151</v>
      </c>
    </row>
    <row r="367" spans="1:6" x14ac:dyDescent="0.25">
      <c r="A367" s="118">
        <v>2018</v>
      </c>
      <c r="C367" s="113" t="s">
        <v>711</v>
      </c>
      <c r="D367" s="236">
        <v>0</v>
      </c>
      <c r="E367" s="236">
        <v>0</v>
      </c>
      <c r="F367" s="236">
        <v>0</v>
      </c>
    </row>
    <row r="368" spans="1:6" x14ac:dyDescent="0.25">
      <c r="A368" s="118">
        <v>2018</v>
      </c>
      <c r="C368" s="113" t="s">
        <v>668</v>
      </c>
      <c r="D368" s="236">
        <v>895.92</v>
      </c>
      <c r="E368" s="236">
        <v>169.45</v>
      </c>
      <c r="F368" s="236">
        <v>726.47</v>
      </c>
    </row>
    <row r="369" spans="1:6" x14ac:dyDescent="0.25">
      <c r="A369" s="118">
        <v>2018</v>
      </c>
      <c r="C369" s="113" t="s">
        <v>658</v>
      </c>
      <c r="D369" s="236">
        <v>277</v>
      </c>
      <c r="E369" s="236">
        <v>116</v>
      </c>
      <c r="F369" s="236">
        <v>161</v>
      </c>
    </row>
    <row r="370" spans="1:6" x14ac:dyDescent="0.25">
      <c r="A370" s="118">
        <v>2018</v>
      </c>
      <c r="C370" s="113" t="s">
        <v>380</v>
      </c>
      <c r="D370" s="236">
        <v>524.21</v>
      </c>
      <c r="E370" s="236">
        <v>59.01</v>
      </c>
      <c r="F370" s="236">
        <v>465.2</v>
      </c>
    </row>
    <row r="371" spans="1:6" x14ac:dyDescent="0.25">
      <c r="A371" s="118">
        <v>2018</v>
      </c>
      <c r="C371" s="113" t="s">
        <v>488</v>
      </c>
      <c r="D371" s="236">
        <v>0</v>
      </c>
      <c r="E371" s="236">
        <v>0</v>
      </c>
      <c r="F371" s="236">
        <v>0</v>
      </c>
    </row>
    <row r="372" spans="1:6" x14ac:dyDescent="0.25">
      <c r="A372" s="118">
        <v>2018</v>
      </c>
      <c r="C372" s="113" t="s">
        <v>699</v>
      </c>
      <c r="D372" s="236">
        <v>0</v>
      </c>
      <c r="E372" s="236">
        <v>0</v>
      </c>
      <c r="F372" s="236">
        <v>0</v>
      </c>
    </row>
    <row r="373" spans="1:6" x14ac:dyDescent="0.25">
      <c r="A373" s="118">
        <v>2018</v>
      </c>
      <c r="C373" s="113" t="s">
        <v>748</v>
      </c>
      <c r="D373" s="236">
        <v>528</v>
      </c>
      <c r="E373" s="236">
        <v>0</v>
      </c>
      <c r="F373" s="236">
        <v>528</v>
      </c>
    </row>
    <row r="374" spans="1:6" x14ac:dyDescent="0.25">
      <c r="A374" s="118">
        <v>2018</v>
      </c>
      <c r="C374" s="113" t="s">
        <v>503</v>
      </c>
      <c r="D374" s="236">
        <v>793.7</v>
      </c>
      <c r="E374" s="236">
        <v>487.58</v>
      </c>
      <c r="F374" s="236">
        <v>306.12</v>
      </c>
    </row>
    <row r="375" spans="1:6" x14ac:dyDescent="0.25">
      <c r="A375" s="118">
        <v>2018</v>
      </c>
      <c r="C375" s="113" t="s">
        <v>738</v>
      </c>
      <c r="D375" s="236">
        <v>15.2</v>
      </c>
      <c r="E375" s="236">
        <v>0</v>
      </c>
      <c r="F375" s="236">
        <v>15.2</v>
      </c>
    </row>
    <row r="376" spans="1:6" x14ac:dyDescent="0.25">
      <c r="A376" s="118">
        <v>2018</v>
      </c>
      <c r="C376" s="113" t="s">
        <v>723</v>
      </c>
      <c r="D376" s="236">
        <v>43.15</v>
      </c>
      <c r="E376" s="236">
        <v>8.5500000000000007</v>
      </c>
      <c r="F376" s="236">
        <v>34.6</v>
      </c>
    </row>
    <row r="377" spans="1:6" x14ac:dyDescent="0.25">
      <c r="A377" s="118">
        <v>2018</v>
      </c>
      <c r="C377" s="235" t="s">
        <v>675</v>
      </c>
      <c r="D377" s="246">
        <v>10406.25</v>
      </c>
      <c r="E377" s="246">
        <v>3768.26</v>
      </c>
      <c r="F377" s="246">
        <v>6637.99</v>
      </c>
    </row>
    <row r="378" spans="1:6" x14ac:dyDescent="0.25">
      <c r="A378" s="118">
        <v>2018</v>
      </c>
      <c r="C378" s="249" t="s">
        <v>425</v>
      </c>
      <c r="D378" s="236">
        <v>0</v>
      </c>
      <c r="E378" s="236">
        <v>0</v>
      </c>
      <c r="F378" s="236">
        <v>0</v>
      </c>
    </row>
    <row r="379" spans="1:6" x14ac:dyDescent="0.25">
      <c r="A379" s="118">
        <v>2018</v>
      </c>
      <c r="C379" s="113" t="s">
        <v>511</v>
      </c>
      <c r="D379" s="246">
        <v>2458.0100000000002</v>
      </c>
      <c r="E379" s="246">
        <v>1703.57</v>
      </c>
      <c r="F379" s="236">
        <v>754.44</v>
      </c>
    </row>
    <row r="380" spans="1:6" x14ac:dyDescent="0.25">
      <c r="A380" s="118">
        <v>2018</v>
      </c>
      <c r="C380" s="113" t="s">
        <v>749</v>
      </c>
      <c r="D380" s="236">
        <v>39.619999999999997</v>
      </c>
      <c r="E380" s="236">
        <v>0</v>
      </c>
      <c r="F380" s="236">
        <v>39.619999999999997</v>
      </c>
    </row>
    <row r="381" spans="1:6" x14ac:dyDescent="0.25">
      <c r="A381" s="118">
        <v>2018</v>
      </c>
      <c r="C381" s="113" t="s">
        <v>354</v>
      </c>
      <c r="D381" s="236">
        <v>493</v>
      </c>
      <c r="E381" s="236">
        <v>493</v>
      </c>
      <c r="F381" s="236">
        <v>0</v>
      </c>
    </row>
    <row r="382" spans="1:6" x14ac:dyDescent="0.25">
      <c r="A382" s="118">
        <v>2018</v>
      </c>
      <c r="C382" s="113" t="s">
        <v>739</v>
      </c>
      <c r="D382" s="236">
        <v>270.60000000000002</v>
      </c>
      <c r="E382" s="236">
        <v>270.60000000000002</v>
      </c>
      <c r="F382" s="236">
        <v>0</v>
      </c>
    </row>
    <row r="383" spans="1:6" x14ac:dyDescent="0.25">
      <c r="A383" s="118">
        <v>2018</v>
      </c>
      <c r="C383" s="113" t="s">
        <v>744</v>
      </c>
      <c r="D383" s="236">
        <v>36.799999999999997</v>
      </c>
      <c r="E383" s="236">
        <v>0</v>
      </c>
      <c r="F383" s="236">
        <v>36.799999999999997</v>
      </c>
    </row>
    <row r="384" spans="1:6" x14ac:dyDescent="0.25">
      <c r="A384" s="118">
        <v>2018</v>
      </c>
      <c r="C384" s="113" t="s">
        <v>750</v>
      </c>
      <c r="D384" s="236">
        <v>83.47</v>
      </c>
      <c r="E384" s="236">
        <v>0</v>
      </c>
      <c r="F384" s="236">
        <v>83.47</v>
      </c>
    </row>
    <row r="385" spans="1:6" x14ac:dyDescent="0.25">
      <c r="A385" s="118">
        <v>2018</v>
      </c>
      <c r="C385" s="113" t="s">
        <v>682</v>
      </c>
      <c r="D385" s="236">
        <v>0</v>
      </c>
      <c r="E385" s="236">
        <v>0</v>
      </c>
      <c r="F385" s="236">
        <v>0</v>
      </c>
    </row>
    <row r="386" spans="1:6" x14ac:dyDescent="0.25">
      <c r="A386" s="118">
        <v>2018</v>
      </c>
      <c r="C386" s="113" t="s">
        <v>745</v>
      </c>
      <c r="D386" s="246">
        <v>30008.12</v>
      </c>
      <c r="E386" s="236">
        <v>0</v>
      </c>
      <c r="F386" s="246">
        <v>30008.12</v>
      </c>
    </row>
    <row r="387" spans="1:6" x14ac:dyDescent="0.25">
      <c r="A387" s="118">
        <v>2018</v>
      </c>
      <c r="C387" s="113" t="s">
        <v>751</v>
      </c>
      <c r="D387" s="236">
        <v>44.47</v>
      </c>
      <c r="E387" s="236">
        <v>0</v>
      </c>
      <c r="F387" s="236">
        <v>44.47</v>
      </c>
    </row>
    <row r="388" spans="1:6" x14ac:dyDescent="0.25">
      <c r="A388" s="118">
        <v>2018</v>
      </c>
      <c r="C388" s="113" t="s">
        <v>740</v>
      </c>
      <c r="D388" s="236">
        <v>29.34</v>
      </c>
      <c r="E388" s="236">
        <v>11.74</v>
      </c>
      <c r="F388" s="236">
        <v>17.600000000000001</v>
      </c>
    </row>
    <row r="389" spans="1:6" x14ac:dyDescent="0.25">
      <c r="A389" s="118">
        <v>2018</v>
      </c>
      <c r="C389" s="113" t="s">
        <v>715</v>
      </c>
      <c r="D389" s="236">
        <v>94.66</v>
      </c>
      <c r="E389" s="236">
        <v>9.58</v>
      </c>
      <c r="F389" s="236">
        <v>85.08</v>
      </c>
    </row>
    <row r="390" spans="1:6" x14ac:dyDescent="0.25">
      <c r="A390" s="118">
        <v>2018</v>
      </c>
      <c r="C390" s="113" t="s">
        <v>685</v>
      </c>
      <c r="D390" s="246">
        <v>136596.62</v>
      </c>
      <c r="E390" s="246">
        <v>117646.11</v>
      </c>
      <c r="F390" s="246">
        <v>18950.509999999998</v>
      </c>
    </row>
    <row r="391" spans="1:6" x14ac:dyDescent="0.25">
      <c r="A391" s="118">
        <v>2018</v>
      </c>
      <c r="B391" s="184"/>
      <c r="C391" s="184" t="s">
        <v>431</v>
      </c>
      <c r="D391" s="250">
        <v>1173.6400000000001</v>
      </c>
      <c r="E391" s="241">
        <v>754.04</v>
      </c>
      <c r="F391" s="241">
        <v>419.6</v>
      </c>
    </row>
    <row r="392" spans="1:6" x14ac:dyDescent="0.25">
      <c r="A392" s="118">
        <v>2018</v>
      </c>
      <c r="B392" s="273" t="s">
        <v>691</v>
      </c>
      <c r="C392" s="273"/>
      <c r="D392" s="247">
        <v>226509.11</v>
      </c>
      <c r="E392" s="247">
        <v>158241.75</v>
      </c>
      <c r="F392" s="247">
        <v>68267.360000000001</v>
      </c>
    </row>
    <row r="393" spans="1:6" x14ac:dyDescent="0.25">
      <c r="B393" s="273"/>
      <c r="C393" s="273"/>
      <c r="D393" s="243"/>
      <c r="E393" s="243"/>
      <c r="F393" s="243"/>
    </row>
    <row r="394" spans="1:6" ht="16.5" thickBot="1" x14ac:dyDescent="0.3">
      <c r="A394" s="175">
        <v>2018</v>
      </c>
      <c r="B394" s="303" t="s">
        <v>692</v>
      </c>
      <c r="C394" s="303"/>
      <c r="D394" s="248">
        <v>227209.11</v>
      </c>
      <c r="E394" s="248">
        <v>158357.75</v>
      </c>
      <c r="F394" s="248">
        <v>68851.360000000001</v>
      </c>
    </row>
    <row r="395" spans="1:6" ht="16.5" thickTop="1" x14ac:dyDescent="0.25"/>
    <row r="396" spans="1:6" x14ac:dyDescent="0.25">
      <c r="A396" s="118">
        <v>2019</v>
      </c>
      <c r="B396" s="235" t="s">
        <v>657</v>
      </c>
      <c r="C396" s="113" t="s">
        <v>742</v>
      </c>
      <c r="D396" s="236">
        <v>172.56</v>
      </c>
      <c r="E396" s="236">
        <v>0</v>
      </c>
      <c r="F396" s="236">
        <v>172.56</v>
      </c>
    </row>
    <row r="397" spans="1:6" x14ac:dyDescent="0.25">
      <c r="A397" s="118">
        <v>2019</v>
      </c>
      <c r="C397" s="113" t="s">
        <v>742</v>
      </c>
      <c r="D397" s="236">
        <v>42.5</v>
      </c>
      <c r="E397" s="236">
        <v>0</v>
      </c>
      <c r="F397" s="236">
        <v>42.5</v>
      </c>
    </row>
    <row r="398" spans="1:6" x14ac:dyDescent="0.25">
      <c r="A398" s="118">
        <v>2019</v>
      </c>
      <c r="B398" s="184"/>
      <c r="C398" s="184" t="s">
        <v>658</v>
      </c>
      <c r="D398" s="241">
        <v>277</v>
      </c>
      <c r="E398" s="241">
        <v>119</v>
      </c>
      <c r="F398" s="241">
        <v>158</v>
      </c>
    </row>
    <row r="399" spans="1:6" x14ac:dyDescent="0.25">
      <c r="A399" s="118">
        <v>2019</v>
      </c>
      <c r="B399" s="273" t="s">
        <v>659</v>
      </c>
      <c r="C399" s="273"/>
      <c r="D399" s="243">
        <v>492.06</v>
      </c>
      <c r="E399" s="243">
        <v>119</v>
      </c>
      <c r="F399" s="243">
        <v>373.06</v>
      </c>
    </row>
    <row r="401" spans="1:6" x14ac:dyDescent="0.25">
      <c r="A401" s="118">
        <v>2019</v>
      </c>
      <c r="B401" s="235" t="s">
        <v>660</v>
      </c>
      <c r="C401" s="113" t="s">
        <v>746</v>
      </c>
      <c r="D401" s="236">
        <v>184.91</v>
      </c>
      <c r="E401" s="236">
        <v>146.1</v>
      </c>
      <c r="F401" s="236">
        <v>38.81</v>
      </c>
    </row>
    <row r="402" spans="1:6" x14ac:dyDescent="0.25">
      <c r="A402" s="118">
        <v>2019</v>
      </c>
      <c r="C402" s="235" t="s">
        <v>727</v>
      </c>
      <c r="D402" s="236">
        <v>21.1</v>
      </c>
      <c r="E402" s="236">
        <v>21.1</v>
      </c>
      <c r="F402" s="236">
        <v>0</v>
      </c>
    </row>
    <row r="403" spans="1:6" x14ac:dyDescent="0.25">
      <c r="A403" s="118">
        <v>2019</v>
      </c>
      <c r="C403" s="235" t="s">
        <v>734</v>
      </c>
      <c r="D403" s="236">
        <v>0</v>
      </c>
      <c r="E403" s="236">
        <v>0</v>
      </c>
      <c r="F403" s="236">
        <v>0</v>
      </c>
    </row>
    <row r="404" spans="1:6" x14ac:dyDescent="0.25">
      <c r="A404" s="118">
        <v>2019</v>
      </c>
      <c r="C404" s="235" t="s">
        <v>747</v>
      </c>
      <c r="D404" s="246">
        <v>27026.639999999999</v>
      </c>
      <c r="E404" s="246">
        <v>25946.09</v>
      </c>
      <c r="F404" s="246">
        <v>1080.55</v>
      </c>
    </row>
    <row r="405" spans="1:6" x14ac:dyDescent="0.25">
      <c r="A405" s="118">
        <v>2019</v>
      </c>
      <c r="C405" s="235" t="s">
        <v>728</v>
      </c>
      <c r="D405" s="246">
        <v>3911</v>
      </c>
      <c r="E405" s="236">
        <v>0</v>
      </c>
      <c r="F405" s="246">
        <v>3911</v>
      </c>
    </row>
    <row r="406" spans="1:6" x14ac:dyDescent="0.25">
      <c r="A406" s="118">
        <v>2019</v>
      </c>
      <c r="C406" s="235" t="s">
        <v>752</v>
      </c>
      <c r="D406" s="236">
        <v>27.75</v>
      </c>
      <c r="E406" s="236">
        <v>0</v>
      </c>
      <c r="F406" s="236">
        <v>27.75</v>
      </c>
    </row>
    <row r="407" spans="1:6" x14ac:dyDescent="0.25">
      <c r="A407" s="118">
        <v>2019</v>
      </c>
      <c r="C407" s="235" t="s">
        <v>742</v>
      </c>
      <c r="D407" s="236">
        <v>215.06</v>
      </c>
      <c r="E407" s="236">
        <v>0</v>
      </c>
      <c r="F407" s="236">
        <v>215.06</v>
      </c>
    </row>
    <row r="408" spans="1:6" x14ac:dyDescent="0.25">
      <c r="A408" s="118">
        <v>2019</v>
      </c>
      <c r="C408" s="235" t="s">
        <v>709</v>
      </c>
      <c r="D408" s="236">
        <v>0</v>
      </c>
      <c r="E408" s="236">
        <v>0</v>
      </c>
      <c r="F408" s="236">
        <v>0</v>
      </c>
    </row>
    <row r="409" spans="1:6" x14ac:dyDescent="0.25">
      <c r="A409" s="118">
        <v>2019</v>
      </c>
      <c r="C409" s="235" t="s">
        <v>736</v>
      </c>
      <c r="D409" s="236">
        <v>0</v>
      </c>
      <c r="E409" s="236">
        <v>0</v>
      </c>
      <c r="F409" s="236">
        <v>0</v>
      </c>
    </row>
    <row r="410" spans="1:6" x14ac:dyDescent="0.25">
      <c r="A410" s="118">
        <v>2019</v>
      </c>
      <c r="C410" s="235" t="s">
        <v>664</v>
      </c>
      <c r="D410" s="236">
        <v>0</v>
      </c>
      <c r="E410" s="236">
        <v>0</v>
      </c>
      <c r="F410" s="236">
        <v>0</v>
      </c>
    </row>
    <row r="411" spans="1:6" x14ac:dyDescent="0.25">
      <c r="A411" s="118">
        <v>2019</v>
      </c>
      <c r="C411" s="235" t="s">
        <v>391</v>
      </c>
      <c r="D411" s="236">
        <v>151</v>
      </c>
      <c r="E411" s="236">
        <v>43.16</v>
      </c>
      <c r="F411" s="236">
        <v>107.84</v>
      </c>
    </row>
    <row r="412" spans="1:6" x14ac:dyDescent="0.25">
      <c r="A412" s="118">
        <v>2019</v>
      </c>
      <c r="C412" s="235" t="s">
        <v>668</v>
      </c>
      <c r="D412" s="236">
        <v>895.92</v>
      </c>
      <c r="E412" s="236">
        <v>169.45</v>
      </c>
      <c r="F412" s="236">
        <v>726.47</v>
      </c>
    </row>
    <row r="413" spans="1:6" x14ac:dyDescent="0.25">
      <c r="A413" s="118">
        <v>2019</v>
      </c>
      <c r="C413" s="235" t="s">
        <v>658</v>
      </c>
      <c r="D413" s="236">
        <v>277</v>
      </c>
      <c r="E413" s="236">
        <v>119</v>
      </c>
      <c r="F413" s="236">
        <v>158</v>
      </c>
    </row>
    <row r="414" spans="1:6" x14ac:dyDescent="0.25">
      <c r="A414" s="118">
        <v>2019</v>
      </c>
      <c r="C414" s="235" t="s">
        <v>380</v>
      </c>
      <c r="D414" s="236">
        <v>426.36</v>
      </c>
      <c r="E414" s="236">
        <v>91</v>
      </c>
      <c r="F414" s="236">
        <v>335.36</v>
      </c>
    </row>
    <row r="415" spans="1:6" x14ac:dyDescent="0.25">
      <c r="A415" s="118">
        <v>2019</v>
      </c>
      <c r="C415" s="235" t="s">
        <v>753</v>
      </c>
      <c r="D415" s="236">
        <v>156</v>
      </c>
      <c r="E415" s="236">
        <v>0</v>
      </c>
      <c r="F415" s="236">
        <v>156</v>
      </c>
    </row>
    <row r="416" spans="1:6" x14ac:dyDescent="0.25">
      <c r="A416" s="118">
        <v>2019</v>
      </c>
      <c r="C416" s="235" t="s">
        <v>671</v>
      </c>
      <c r="D416" s="236">
        <v>6.83</v>
      </c>
      <c r="E416" s="236">
        <v>2.91</v>
      </c>
      <c r="F416" s="236">
        <v>3.92</v>
      </c>
    </row>
    <row r="417" spans="1:6" x14ac:dyDescent="0.25">
      <c r="A417" s="118">
        <v>2019</v>
      </c>
      <c r="C417" s="235" t="s">
        <v>699</v>
      </c>
      <c r="D417" s="236">
        <v>4.34</v>
      </c>
      <c r="E417" s="236">
        <v>0</v>
      </c>
      <c r="F417" s="236">
        <v>4.34</v>
      </c>
    </row>
    <row r="418" spans="1:6" x14ac:dyDescent="0.25">
      <c r="A418" s="118">
        <v>2019</v>
      </c>
      <c r="C418" s="235" t="s">
        <v>748</v>
      </c>
      <c r="D418" s="236">
        <v>591.57000000000005</v>
      </c>
      <c r="E418" s="236">
        <v>0</v>
      </c>
      <c r="F418" s="236">
        <v>591.57000000000005</v>
      </c>
    </row>
    <row r="419" spans="1:6" x14ac:dyDescent="0.25">
      <c r="A419" s="118">
        <v>2019</v>
      </c>
      <c r="C419" s="235" t="s">
        <v>503</v>
      </c>
      <c r="D419" s="236">
        <v>899.91</v>
      </c>
      <c r="E419" s="236">
        <v>487.58</v>
      </c>
      <c r="F419" s="236">
        <v>412.33</v>
      </c>
    </row>
    <row r="420" spans="1:6" x14ac:dyDescent="0.25">
      <c r="A420" s="118">
        <v>2019</v>
      </c>
      <c r="C420" s="235" t="s">
        <v>723</v>
      </c>
      <c r="D420" s="236">
        <v>67.31</v>
      </c>
      <c r="E420" s="236">
        <v>15.57</v>
      </c>
      <c r="F420" s="236">
        <v>51.74</v>
      </c>
    </row>
    <row r="421" spans="1:6" x14ac:dyDescent="0.25">
      <c r="A421" s="118">
        <v>2019</v>
      </c>
      <c r="C421" s="235" t="s">
        <v>675</v>
      </c>
      <c r="D421" s="246">
        <v>9802.6299999999992</v>
      </c>
      <c r="E421" s="246">
        <v>4006.85</v>
      </c>
      <c r="F421" s="246">
        <v>5795.78</v>
      </c>
    </row>
    <row r="422" spans="1:6" x14ac:dyDescent="0.25">
      <c r="A422" s="118">
        <v>2019</v>
      </c>
      <c r="C422" s="235" t="s">
        <v>425</v>
      </c>
      <c r="D422" s="236">
        <v>0</v>
      </c>
      <c r="E422" s="236">
        <v>0</v>
      </c>
      <c r="F422" s="236">
        <v>0</v>
      </c>
    </row>
    <row r="423" spans="1:6" x14ac:dyDescent="0.25">
      <c r="A423" s="118">
        <v>2019</v>
      </c>
      <c r="C423" s="235" t="s">
        <v>511</v>
      </c>
      <c r="D423" s="246">
        <v>2295.36</v>
      </c>
      <c r="E423" s="246">
        <v>1705.62</v>
      </c>
      <c r="F423" s="236">
        <v>589.74</v>
      </c>
    </row>
    <row r="424" spans="1:6" x14ac:dyDescent="0.25">
      <c r="A424" s="118">
        <v>2019</v>
      </c>
      <c r="C424" s="235" t="s">
        <v>749</v>
      </c>
      <c r="D424" s="236">
        <v>0</v>
      </c>
      <c r="E424" s="236">
        <v>0</v>
      </c>
      <c r="F424" s="236">
        <v>0</v>
      </c>
    </row>
    <row r="425" spans="1:6" x14ac:dyDescent="0.25">
      <c r="A425" s="118">
        <v>2019</v>
      </c>
      <c r="C425" s="235" t="s">
        <v>739</v>
      </c>
      <c r="D425" s="236">
        <v>0</v>
      </c>
      <c r="E425" s="236">
        <v>0</v>
      </c>
      <c r="F425" s="236">
        <v>0</v>
      </c>
    </row>
    <row r="426" spans="1:6" x14ac:dyDescent="0.25">
      <c r="A426" s="118">
        <v>2019</v>
      </c>
      <c r="C426" s="235" t="s">
        <v>744</v>
      </c>
      <c r="D426" s="236">
        <v>31.8</v>
      </c>
      <c r="E426" s="236">
        <v>31.8</v>
      </c>
      <c r="F426" s="236">
        <v>0</v>
      </c>
    </row>
    <row r="427" spans="1:6" x14ac:dyDescent="0.25">
      <c r="A427" s="118">
        <v>2019</v>
      </c>
      <c r="C427" s="235" t="s">
        <v>750</v>
      </c>
      <c r="D427" s="236">
        <v>83.47</v>
      </c>
      <c r="E427" s="236">
        <v>0</v>
      </c>
      <c r="F427" s="236">
        <v>83.47</v>
      </c>
    </row>
    <row r="428" spans="1:6" x14ac:dyDescent="0.25">
      <c r="A428" s="118">
        <v>2019</v>
      </c>
      <c r="C428" s="235" t="s">
        <v>745</v>
      </c>
      <c r="D428" s="246">
        <v>32738.02</v>
      </c>
      <c r="E428" s="236">
        <v>0</v>
      </c>
      <c r="F428" s="246">
        <v>32738.02</v>
      </c>
    </row>
    <row r="429" spans="1:6" x14ac:dyDescent="0.25">
      <c r="A429" s="118">
        <v>2019</v>
      </c>
      <c r="C429" s="235" t="s">
        <v>751</v>
      </c>
      <c r="D429" s="236">
        <v>44.47</v>
      </c>
      <c r="E429" s="236">
        <v>0</v>
      </c>
      <c r="F429" s="236">
        <v>44.47</v>
      </c>
    </row>
    <row r="430" spans="1:6" x14ac:dyDescent="0.25">
      <c r="A430" s="118">
        <v>2019</v>
      </c>
      <c r="C430" s="235" t="s">
        <v>740</v>
      </c>
      <c r="D430" s="236">
        <v>29.34</v>
      </c>
      <c r="E430" s="236">
        <v>11.74</v>
      </c>
      <c r="F430" s="236">
        <v>17.600000000000001</v>
      </c>
    </row>
    <row r="431" spans="1:6" x14ac:dyDescent="0.25">
      <c r="A431" s="118">
        <v>2019</v>
      </c>
      <c r="C431" s="235" t="s">
        <v>715</v>
      </c>
      <c r="D431" s="236">
        <v>94.66</v>
      </c>
      <c r="E431" s="236">
        <v>9.58</v>
      </c>
      <c r="F431" s="236">
        <v>85.08</v>
      </c>
    </row>
    <row r="432" spans="1:6" x14ac:dyDescent="0.25">
      <c r="A432" s="118">
        <v>2019</v>
      </c>
      <c r="C432" s="235" t="s">
        <v>685</v>
      </c>
      <c r="D432" s="246">
        <v>126402.9</v>
      </c>
      <c r="E432" s="246">
        <v>113087.7</v>
      </c>
      <c r="F432" s="246">
        <v>13315.2</v>
      </c>
    </row>
    <row r="433" spans="1:6" x14ac:dyDescent="0.25">
      <c r="A433" s="118">
        <v>2019</v>
      </c>
      <c r="C433" s="235" t="s">
        <v>431</v>
      </c>
      <c r="D433" s="246">
        <v>1752</v>
      </c>
      <c r="E433" s="236">
        <v>0</v>
      </c>
      <c r="F433" s="246">
        <v>1752</v>
      </c>
    </row>
    <row r="434" spans="1:6" x14ac:dyDescent="0.25">
      <c r="A434" s="118">
        <v>2019</v>
      </c>
      <c r="B434" s="184"/>
      <c r="C434" s="239" t="s">
        <v>688</v>
      </c>
      <c r="D434" s="241">
        <v>2.87</v>
      </c>
      <c r="E434" s="241">
        <v>0</v>
      </c>
      <c r="F434" s="241">
        <v>2.87</v>
      </c>
    </row>
    <row r="435" spans="1:6" x14ac:dyDescent="0.25">
      <c r="A435" s="118">
        <v>2019</v>
      </c>
      <c r="B435" s="343" t="s">
        <v>691</v>
      </c>
      <c r="C435" s="273"/>
      <c r="D435" s="247">
        <v>208140.22</v>
      </c>
      <c r="E435" s="247">
        <v>145895.25</v>
      </c>
      <c r="F435" s="247">
        <v>62244.97</v>
      </c>
    </row>
    <row r="436" spans="1:6" x14ac:dyDescent="0.25">
      <c r="B436" s="273"/>
      <c r="C436" s="273"/>
      <c r="D436" s="243"/>
      <c r="E436" s="243"/>
      <c r="F436" s="243"/>
    </row>
    <row r="437" spans="1:6" ht="16.5" thickBot="1" x14ac:dyDescent="0.3">
      <c r="A437" s="80">
        <v>2019</v>
      </c>
      <c r="B437" s="303" t="s">
        <v>692</v>
      </c>
      <c r="C437" s="303"/>
      <c r="D437" s="248">
        <f>D435+D399</f>
        <v>208632.28</v>
      </c>
      <c r="E437" s="248">
        <f>E435+E399</f>
        <v>146014.25</v>
      </c>
      <c r="F437" s="248">
        <f>F435+F399</f>
        <v>62618.03</v>
      </c>
    </row>
    <row r="438" spans="1:6" ht="16.5" thickTop="1" x14ac:dyDescent="0.25">
      <c r="A438" s="113"/>
    </row>
    <row r="439" spans="1:6" x14ac:dyDescent="0.25">
      <c r="A439" s="251">
        <v>2020</v>
      </c>
      <c r="B439" s="235" t="s">
        <v>657</v>
      </c>
      <c r="C439" s="174" t="s">
        <v>742</v>
      </c>
      <c r="D439" s="236">
        <v>198</v>
      </c>
      <c r="E439" s="236">
        <v>0</v>
      </c>
      <c r="F439" s="236">
        <v>198</v>
      </c>
    </row>
    <row r="440" spans="1:6" x14ac:dyDescent="0.25">
      <c r="A440" s="251">
        <v>2020</v>
      </c>
      <c r="B440" s="239"/>
      <c r="C440" s="252" t="s">
        <v>658</v>
      </c>
      <c r="D440" s="241">
        <v>79</v>
      </c>
      <c r="E440" s="241">
        <v>0</v>
      </c>
      <c r="F440" s="241">
        <v>79</v>
      </c>
    </row>
    <row r="441" spans="1:6" x14ac:dyDescent="0.25">
      <c r="A441" s="118">
        <v>2020</v>
      </c>
      <c r="B441" s="273" t="s">
        <v>659</v>
      </c>
      <c r="C441" s="273"/>
      <c r="D441" s="243">
        <f>SUM(D439:D440)</f>
        <v>277</v>
      </c>
      <c r="E441" s="243">
        <f>SUM(E439:E440)</f>
        <v>0</v>
      </c>
      <c r="F441" s="243">
        <f>SUM(F439:F440)</f>
        <v>277</v>
      </c>
    </row>
    <row r="442" spans="1:6" x14ac:dyDescent="0.25">
      <c r="A442" s="251"/>
      <c r="B442" s="235"/>
      <c r="C442" s="174"/>
      <c r="D442" s="236"/>
      <c r="E442" s="236"/>
      <c r="F442" s="236"/>
    </row>
    <row r="443" spans="1:6" x14ac:dyDescent="0.25">
      <c r="A443" s="251">
        <v>2020</v>
      </c>
      <c r="B443" s="235" t="s">
        <v>660</v>
      </c>
      <c r="C443" s="174" t="s">
        <v>746</v>
      </c>
      <c r="D443" s="236">
        <v>144.97</v>
      </c>
      <c r="E443" s="236">
        <v>144.97</v>
      </c>
      <c r="F443" s="236">
        <v>0</v>
      </c>
    </row>
    <row r="444" spans="1:6" x14ac:dyDescent="0.25">
      <c r="A444" s="251">
        <v>2020</v>
      </c>
      <c r="B444" s="235"/>
      <c r="C444" s="174" t="s">
        <v>332</v>
      </c>
      <c r="D444" s="253">
        <v>27587.21</v>
      </c>
      <c r="E444" s="253">
        <v>27572.35</v>
      </c>
      <c r="F444" s="236">
        <v>14.86</v>
      </c>
    </row>
    <row r="445" spans="1:6" x14ac:dyDescent="0.25">
      <c r="A445" s="251">
        <v>2020</v>
      </c>
      <c r="B445" s="235"/>
      <c r="C445" s="174" t="s">
        <v>752</v>
      </c>
      <c r="D445" s="254">
        <v>40.04</v>
      </c>
      <c r="E445" s="254">
        <v>27.75</v>
      </c>
      <c r="F445" s="236">
        <v>12.29</v>
      </c>
    </row>
    <row r="446" spans="1:6" x14ac:dyDescent="0.25">
      <c r="A446" s="251">
        <v>2020</v>
      </c>
      <c r="B446" s="235"/>
      <c r="C446" s="174" t="s">
        <v>391</v>
      </c>
      <c r="D446" s="254">
        <v>151.59</v>
      </c>
      <c r="E446" s="254">
        <v>88.09</v>
      </c>
      <c r="F446" s="236">
        <v>63.5</v>
      </c>
    </row>
    <row r="447" spans="1:6" x14ac:dyDescent="0.25">
      <c r="A447" s="251">
        <v>2020</v>
      </c>
      <c r="B447" s="235"/>
      <c r="C447" s="174" t="s">
        <v>668</v>
      </c>
      <c r="D447" s="254">
        <v>895.92</v>
      </c>
      <c r="E447" s="254">
        <v>169.45</v>
      </c>
      <c r="F447" s="236">
        <v>726.47</v>
      </c>
    </row>
    <row r="448" spans="1:6" x14ac:dyDescent="0.25">
      <c r="A448" s="251">
        <v>2020</v>
      </c>
      <c r="B448" s="235"/>
      <c r="C448" s="174" t="s">
        <v>380</v>
      </c>
      <c r="D448" s="254">
        <v>676.72</v>
      </c>
      <c r="E448" s="254">
        <v>134</v>
      </c>
      <c r="F448" s="236">
        <v>542.72</v>
      </c>
    </row>
    <row r="449" spans="1:6" x14ac:dyDescent="0.25">
      <c r="A449" s="251">
        <v>2020</v>
      </c>
      <c r="B449" s="235"/>
      <c r="C449" s="174" t="s">
        <v>753</v>
      </c>
      <c r="D449" s="254">
        <v>156</v>
      </c>
      <c r="E449" s="254">
        <v>0</v>
      </c>
      <c r="F449" s="236">
        <v>156</v>
      </c>
    </row>
    <row r="450" spans="1:6" x14ac:dyDescent="0.25">
      <c r="A450" s="251">
        <v>2020</v>
      </c>
      <c r="B450" s="235"/>
      <c r="C450" s="174" t="s">
        <v>699</v>
      </c>
      <c r="D450" s="254">
        <v>16.88</v>
      </c>
      <c r="E450" s="254">
        <v>0</v>
      </c>
      <c r="F450" s="236">
        <v>16.88</v>
      </c>
    </row>
    <row r="451" spans="1:6" x14ac:dyDescent="0.25">
      <c r="A451" s="251">
        <v>2020</v>
      </c>
      <c r="B451" s="235"/>
      <c r="C451" s="174" t="s">
        <v>748</v>
      </c>
      <c r="D451" s="254">
        <v>558.87</v>
      </c>
      <c r="E451" s="254">
        <v>5.46</v>
      </c>
      <c r="F451" s="236">
        <v>553.41</v>
      </c>
    </row>
    <row r="452" spans="1:6" x14ac:dyDescent="0.25">
      <c r="A452" s="251">
        <v>2020</v>
      </c>
      <c r="B452" s="235"/>
      <c r="C452" s="174" t="s">
        <v>503</v>
      </c>
      <c r="D452" s="254">
        <v>899.91</v>
      </c>
      <c r="E452" s="254">
        <v>487.58</v>
      </c>
      <c r="F452" s="236">
        <v>412.33</v>
      </c>
    </row>
    <row r="453" spans="1:6" x14ac:dyDescent="0.25">
      <c r="A453" s="251">
        <v>2020</v>
      </c>
      <c r="B453" s="235"/>
      <c r="C453" s="174" t="s">
        <v>754</v>
      </c>
      <c r="D453" s="254">
        <v>2.62</v>
      </c>
      <c r="E453" s="254">
        <v>2.62</v>
      </c>
      <c r="F453" s="236">
        <v>0</v>
      </c>
    </row>
    <row r="454" spans="1:6" x14ac:dyDescent="0.25">
      <c r="A454" s="251">
        <v>2020</v>
      </c>
      <c r="B454" s="235"/>
      <c r="C454" s="174" t="s">
        <v>723</v>
      </c>
      <c r="D454" s="254">
        <v>51.74</v>
      </c>
      <c r="E454" s="254">
        <v>0</v>
      </c>
      <c r="F454" s="236">
        <v>51.74</v>
      </c>
    </row>
    <row r="455" spans="1:6" x14ac:dyDescent="0.25">
      <c r="A455" s="251">
        <v>2020</v>
      </c>
      <c r="B455" s="235"/>
      <c r="C455" s="235" t="s">
        <v>675</v>
      </c>
      <c r="D455" s="253">
        <v>9802.6299999999992</v>
      </c>
      <c r="E455" s="253">
        <v>4607.01</v>
      </c>
      <c r="F455" s="246">
        <v>5195.62</v>
      </c>
    </row>
    <row r="456" spans="1:6" x14ac:dyDescent="0.25">
      <c r="A456" s="251">
        <v>2020</v>
      </c>
      <c r="B456" s="235"/>
      <c r="C456" s="174" t="s">
        <v>755</v>
      </c>
      <c r="D456" s="254">
        <v>10.23</v>
      </c>
      <c r="E456" s="254">
        <v>0</v>
      </c>
      <c r="F456" s="236">
        <v>10.23</v>
      </c>
    </row>
    <row r="457" spans="1:6" x14ac:dyDescent="0.25">
      <c r="A457" s="251">
        <v>2020</v>
      </c>
      <c r="B457" s="235"/>
      <c r="C457" s="174" t="s">
        <v>511</v>
      </c>
      <c r="D457" s="253">
        <v>2313.25</v>
      </c>
      <c r="E457" s="253">
        <v>2155.9699999999998</v>
      </c>
      <c r="F457" s="236">
        <v>157.28</v>
      </c>
    </row>
    <row r="458" spans="1:6" x14ac:dyDescent="0.25">
      <c r="A458" s="251">
        <v>2020</v>
      </c>
      <c r="B458" s="235"/>
      <c r="C458" s="174" t="s">
        <v>745</v>
      </c>
      <c r="D458" s="253">
        <v>33291.01</v>
      </c>
      <c r="E458" s="254">
        <v>755.85</v>
      </c>
      <c r="F458" s="246">
        <v>32535.16</v>
      </c>
    </row>
    <row r="459" spans="1:6" x14ac:dyDescent="0.25">
      <c r="A459" s="251">
        <v>2020</v>
      </c>
      <c r="B459" s="235"/>
      <c r="C459" s="174" t="s">
        <v>750</v>
      </c>
      <c r="D459" s="254">
        <v>83.47</v>
      </c>
      <c r="E459" s="254">
        <v>0</v>
      </c>
      <c r="F459" s="236">
        <v>83.47</v>
      </c>
    </row>
    <row r="460" spans="1:6" x14ac:dyDescent="0.25">
      <c r="A460" s="251">
        <v>2020</v>
      </c>
      <c r="B460" s="235"/>
      <c r="C460" s="174" t="s">
        <v>740</v>
      </c>
      <c r="D460" s="254">
        <v>67.25</v>
      </c>
      <c r="E460" s="254">
        <v>11.74</v>
      </c>
      <c r="F460" s="236">
        <v>55.51</v>
      </c>
    </row>
    <row r="461" spans="1:6" x14ac:dyDescent="0.25">
      <c r="A461" s="251">
        <v>2020</v>
      </c>
      <c r="B461" s="235"/>
      <c r="C461" s="174" t="s">
        <v>751</v>
      </c>
      <c r="D461" s="254">
        <v>44.47</v>
      </c>
      <c r="E461" s="254">
        <v>0</v>
      </c>
      <c r="F461" s="236">
        <v>44.47</v>
      </c>
    </row>
    <row r="462" spans="1:6" x14ac:dyDescent="0.25">
      <c r="A462" s="251">
        <v>2020</v>
      </c>
      <c r="B462" s="235"/>
      <c r="C462" s="174" t="s">
        <v>715</v>
      </c>
      <c r="D462" s="254">
        <v>94.66</v>
      </c>
      <c r="E462" s="254">
        <v>9.58</v>
      </c>
      <c r="F462" s="236">
        <v>85.08</v>
      </c>
    </row>
    <row r="463" spans="1:6" x14ac:dyDescent="0.25">
      <c r="A463" s="251">
        <v>2020</v>
      </c>
      <c r="B463" s="235"/>
      <c r="C463" s="174" t="s">
        <v>685</v>
      </c>
      <c r="D463" s="253">
        <v>127660.65</v>
      </c>
      <c r="E463" s="253">
        <v>120537.86</v>
      </c>
      <c r="F463" s="246">
        <v>7122.79</v>
      </c>
    </row>
    <row r="464" spans="1:6" x14ac:dyDescent="0.25">
      <c r="A464" s="251">
        <v>2020</v>
      </c>
      <c r="B464" s="235"/>
      <c r="C464" s="174" t="s">
        <v>431</v>
      </c>
      <c r="D464" s="253">
        <v>3589</v>
      </c>
      <c r="E464" s="254">
        <v>0</v>
      </c>
      <c r="F464" s="246">
        <v>3589</v>
      </c>
    </row>
    <row r="465" spans="1:6" x14ac:dyDescent="0.25">
      <c r="A465" s="251">
        <v>2020</v>
      </c>
      <c r="B465" s="239"/>
      <c r="C465" s="252" t="s">
        <v>688</v>
      </c>
      <c r="D465" s="255">
        <v>4.95</v>
      </c>
      <c r="E465" s="255">
        <v>0</v>
      </c>
      <c r="F465" s="241">
        <v>4.95</v>
      </c>
    </row>
    <row r="466" spans="1:6" x14ac:dyDescent="0.25">
      <c r="A466" s="251">
        <v>2020</v>
      </c>
      <c r="B466" s="273" t="s">
        <v>691</v>
      </c>
      <c r="C466" s="273"/>
      <c r="D466" s="247">
        <f>SUM(D443:D465)</f>
        <v>208144.04</v>
      </c>
      <c r="E466" s="247">
        <f>SUM(E443:E465)</f>
        <v>156710.28</v>
      </c>
      <c r="F466" s="247">
        <f>SUM(F443:F465)</f>
        <v>51433.760000000002</v>
      </c>
    </row>
    <row r="467" spans="1:6" x14ac:dyDescent="0.25">
      <c r="B467" s="273"/>
      <c r="C467" s="273"/>
      <c r="D467" s="243"/>
      <c r="E467" s="243"/>
      <c r="F467" s="243"/>
    </row>
    <row r="468" spans="1:6" ht="16.5" thickBot="1" x14ac:dyDescent="0.3">
      <c r="A468" s="80">
        <v>2020</v>
      </c>
      <c r="B468" s="303" t="s">
        <v>692</v>
      </c>
      <c r="C468" s="303"/>
      <c r="D468" s="248">
        <f>D466+D441</f>
        <v>208421.04</v>
      </c>
      <c r="E468" s="248">
        <f>E466+E441</f>
        <v>156710.28</v>
      </c>
      <c r="F468" s="248">
        <f>F466+F441</f>
        <v>51710.76</v>
      </c>
    </row>
    <row r="469" spans="1:6" ht="16.5" thickTop="1" x14ac:dyDescent="0.25">
      <c r="B469" s="243"/>
      <c r="C469" s="243"/>
      <c r="D469" s="247"/>
      <c r="E469" s="247"/>
      <c r="F469" s="247"/>
    </row>
    <row r="470" spans="1:6" x14ac:dyDescent="0.25">
      <c r="A470" s="251">
        <v>2021</v>
      </c>
      <c r="B470" s="235" t="s">
        <v>657</v>
      </c>
      <c r="C470" s="174" t="s">
        <v>742</v>
      </c>
      <c r="D470" s="254">
        <v>198</v>
      </c>
      <c r="E470" s="254">
        <v>49</v>
      </c>
      <c r="F470" s="236">
        <v>149</v>
      </c>
    </row>
    <row r="471" spans="1:6" x14ac:dyDescent="0.25">
      <c r="A471" s="251">
        <v>2021</v>
      </c>
      <c r="B471" s="235"/>
      <c r="C471" s="174" t="s">
        <v>658</v>
      </c>
      <c r="D471" s="254">
        <v>79</v>
      </c>
      <c r="E471" s="254">
        <v>0</v>
      </c>
      <c r="F471" s="236">
        <v>79</v>
      </c>
    </row>
    <row r="472" spans="1:6" x14ac:dyDescent="0.25">
      <c r="A472" s="251">
        <v>2021</v>
      </c>
      <c r="B472" s="239"/>
      <c r="C472" s="252" t="s">
        <v>756</v>
      </c>
      <c r="D472" s="255">
        <v>442</v>
      </c>
      <c r="E472" s="255">
        <v>0</v>
      </c>
      <c r="F472" s="241">
        <v>442</v>
      </c>
    </row>
    <row r="473" spans="1:6" x14ac:dyDescent="0.25">
      <c r="A473" s="118">
        <v>2021</v>
      </c>
      <c r="B473" s="273" t="s">
        <v>659</v>
      </c>
      <c r="C473" s="273"/>
      <c r="D473" s="243">
        <f>SUM(D470:D472)</f>
        <v>719</v>
      </c>
      <c r="E473" s="243">
        <f>SUM(E470:E472)</f>
        <v>49</v>
      </c>
      <c r="F473" s="243">
        <f>SUM(F470:F472)</f>
        <v>670</v>
      </c>
    </row>
    <row r="474" spans="1:6" x14ac:dyDescent="0.25">
      <c r="A474" s="251"/>
      <c r="B474" s="235"/>
      <c r="C474" s="174"/>
      <c r="D474" s="254"/>
      <c r="E474" s="254"/>
      <c r="F474" s="236"/>
    </row>
    <row r="475" spans="1:6" x14ac:dyDescent="0.25">
      <c r="A475" s="251">
        <v>2021</v>
      </c>
      <c r="B475" s="235" t="s">
        <v>660</v>
      </c>
      <c r="C475" s="174" t="s">
        <v>746</v>
      </c>
      <c r="D475" s="254">
        <v>111.54</v>
      </c>
      <c r="E475" s="254">
        <v>111.54</v>
      </c>
      <c r="F475" s="236">
        <v>0</v>
      </c>
    </row>
    <row r="476" spans="1:6" x14ac:dyDescent="0.25">
      <c r="A476" s="251">
        <v>2021</v>
      </c>
      <c r="B476" s="235"/>
      <c r="C476" s="174" t="s">
        <v>332</v>
      </c>
      <c r="D476" s="253">
        <v>28755.02</v>
      </c>
      <c r="E476" s="253">
        <v>28749.17</v>
      </c>
      <c r="F476" s="236">
        <v>5.85</v>
      </c>
    </row>
    <row r="477" spans="1:6" x14ac:dyDescent="0.25">
      <c r="A477" s="251">
        <v>2021</v>
      </c>
      <c r="B477" s="235"/>
      <c r="C477" s="174" t="s">
        <v>752</v>
      </c>
      <c r="D477" s="254">
        <v>12.29</v>
      </c>
      <c r="E477" s="254">
        <v>12.29</v>
      </c>
      <c r="F477" s="236">
        <v>0</v>
      </c>
    </row>
    <row r="478" spans="1:6" x14ac:dyDescent="0.25">
      <c r="A478" s="251">
        <v>2021</v>
      </c>
      <c r="B478" s="235"/>
      <c r="C478" s="174" t="s">
        <v>710</v>
      </c>
      <c r="D478" s="254">
        <v>161.22</v>
      </c>
      <c r="E478" s="254">
        <v>0</v>
      </c>
      <c r="F478" s="236">
        <v>161.22</v>
      </c>
    </row>
    <row r="479" spans="1:6" x14ac:dyDescent="0.25">
      <c r="A479" s="251">
        <v>2021</v>
      </c>
      <c r="B479" s="235"/>
      <c r="C479" s="174" t="s">
        <v>391</v>
      </c>
      <c r="D479" s="254">
        <v>151.59</v>
      </c>
      <c r="E479" s="254">
        <v>151.59</v>
      </c>
      <c r="F479" s="236">
        <v>0</v>
      </c>
    </row>
    <row r="480" spans="1:6" x14ac:dyDescent="0.25">
      <c r="A480" s="251">
        <v>2021</v>
      </c>
      <c r="B480" s="235"/>
      <c r="C480" s="174" t="s">
        <v>757</v>
      </c>
      <c r="D480" s="254">
        <v>158.29</v>
      </c>
      <c r="E480" s="254">
        <v>0</v>
      </c>
      <c r="F480" s="236">
        <v>158.29</v>
      </c>
    </row>
    <row r="481" spans="1:6" x14ac:dyDescent="0.25">
      <c r="A481" s="251">
        <v>2021</v>
      </c>
      <c r="B481" s="235"/>
      <c r="C481" s="174" t="s">
        <v>668</v>
      </c>
      <c r="D481" s="254">
        <v>895.92</v>
      </c>
      <c r="E481" s="254">
        <v>169.45</v>
      </c>
      <c r="F481" s="236">
        <v>726.47</v>
      </c>
    </row>
    <row r="482" spans="1:6" x14ac:dyDescent="0.25">
      <c r="A482" s="251">
        <v>2021</v>
      </c>
      <c r="B482" s="235"/>
      <c r="C482" s="174" t="s">
        <v>380</v>
      </c>
      <c r="D482" s="254">
        <v>676.72</v>
      </c>
      <c r="E482" s="254">
        <v>159.25</v>
      </c>
      <c r="F482" s="236">
        <v>517.47</v>
      </c>
    </row>
    <row r="483" spans="1:6" x14ac:dyDescent="0.25">
      <c r="A483" s="251">
        <v>2021</v>
      </c>
      <c r="B483" s="235"/>
      <c r="C483" s="174" t="s">
        <v>753</v>
      </c>
      <c r="D483" s="254">
        <v>261.07</v>
      </c>
      <c r="E483" s="254">
        <v>0</v>
      </c>
      <c r="F483" s="236">
        <v>261.07</v>
      </c>
    </row>
    <row r="484" spans="1:6" x14ac:dyDescent="0.25">
      <c r="A484" s="251">
        <v>2021</v>
      </c>
      <c r="B484" s="235"/>
      <c r="C484" s="174" t="s">
        <v>699</v>
      </c>
      <c r="D484" s="254">
        <v>25.29</v>
      </c>
      <c r="E484" s="254">
        <v>11.98</v>
      </c>
      <c r="F484" s="236">
        <v>13.31</v>
      </c>
    </row>
    <row r="485" spans="1:6" x14ac:dyDescent="0.25">
      <c r="A485" s="251">
        <v>2021</v>
      </c>
      <c r="B485" s="235"/>
      <c r="C485" s="174" t="s">
        <v>748</v>
      </c>
      <c r="D485" s="254">
        <v>533.46</v>
      </c>
      <c r="E485" s="254">
        <v>5.46</v>
      </c>
      <c r="F485" s="236">
        <v>528</v>
      </c>
    </row>
    <row r="486" spans="1:6" x14ac:dyDescent="0.25">
      <c r="A486" s="251">
        <v>2021</v>
      </c>
      <c r="B486" s="235"/>
      <c r="C486" s="174" t="s">
        <v>503</v>
      </c>
      <c r="D486" s="254">
        <v>542.23</v>
      </c>
      <c r="E486" s="254">
        <v>518.4</v>
      </c>
      <c r="F486" s="236">
        <v>23.83</v>
      </c>
    </row>
    <row r="487" spans="1:6" x14ac:dyDescent="0.25">
      <c r="A487" s="251">
        <v>2021</v>
      </c>
      <c r="B487" s="235"/>
      <c r="C487" s="174" t="s">
        <v>723</v>
      </c>
      <c r="D487" s="254">
        <v>100.53</v>
      </c>
      <c r="E487" s="254">
        <v>0</v>
      </c>
      <c r="F487" s="236">
        <v>100.53</v>
      </c>
    </row>
    <row r="488" spans="1:6" x14ac:dyDescent="0.25">
      <c r="A488" s="251">
        <v>2021</v>
      </c>
      <c r="B488" s="235"/>
      <c r="C488" s="174" t="s">
        <v>758</v>
      </c>
      <c r="D488" s="254">
        <v>3</v>
      </c>
      <c r="E488" s="254">
        <v>0</v>
      </c>
      <c r="F488" s="236">
        <v>3</v>
      </c>
    </row>
    <row r="489" spans="1:6" x14ac:dyDescent="0.25">
      <c r="A489" s="251">
        <v>2021</v>
      </c>
      <c r="B489" s="235"/>
      <c r="C489" s="235" t="s">
        <v>675</v>
      </c>
      <c r="D489" s="253">
        <v>9855.6299999999992</v>
      </c>
      <c r="E489" s="253">
        <v>5882.69</v>
      </c>
      <c r="F489" s="246">
        <v>3972.94</v>
      </c>
    </row>
    <row r="490" spans="1:6" x14ac:dyDescent="0.25">
      <c r="A490" s="251">
        <v>2021</v>
      </c>
      <c r="B490" s="235"/>
      <c r="C490" s="174" t="s">
        <v>759</v>
      </c>
      <c r="D490" s="254">
        <v>18</v>
      </c>
      <c r="E490" s="254">
        <v>0</v>
      </c>
      <c r="F490" s="236">
        <v>18</v>
      </c>
    </row>
    <row r="491" spans="1:6" x14ac:dyDescent="0.25">
      <c r="A491" s="251">
        <v>2021</v>
      </c>
      <c r="B491" s="235"/>
      <c r="C491" s="174" t="s">
        <v>760</v>
      </c>
      <c r="D491" s="254">
        <v>2.4</v>
      </c>
      <c r="E491" s="254">
        <v>2.4</v>
      </c>
      <c r="F491" s="236">
        <v>0</v>
      </c>
    </row>
    <row r="492" spans="1:6" x14ac:dyDescent="0.25">
      <c r="A492" s="251">
        <v>2021</v>
      </c>
      <c r="B492" s="235"/>
      <c r="C492" s="174" t="s">
        <v>755</v>
      </c>
      <c r="D492" s="254">
        <v>10.23</v>
      </c>
      <c r="E492" s="254">
        <v>0</v>
      </c>
      <c r="F492" s="236">
        <v>10.23</v>
      </c>
    </row>
    <row r="493" spans="1:6" x14ac:dyDescent="0.25">
      <c r="A493" s="251">
        <v>2021</v>
      </c>
      <c r="B493" s="235"/>
      <c r="C493" s="174" t="s">
        <v>511</v>
      </c>
      <c r="D493" s="253">
        <v>1835.12</v>
      </c>
      <c r="E493" s="253">
        <v>1701.62</v>
      </c>
      <c r="F493" s="236">
        <v>133.5</v>
      </c>
    </row>
    <row r="494" spans="1:6" x14ac:dyDescent="0.25">
      <c r="A494" s="251">
        <v>2021</v>
      </c>
      <c r="B494" s="235"/>
      <c r="C494" s="174" t="s">
        <v>745</v>
      </c>
      <c r="D494" s="253">
        <v>34110.35</v>
      </c>
      <c r="E494" s="253">
        <v>15302.86</v>
      </c>
      <c r="F494" s="246">
        <v>18807.490000000002</v>
      </c>
    </row>
    <row r="495" spans="1:6" x14ac:dyDescent="0.25">
      <c r="A495" s="251">
        <v>2021</v>
      </c>
      <c r="B495" s="235"/>
      <c r="C495" s="174" t="s">
        <v>750</v>
      </c>
      <c r="D495" s="254">
        <v>83.47</v>
      </c>
      <c r="E495" s="254">
        <v>61.62</v>
      </c>
      <c r="F495" s="236">
        <v>21.85</v>
      </c>
    </row>
    <row r="496" spans="1:6" x14ac:dyDescent="0.25">
      <c r="A496" s="251">
        <v>2021</v>
      </c>
      <c r="B496" s="235"/>
      <c r="C496" s="174" t="s">
        <v>740</v>
      </c>
      <c r="D496" s="254">
        <v>82.25</v>
      </c>
      <c r="E496" s="254">
        <v>26.19</v>
      </c>
      <c r="F496" s="236">
        <v>56.06</v>
      </c>
    </row>
    <row r="497" spans="1:6" x14ac:dyDescent="0.25">
      <c r="A497" s="251">
        <v>2021</v>
      </c>
      <c r="B497" s="235"/>
      <c r="C497" s="174" t="s">
        <v>751</v>
      </c>
      <c r="D497" s="254">
        <v>44.47</v>
      </c>
      <c r="E497" s="254">
        <v>0</v>
      </c>
      <c r="F497" s="236">
        <v>44.47</v>
      </c>
    </row>
    <row r="498" spans="1:6" x14ac:dyDescent="0.25">
      <c r="A498" s="251">
        <v>2021</v>
      </c>
      <c r="B498" s="235"/>
      <c r="C498" s="174" t="s">
        <v>715</v>
      </c>
      <c r="D498" s="254">
        <v>94.66</v>
      </c>
      <c r="E498" s="254">
        <v>35.08</v>
      </c>
      <c r="F498" s="236">
        <v>59.58</v>
      </c>
    </row>
    <row r="499" spans="1:6" x14ac:dyDescent="0.25">
      <c r="A499" s="251">
        <v>2021</v>
      </c>
      <c r="B499" s="235"/>
      <c r="C499" s="174" t="s">
        <v>685</v>
      </c>
      <c r="D499" s="253">
        <v>127700.79</v>
      </c>
      <c r="E499" s="253">
        <v>123759.91</v>
      </c>
      <c r="F499" s="246">
        <v>3940.88</v>
      </c>
    </row>
    <row r="500" spans="1:6" x14ac:dyDescent="0.25">
      <c r="A500" s="251">
        <v>2021</v>
      </c>
      <c r="B500" s="235"/>
      <c r="C500" s="174" t="s">
        <v>431</v>
      </c>
      <c r="D500" s="253">
        <v>4503</v>
      </c>
      <c r="E500" s="254">
        <v>123.47</v>
      </c>
      <c r="F500" s="246">
        <v>4379.53</v>
      </c>
    </row>
    <row r="501" spans="1:6" x14ac:dyDescent="0.25">
      <c r="A501" s="251">
        <v>2021</v>
      </c>
      <c r="B501" s="239"/>
      <c r="C501" s="252" t="s">
        <v>688</v>
      </c>
      <c r="D501" s="255">
        <v>4.95</v>
      </c>
      <c r="E501" s="255">
        <v>2.65</v>
      </c>
      <c r="F501" s="241">
        <v>2.2999999999999998</v>
      </c>
    </row>
    <row r="502" spans="1:6" x14ac:dyDescent="0.25">
      <c r="A502" s="118">
        <v>2021</v>
      </c>
      <c r="B502" s="273" t="s">
        <v>691</v>
      </c>
      <c r="C502" s="273"/>
      <c r="D502" s="247">
        <f>SUM(D475:D501)</f>
        <v>210733.49000000002</v>
      </c>
      <c r="E502" s="247">
        <f>SUM(E475:E501)</f>
        <v>176787.62</v>
      </c>
      <c r="F502" s="247">
        <f>SUM(F475:F501)</f>
        <v>33945.87000000001</v>
      </c>
    </row>
    <row r="503" spans="1:6" x14ac:dyDescent="0.25">
      <c r="B503" s="273"/>
      <c r="C503" s="273"/>
      <c r="D503" s="243"/>
      <c r="E503" s="243"/>
      <c r="F503" s="243"/>
    </row>
    <row r="504" spans="1:6" ht="16.5" thickBot="1" x14ac:dyDescent="0.3">
      <c r="A504" s="80">
        <v>2021</v>
      </c>
      <c r="B504" s="303" t="s">
        <v>692</v>
      </c>
      <c r="C504" s="303"/>
      <c r="D504" s="248">
        <f>D502+D473</f>
        <v>211452.49000000002</v>
      </c>
      <c r="E504" s="248">
        <f>E502+E473</f>
        <v>176836.62</v>
      </c>
      <c r="F504" s="248">
        <f>F502+F473</f>
        <v>34615.87000000001</v>
      </c>
    </row>
    <row r="505" spans="1:6" ht="16.5" thickTop="1" x14ac:dyDescent="0.25"/>
    <row r="506" spans="1:6" x14ac:dyDescent="0.25">
      <c r="A506" s="251">
        <v>2022</v>
      </c>
      <c r="B506" s="235" t="s">
        <v>657</v>
      </c>
      <c r="C506" s="113" t="s">
        <v>742</v>
      </c>
      <c r="D506" s="342">
        <v>213.5</v>
      </c>
      <c r="E506" s="342">
        <v>0</v>
      </c>
      <c r="F506" s="342">
        <v>213.5</v>
      </c>
    </row>
    <row r="507" spans="1:6" x14ac:dyDescent="0.25">
      <c r="A507" s="251">
        <v>2022</v>
      </c>
      <c r="B507" s="235"/>
      <c r="C507" s="113" t="s">
        <v>694</v>
      </c>
      <c r="D507" s="342">
        <v>20</v>
      </c>
      <c r="E507" s="342">
        <v>0</v>
      </c>
      <c r="F507" s="342">
        <v>20</v>
      </c>
    </row>
    <row r="508" spans="1:6" x14ac:dyDescent="0.25">
      <c r="A508" s="251">
        <v>2022</v>
      </c>
      <c r="B508" s="235"/>
      <c r="C508" s="113" t="s">
        <v>658</v>
      </c>
      <c r="D508" s="342">
        <v>79</v>
      </c>
      <c r="E508" s="342">
        <v>0</v>
      </c>
      <c r="F508" s="342">
        <v>79</v>
      </c>
    </row>
    <row r="509" spans="1:6" x14ac:dyDescent="0.25">
      <c r="A509" s="251">
        <v>2022</v>
      </c>
      <c r="B509" s="235"/>
      <c r="C509" s="113" t="s">
        <v>761</v>
      </c>
      <c r="D509" s="342">
        <v>123</v>
      </c>
      <c r="E509" s="342">
        <v>0</v>
      </c>
      <c r="F509" s="342">
        <v>123</v>
      </c>
    </row>
    <row r="510" spans="1:6" x14ac:dyDescent="0.25">
      <c r="A510" s="251">
        <v>2022</v>
      </c>
      <c r="B510" s="239"/>
      <c r="C510" s="184" t="s">
        <v>756</v>
      </c>
      <c r="D510" s="349">
        <v>221</v>
      </c>
      <c r="E510" s="349">
        <v>221</v>
      </c>
      <c r="F510" s="349">
        <v>0</v>
      </c>
    </row>
    <row r="511" spans="1:6" x14ac:dyDescent="0.25">
      <c r="A511" s="251">
        <v>2022</v>
      </c>
      <c r="B511" s="273" t="s">
        <v>659</v>
      </c>
      <c r="C511" s="344"/>
      <c r="D511" s="345">
        <f>SUM(D506:D510)</f>
        <v>656.5</v>
      </c>
      <c r="E511" s="345">
        <f>SUM(E506:E510)</f>
        <v>221</v>
      </c>
      <c r="F511" s="345">
        <f>SUM(F506:F510)</f>
        <v>435.5</v>
      </c>
    </row>
    <row r="512" spans="1:6" x14ac:dyDescent="0.25">
      <c r="A512" s="251"/>
      <c r="B512" s="235"/>
      <c r="C512" s="174"/>
      <c r="D512" s="254"/>
      <c r="E512" s="254"/>
      <c r="F512" s="236"/>
    </row>
    <row r="513" spans="1:6" x14ac:dyDescent="0.25">
      <c r="A513" s="251">
        <v>2022</v>
      </c>
      <c r="B513" s="235" t="s">
        <v>660</v>
      </c>
      <c r="C513" s="113" t="s">
        <v>747</v>
      </c>
      <c r="D513" s="342">
        <v>28755.02</v>
      </c>
      <c r="E513" s="342">
        <v>28749.17</v>
      </c>
      <c r="F513" s="342">
        <v>5.8500000000021828</v>
      </c>
    </row>
    <row r="514" spans="1:6" x14ac:dyDescent="0.25">
      <c r="A514" s="251">
        <v>2022</v>
      </c>
      <c r="B514" s="235"/>
      <c r="C514" s="113" t="s">
        <v>762</v>
      </c>
      <c r="D514" s="342">
        <v>6.64</v>
      </c>
      <c r="E514" s="342">
        <v>0</v>
      </c>
      <c r="F514" s="342">
        <v>6.64</v>
      </c>
    </row>
    <row r="515" spans="1:6" x14ac:dyDescent="0.25">
      <c r="A515" s="251">
        <v>2022</v>
      </c>
      <c r="B515" s="235"/>
      <c r="C515" s="113" t="s">
        <v>661</v>
      </c>
      <c r="D515" s="342">
        <v>24.29</v>
      </c>
      <c r="E515" s="342">
        <v>2.91</v>
      </c>
      <c r="F515" s="342">
        <v>21.38</v>
      </c>
    </row>
    <row r="516" spans="1:6" x14ac:dyDescent="0.25">
      <c r="A516" s="251">
        <v>2022</v>
      </c>
      <c r="B516" s="235"/>
      <c r="C516" s="113" t="s">
        <v>763</v>
      </c>
      <c r="D516" s="342">
        <v>278</v>
      </c>
      <c r="E516" s="342">
        <v>0</v>
      </c>
      <c r="F516" s="342">
        <v>278</v>
      </c>
    </row>
    <row r="517" spans="1:6" x14ac:dyDescent="0.25">
      <c r="A517" s="251">
        <v>2022</v>
      </c>
      <c r="B517" s="235"/>
      <c r="C517" s="113" t="s">
        <v>710</v>
      </c>
      <c r="D517" s="342">
        <v>161.22</v>
      </c>
      <c r="E517" s="342">
        <v>0</v>
      </c>
      <c r="F517" s="342">
        <v>161.22</v>
      </c>
    </row>
    <row r="518" spans="1:6" x14ac:dyDescent="0.25">
      <c r="A518" s="251">
        <v>2022</v>
      </c>
      <c r="B518" s="235"/>
      <c r="C518" s="113" t="s">
        <v>757</v>
      </c>
      <c r="D518" s="342">
        <v>158.29</v>
      </c>
      <c r="E518" s="342">
        <v>133.09</v>
      </c>
      <c r="F518" s="342">
        <v>25.199999999999989</v>
      </c>
    </row>
    <row r="519" spans="1:6" x14ac:dyDescent="0.25">
      <c r="A519" s="251">
        <v>2022</v>
      </c>
      <c r="B519" s="235"/>
      <c r="C519" s="113" t="s">
        <v>668</v>
      </c>
      <c r="D519" s="342">
        <v>895.92000000000007</v>
      </c>
      <c r="E519" s="342">
        <v>169.45</v>
      </c>
      <c r="F519" s="342">
        <v>726.47</v>
      </c>
    </row>
    <row r="520" spans="1:6" x14ac:dyDescent="0.25">
      <c r="A520" s="251">
        <v>2022</v>
      </c>
      <c r="B520" s="235"/>
      <c r="C520" s="113" t="s">
        <v>380</v>
      </c>
      <c r="D520" s="342">
        <v>676.72</v>
      </c>
      <c r="E520" s="342">
        <v>174.18</v>
      </c>
      <c r="F520" s="342">
        <v>502.54</v>
      </c>
    </row>
    <row r="521" spans="1:6" x14ac:dyDescent="0.25">
      <c r="A521" s="251">
        <v>2022</v>
      </c>
      <c r="B521" s="235"/>
      <c r="C521" s="113" t="s">
        <v>753</v>
      </c>
      <c r="D521" s="342">
        <v>261.07</v>
      </c>
      <c r="E521" s="342">
        <v>0</v>
      </c>
      <c r="F521" s="342">
        <v>261.07</v>
      </c>
    </row>
    <row r="522" spans="1:6" x14ac:dyDescent="0.25">
      <c r="A522" s="251">
        <v>2022</v>
      </c>
      <c r="B522" s="235"/>
      <c r="C522" s="113" t="s">
        <v>748</v>
      </c>
      <c r="D522" s="342">
        <v>760.76</v>
      </c>
      <c r="E522" s="342">
        <v>51.74</v>
      </c>
      <c r="F522" s="342">
        <v>709.02</v>
      </c>
    </row>
    <row r="523" spans="1:6" x14ac:dyDescent="0.25">
      <c r="A523" s="251">
        <v>2022</v>
      </c>
      <c r="B523" s="235"/>
      <c r="C523" s="113" t="s">
        <v>503</v>
      </c>
      <c r="D523" s="342">
        <v>157.99</v>
      </c>
      <c r="E523" s="342">
        <v>121.99</v>
      </c>
      <c r="F523" s="342">
        <v>36.000000000000014</v>
      </c>
    </row>
    <row r="524" spans="1:6" x14ac:dyDescent="0.25">
      <c r="A524" s="251">
        <v>2022</v>
      </c>
      <c r="B524" s="235"/>
      <c r="C524" s="113" t="s">
        <v>672</v>
      </c>
      <c r="D524" s="342">
        <v>6.6</v>
      </c>
      <c r="E524" s="342">
        <v>6.6</v>
      </c>
      <c r="F524" s="342">
        <v>0</v>
      </c>
    </row>
    <row r="525" spans="1:6" x14ac:dyDescent="0.25">
      <c r="A525" s="251">
        <v>2022</v>
      </c>
      <c r="B525" s="235"/>
      <c r="C525" s="113" t="s">
        <v>723</v>
      </c>
      <c r="D525" s="342">
        <v>100.53</v>
      </c>
      <c r="E525" s="342">
        <v>18</v>
      </c>
      <c r="F525" s="342">
        <v>82.53</v>
      </c>
    </row>
    <row r="526" spans="1:6" x14ac:dyDescent="0.25">
      <c r="A526" s="251">
        <v>2022</v>
      </c>
      <c r="B526" s="235"/>
      <c r="C526" s="113" t="s">
        <v>758</v>
      </c>
      <c r="D526" s="342">
        <v>3</v>
      </c>
      <c r="E526" s="342">
        <v>3</v>
      </c>
      <c r="F526" s="342">
        <v>0</v>
      </c>
    </row>
    <row r="527" spans="1:6" x14ac:dyDescent="0.25">
      <c r="A527" s="251">
        <v>2022</v>
      </c>
      <c r="B527" s="235"/>
      <c r="C527" s="113" t="s">
        <v>764</v>
      </c>
      <c r="D527" s="342">
        <v>12516.779999999999</v>
      </c>
      <c r="E527" s="342">
        <v>6178.64</v>
      </c>
      <c r="F527" s="342">
        <v>6338.1399999999994</v>
      </c>
    </row>
    <row r="528" spans="1:6" x14ac:dyDescent="0.25">
      <c r="A528" s="251">
        <v>2022</v>
      </c>
      <c r="B528" s="235"/>
      <c r="C528" s="113" t="s">
        <v>759</v>
      </c>
      <c r="D528" s="342">
        <v>20.47</v>
      </c>
      <c r="E528" s="342">
        <v>0</v>
      </c>
      <c r="F528" s="342">
        <v>20.47</v>
      </c>
    </row>
    <row r="529" spans="1:6" x14ac:dyDescent="0.25">
      <c r="A529" s="251">
        <v>2022</v>
      </c>
      <c r="B529" s="235"/>
      <c r="C529" s="113" t="s">
        <v>765</v>
      </c>
      <c r="D529" s="342">
        <v>30.049999999999997</v>
      </c>
      <c r="E529" s="342">
        <v>0</v>
      </c>
      <c r="F529" s="342">
        <v>30.049999999999997</v>
      </c>
    </row>
    <row r="530" spans="1:6" x14ac:dyDescent="0.25">
      <c r="A530" s="251">
        <v>2022</v>
      </c>
      <c r="B530" s="235"/>
      <c r="C530" s="113" t="s">
        <v>755</v>
      </c>
      <c r="D530" s="342">
        <v>53.78</v>
      </c>
      <c r="E530" s="342">
        <v>10.23</v>
      </c>
      <c r="F530" s="342">
        <v>43.55</v>
      </c>
    </row>
    <row r="531" spans="1:6" x14ac:dyDescent="0.25">
      <c r="A531" s="251">
        <v>2022</v>
      </c>
      <c r="B531" s="235"/>
      <c r="C531" s="113" t="s">
        <v>731</v>
      </c>
      <c r="D531" s="342">
        <v>1.8</v>
      </c>
      <c r="E531" s="342">
        <v>0</v>
      </c>
      <c r="F531" s="342">
        <v>1.8</v>
      </c>
    </row>
    <row r="532" spans="1:6" x14ac:dyDescent="0.25">
      <c r="A532" s="251">
        <v>2022</v>
      </c>
      <c r="B532" s="235"/>
      <c r="C532" s="113" t="s">
        <v>745</v>
      </c>
      <c r="D532" s="342">
        <v>34121.839999999997</v>
      </c>
      <c r="E532" s="342">
        <v>16588.95</v>
      </c>
      <c r="F532" s="342">
        <v>17532.89</v>
      </c>
    </row>
    <row r="533" spans="1:6" x14ac:dyDescent="0.25">
      <c r="A533" s="251">
        <v>2022</v>
      </c>
      <c r="B533" s="235"/>
      <c r="C533" s="113" t="s">
        <v>750</v>
      </c>
      <c r="D533" s="342">
        <v>83.47</v>
      </c>
      <c r="E533" s="342">
        <v>61.62</v>
      </c>
      <c r="F533" s="342">
        <v>21.85</v>
      </c>
    </row>
    <row r="534" spans="1:6" x14ac:dyDescent="0.25">
      <c r="A534" s="251">
        <v>2022</v>
      </c>
      <c r="B534" s="235"/>
      <c r="C534" s="113" t="s">
        <v>740</v>
      </c>
      <c r="D534" s="342">
        <v>82.25</v>
      </c>
      <c r="E534" s="342">
        <v>26.19</v>
      </c>
      <c r="F534" s="342">
        <v>56.059999999999995</v>
      </c>
    </row>
    <row r="535" spans="1:6" x14ac:dyDescent="0.25">
      <c r="A535" s="251">
        <v>2022</v>
      </c>
      <c r="B535" s="235"/>
      <c r="C535" s="113" t="s">
        <v>751</v>
      </c>
      <c r="D535" s="342">
        <v>44.47</v>
      </c>
      <c r="E535" s="342">
        <v>0</v>
      </c>
      <c r="F535" s="342">
        <v>44.47</v>
      </c>
    </row>
    <row r="536" spans="1:6" x14ac:dyDescent="0.25">
      <c r="A536" s="251">
        <v>2022</v>
      </c>
      <c r="B536" s="235"/>
      <c r="C536" s="113" t="s">
        <v>715</v>
      </c>
      <c r="D536" s="342">
        <v>94.66</v>
      </c>
      <c r="E536" s="342">
        <v>35.08</v>
      </c>
      <c r="F536" s="342">
        <v>59.58</v>
      </c>
    </row>
    <row r="537" spans="1:6" x14ac:dyDescent="0.25">
      <c r="A537" s="251">
        <v>2022</v>
      </c>
      <c r="B537" s="235"/>
      <c r="C537" s="113" t="s">
        <v>685</v>
      </c>
      <c r="D537" s="342">
        <v>128170.76000000001</v>
      </c>
      <c r="E537" s="342">
        <v>124417.56999999999</v>
      </c>
      <c r="F537" s="342">
        <v>3753.1900000000114</v>
      </c>
    </row>
    <row r="538" spans="1:6" x14ac:dyDescent="0.25">
      <c r="A538" s="251">
        <v>2022</v>
      </c>
      <c r="C538" s="113" t="s">
        <v>431</v>
      </c>
      <c r="D538" s="342">
        <v>4774.54</v>
      </c>
      <c r="E538" s="342">
        <v>612.58000000000004</v>
      </c>
      <c r="F538" s="342">
        <v>4161.96</v>
      </c>
    </row>
    <row r="539" spans="1:6" x14ac:dyDescent="0.25">
      <c r="A539" s="251">
        <v>2022</v>
      </c>
      <c r="B539" s="184"/>
      <c r="C539" s="184" t="s">
        <v>688</v>
      </c>
      <c r="D539" s="349">
        <v>5.27</v>
      </c>
      <c r="E539" s="349">
        <v>2.95</v>
      </c>
      <c r="F539" s="349">
        <v>2.3199999999999998</v>
      </c>
    </row>
    <row r="540" spans="1:6" x14ac:dyDescent="0.25">
      <c r="A540" s="251">
        <v>2022</v>
      </c>
      <c r="B540" s="273" t="s">
        <v>691</v>
      </c>
      <c r="C540" s="174"/>
      <c r="D540" s="345">
        <f>SUM(D513:D539)</f>
        <v>212246.19</v>
      </c>
      <c r="E540" s="345">
        <f>SUM(E513:E539)</f>
        <v>177363.94</v>
      </c>
      <c r="F540" s="345">
        <f>SUM(F513:F539)</f>
        <v>34882.250000000015</v>
      </c>
    </row>
    <row r="541" spans="1:6" x14ac:dyDescent="0.25">
      <c r="A541" s="251"/>
      <c r="B541" s="273"/>
      <c r="C541" s="273"/>
      <c r="D541" s="243"/>
      <c r="E541" s="243"/>
      <c r="F541" s="243"/>
    </row>
    <row r="542" spans="1:6" ht="16.5" thickBot="1" x14ac:dyDescent="0.3">
      <c r="A542" s="376">
        <v>2022</v>
      </c>
      <c r="B542" s="303" t="s">
        <v>692</v>
      </c>
      <c r="C542" s="346"/>
      <c r="D542" s="196">
        <f>D540+D511</f>
        <v>212902.69</v>
      </c>
      <c r="E542" s="196">
        <f>E540+E511</f>
        <v>177584.94</v>
      </c>
      <c r="F542" s="196">
        <f>F540+F511</f>
        <v>35317.750000000015</v>
      </c>
    </row>
    <row r="543" spans="1:6" ht="16.5" thickTop="1" x14ac:dyDescent="0.25">
      <c r="A543" s="251"/>
      <c r="B543" s="273"/>
      <c r="C543" s="174"/>
      <c r="D543" s="254"/>
      <c r="E543" s="254"/>
      <c r="F543" s="236"/>
    </row>
    <row r="544" spans="1:6" x14ac:dyDescent="0.25">
      <c r="A544" s="251">
        <v>2023</v>
      </c>
      <c r="B544" s="235" t="s">
        <v>657</v>
      </c>
      <c r="C544" s="113" t="s">
        <v>742</v>
      </c>
      <c r="D544" s="342">
        <v>632</v>
      </c>
      <c r="E544" s="342">
        <v>0</v>
      </c>
      <c r="F544" s="342">
        <v>632</v>
      </c>
    </row>
    <row r="545" spans="1:6" x14ac:dyDescent="0.25">
      <c r="A545" s="251">
        <v>2023</v>
      </c>
      <c r="C545" s="113" t="s">
        <v>694</v>
      </c>
      <c r="D545" s="342">
        <v>46.5</v>
      </c>
      <c r="E545" s="342">
        <v>0</v>
      </c>
      <c r="F545" s="342">
        <v>46.5</v>
      </c>
    </row>
    <row r="546" spans="1:6" x14ac:dyDescent="0.25">
      <c r="A546" s="251">
        <v>2023</v>
      </c>
      <c r="C546" s="113" t="s">
        <v>733</v>
      </c>
      <c r="D546" s="342">
        <v>103</v>
      </c>
      <c r="E546" s="342">
        <v>0</v>
      </c>
      <c r="F546" s="342">
        <v>103</v>
      </c>
    </row>
    <row r="547" spans="1:6" x14ac:dyDescent="0.25">
      <c r="A547" s="251">
        <v>2023</v>
      </c>
      <c r="B547" s="235"/>
      <c r="C547" s="113" t="s">
        <v>658</v>
      </c>
      <c r="D547" s="342">
        <v>79</v>
      </c>
      <c r="E547" s="342">
        <v>0</v>
      </c>
      <c r="F547" s="342">
        <v>79</v>
      </c>
    </row>
    <row r="548" spans="1:6" x14ac:dyDescent="0.25">
      <c r="A548" s="251">
        <v>2023</v>
      </c>
      <c r="B548" s="235"/>
      <c r="C548" s="113" t="s">
        <v>761</v>
      </c>
      <c r="D548" s="342">
        <v>123</v>
      </c>
      <c r="E548" s="342">
        <v>0</v>
      </c>
      <c r="F548" s="342">
        <v>123</v>
      </c>
    </row>
    <row r="549" spans="1:6" x14ac:dyDescent="0.25">
      <c r="A549" s="343">
        <v>2023</v>
      </c>
      <c r="B549" s="302" t="s">
        <v>659</v>
      </c>
      <c r="C549" s="311"/>
      <c r="D549" s="348">
        <f>SUM(D544:D548)</f>
        <v>983.5</v>
      </c>
      <c r="E549" s="348">
        <f>SUM(E544:E548)</f>
        <v>0</v>
      </c>
      <c r="F549" s="348">
        <f>SUM(F544:F548)</f>
        <v>983.5</v>
      </c>
    </row>
    <row r="550" spans="1:6" x14ac:dyDescent="0.25">
      <c r="B550" s="235"/>
      <c r="C550" s="178"/>
      <c r="D550" s="347"/>
      <c r="E550" s="347"/>
      <c r="F550" s="347"/>
    </row>
    <row r="551" spans="1:6" x14ac:dyDescent="0.25">
      <c r="A551" s="251">
        <v>2023</v>
      </c>
      <c r="B551" s="235" t="s">
        <v>660</v>
      </c>
      <c r="C551" s="113" t="s">
        <v>747</v>
      </c>
      <c r="D551" s="342">
        <v>28755.02</v>
      </c>
      <c r="E551" s="342">
        <v>28749.17</v>
      </c>
      <c r="F551" s="342">
        <v>5.8500000000021828</v>
      </c>
    </row>
    <row r="552" spans="1:6" x14ac:dyDescent="0.25">
      <c r="A552" s="251">
        <v>2023</v>
      </c>
      <c r="C552" s="113" t="s">
        <v>728</v>
      </c>
      <c r="D552" s="342">
        <v>281.35000000000002</v>
      </c>
      <c r="E552" s="342">
        <v>0</v>
      </c>
      <c r="F552" s="342">
        <v>281.35000000000002</v>
      </c>
    </row>
    <row r="553" spans="1:6" x14ac:dyDescent="0.25">
      <c r="A553" s="251">
        <v>2023</v>
      </c>
      <c r="C553" s="113" t="s">
        <v>752</v>
      </c>
      <c r="D553" s="342">
        <v>16.09</v>
      </c>
      <c r="E553" s="342">
        <v>0</v>
      </c>
      <c r="F553" s="342">
        <v>16.09</v>
      </c>
    </row>
    <row r="554" spans="1:6" x14ac:dyDescent="0.25">
      <c r="A554" s="251">
        <v>2023</v>
      </c>
      <c r="B554" s="273"/>
      <c r="C554" s="113" t="s">
        <v>762</v>
      </c>
      <c r="D554" s="342">
        <v>6.64</v>
      </c>
      <c r="E554" s="342">
        <v>6.64</v>
      </c>
      <c r="F554" s="342">
        <v>0</v>
      </c>
    </row>
    <row r="555" spans="1:6" x14ac:dyDescent="0.25">
      <c r="A555" s="251">
        <v>2023</v>
      </c>
      <c r="C555" s="113" t="s">
        <v>661</v>
      </c>
      <c r="D555" s="342">
        <v>21.38</v>
      </c>
      <c r="E555" s="342">
        <v>21.38</v>
      </c>
      <c r="F555" s="342">
        <v>0</v>
      </c>
    </row>
    <row r="556" spans="1:6" x14ac:dyDescent="0.25">
      <c r="A556" s="251">
        <v>2023</v>
      </c>
      <c r="C556" s="113" t="s">
        <v>763</v>
      </c>
      <c r="D556" s="342">
        <v>1302.57</v>
      </c>
      <c r="E556" s="342">
        <v>0</v>
      </c>
      <c r="F556" s="342">
        <v>1302.57</v>
      </c>
    </row>
    <row r="557" spans="1:6" x14ac:dyDescent="0.25">
      <c r="A557" s="251">
        <v>2023</v>
      </c>
      <c r="C557" s="113" t="s">
        <v>710</v>
      </c>
      <c r="D557" s="342">
        <v>161.22</v>
      </c>
      <c r="E557" s="342">
        <v>0</v>
      </c>
      <c r="F557" s="342">
        <v>161.22</v>
      </c>
    </row>
    <row r="558" spans="1:6" x14ac:dyDescent="0.25">
      <c r="A558" s="251">
        <v>2023</v>
      </c>
      <c r="C558" s="113" t="s">
        <v>711</v>
      </c>
      <c r="D558" s="342">
        <v>35.47</v>
      </c>
      <c r="E558" s="342">
        <v>0</v>
      </c>
      <c r="F558" s="342">
        <v>35.47</v>
      </c>
    </row>
    <row r="559" spans="1:6" x14ac:dyDescent="0.25">
      <c r="A559" s="251">
        <v>2023</v>
      </c>
      <c r="C559" s="113" t="s">
        <v>668</v>
      </c>
      <c r="D559" s="342">
        <v>895.92000000000007</v>
      </c>
      <c r="E559" s="342">
        <v>169.45</v>
      </c>
      <c r="F559" s="342">
        <v>726.47</v>
      </c>
    </row>
    <row r="560" spans="1:6" x14ac:dyDescent="0.25">
      <c r="A560" s="251">
        <v>2023</v>
      </c>
      <c r="C560" s="113" t="s">
        <v>380</v>
      </c>
      <c r="D560" s="342">
        <v>502.54</v>
      </c>
      <c r="E560" s="342">
        <v>0</v>
      </c>
      <c r="F560" s="342">
        <v>502.54</v>
      </c>
    </row>
    <row r="561" spans="1:6" x14ac:dyDescent="0.25">
      <c r="A561" s="251">
        <v>2023</v>
      </c>
      <c r="C561" s="113" t="s">
        <v>753</v>
      </c>
      <c r="D561" s="342">
        <v>261.32</v>
      </c>
      <c r="E561" s="342">
        <v>35</v>
      </c>
      <c r="F561" s="342">
        <v>226.32</v>
      </c>
    </row>
    <row r="562" spans="1:6" x14ac:dyDescent="0.25">
      <c r="A562" s="251">
        <v>2023</v>
      </c>
      <c r="C562" s="113" t="s">
        <v>748</v>
      </c>
      <c r="D562" s="342">
        <v>803.67</v>
      </c>
      <c r="E562" s="342">
        <v>226.91</v>
      </c>
      <c r="F562" s="342">
        <v>576.76</v>
      </c>
    </row>
    <row r="563" spans="1:6" x14ac:dyDescent="0.25">
      <c r="A563" s="251">
        <v>2023</v>
      </c>
      <c r="C563" s="113" t="s">
        <v>503</v>
      </c>
      <c r="D563" s="342">
        <v>157.99</v>
      </c>
      <c r="E563" s="342">
        <v>121.99</v>
      </c>
      <c r="F563" s="342">
        <v>36.000000000000014</v>
      </c>
    </row>
    <row r="564" spans="1:6" x14ac:dyDescent="0.25">
      <c r="A564" s="251">
        <v>2023</v>
      </c>
      <c r="C564" s="113" t="s">
        <v>672</v>
      </c>
      <c r="D564" s="342">
        <v>6.6</v>
      </c>
      <c r="E564" s="342">
        <v>6.6</v>
      </c>
      <c r="F564" s="342">
        <v>0</v>
      </c>
    </row>
    <row r="565" spans="1:6" x14ac:dyDescent="0.25">
      <c r="A565" s="251">
        <v>2023</v>
      </c>
      <c r="C565" s="113" t="s">
        <v>723</v>
      </c>
      <c r="D565" s="342">
        <v>103.37</v>
      </c>
      <c r="E565" s="342">
        <v>51.79</v>
      </c>
      <c r="F565" s="342">
        <v>51.58</v>
      </c>
    </row>
    <row r="566" spans="1:6" x14ac:dyDescent="0.25">
      <c r="A566" s="251">
        <v>2023</v>
      </c>
      <c r="C566" s="113" t="s">
        <v>764</v>
      </c>
      <c r="D566" s="342">
        <v>12516.779999999999</v>
      </c>
      <c r="E566" s="342">
        <v>6178.64</v>
      </c>
      <c r="F566" s="342">
        <v>6338.1399999999994</v>
      </c>
    </row>
    <row r="567" spans="1:6" x14ac:dyDescent="0.25">
      <c r="A567" s="251">
        <v>2023</v>
      </c>
      <c r="C567" s="113" t="s">
        <v>759</v>
      </c>
      <c r="D567" s="342">
        <v>131.97999999999999</v>
      </c>
      <c r="E567" s="342">
        <v>0</v>
      </c>
      <c r="F567" s="342">
        <v>131.97999999999999</v>
      </c>
    </row>
    <row r="568" spans="1:6" x14ac:dyDescent="0.25">
      <c r="A568" s="251">
        <v>2023</v>
      </c>
      <c r="C568" s="113" t="s">
        <v>766</v>
      </c>
      <c r="D568" s="342">
        <v>7</v>
      </c>
      <c r="E568" s="342">
        <v>0</v>
      </c>
      <c r="F568" s="342">
        <v>7</v>
      </c>
    </row>
    <row r="569" spans="1:6" x14ac:dyDescent="0.25">
      <c r="A569" s="251">
        <v>2023</v>
      </c>
      <c r="C569" s="113" t="s">
        <v>765</v>
      </c>
      <c r="D569" s="342">
        <v>135.74</v>
      </c>
      <c r="E569" s="342">
        <v>36.340000000000003</v>
      </c>
      <c r="F569" s="342">
        <v>99.4</v>
      </c>
    </row>
    <row r="570" spans="1:6" x14ac:dyDescent="0.25">
      <c r="A570" s="251">
        <v>2023</v>
      </c>
      <c r="C570" s="113" t="s">
        <v>755</v>
      </c>
      <c r="D570" s="342">
        <v>599.17999999999995</v>
      </c>
      <c r="E570" s="342">
        <v>0</v>
      </c>
      <c r="F570" s="342">
        <v>599.17999999999995</v>
      </c>
    </row>
    <row r="571" spans="1:6" x14ac:dyDescent="0.25">
      <c r="A571" s="251">
        <v>2023</v>
      </c>
      <c r="C571" s="113" t="s">
        <v>745</v>
      </c>
      <c r="D571" s="342">
        <v>38322.32</v>
      </c>
      <c r="E571" s="342">
        <v>32961.22</v>
      </c>
      <c r="F571" s="342">
        <v>5361.0999999999967</v>
      </c>
    </row>
    <row r="572" spans="1:6" x14ac:dyDescent="0.25">
      <c r="A572" s="251">
        <v>2023</v>
      </c>
      <c r="C572" s="113" t="s">
        <v>750</v>
      </c>
      <c r="D572" s="342">
        <v>83.47</v>
      </c>
      <c r="E572" s="342">
        <v>83.47</v>
      </c>
      <c r="F572" s="342">
        <v>0</v>
      </c>
    </row>
    <row r="573" spans="1:6" x14ac:dyDescent="0.25">
      <c r="A573" s="251">
        <v>2023</v>
      </c>
      <c r="C573" s="113" t="s">
        <v>740</v>
      </c>
      <c r="D573" s="342">
        <v>82.25</v>
      </c>
      <c r="E573" s="342">
        <v>29.34</v>
      </c>
      <c r="F573" s="342">
        <v>52.91</v>
      </c>
    </row>
    <row r="574" spans="1:6" x14ac:dyDescent="0.25">
      <c r="A574" s="251">
        <v>2023</v>
      </c>
      <c r="C574" s="113" t="s">
        <v>751</v>
      </c>
      <c r="D574" s="342">
        <v>44.47</v>
      </c>
      <c r="E574" s="342">
        <v>0</v>
      </c>
      <c r="F574" s="342">
        <v>44.47</v>
      </c>
    </row>
    <row r="575" spans="1:6" x14ac:dyDescent="0.25">
      <c r="A575" s="251">
        <v>2023</v>
      </c>
      <c r="C575" s="113" t="s">
        <v>715</v>
      </c>
      <c r="D575" s="342">
        <v>94.66</v>
      </c>
      <c r="E575" s="342">
        <v>35.08</v>
      </c>
      <c r="F575" s="342">
        <v>59.58</v>
      </c>
    </row>
    <row r="576" spans="1:6" x14ac:dyDescent="0.25">
      <c r="A576" s="251">
        <v>2023</v>
      </c>
      <c r="C576" s="113" t="s">
        <v>685</v>
      </c>
      <c r="D576" s="342">
        <v>128694.70000000001</v>
      </c>
      <c r="E576" s="342">
        <v>125119.01</v>
      </c>
      <c r="F576" s="342">
        <v>3575.6900000000114</v>
      </c>
    </row>
    <row r="577" spans="1:6" x14ac:dyDescent="0.25">
      <c r="A577" s="251">
        <v>2023</v>
      </c>
      <c r="C577" s="113" t="s">
        <v>431</v>
      </c>
      <c r="D577" s="342">
        <v>4774.54</v>
      </c>
      <c r="E577" s="342">
        <v>1150.44</v>
      </c>
      <c r="F577" s="342">
        <v>3624.1</v>
      </c>
    </row>
    <row r="578" spans="1:6" x14ac:dyDescent="0.25">
      <c r="A578" s="251">
        <v>2023</v>
      </c>
      <c r="B578" s="184"/>
      <c r="C578" s="184" t="s">
        <v>688</v>
      </c>
      <c r="D578" s="349">
        <v>10.19</v>
      </c>
      <c r="E578" s="349">
        <v>2.5999999999999996</v>
      </c>
      <c r="F578" s="349">
        <v>7.59</v>
      </c>
    </row>
    <row r="579" spans="1:6" x14ac:dyDescent="0.25">
      <c r="A579" s="251">
        <v>2023</v>
      </c>
      <c r="B579" s="273" t="s">
        <v>691</v>
      </c>
      <c r="D579" s="347">
        <v>218808.43000000002</v>
      </c>
      <c r="E579" s="347">
        <v>194985.07</v>
      </c>
      <c r="F579" s="347">
        <v>23823.360000000011</v>
      </c>
    </row>
    <row r="580" spans="1:6" x14ac:dyDescent="0.25">
      <c r="A580" s="113"/>
      <c r="D580" s="113"/>
      <c r="E580" s="113"/>
      <c r="F580" s="113"/>
    </row>
    <row r="581" spans="1:6" ht="16.5" thickBot="1" x14ac:dyDescent="0.3">
      <c r="A581" s="376">
        <v>2023</v>
      </c>
      <c r="B581" s="303" t="s">
        <v>692</v>
      </c>
      <c r="C581" s="176"/>
      <c r="D581" s="187">
        <v>219791.93000000002</v>
      </c>
      <c r="E581" s="187">
        <v>194985.07</v>
      </c>
      <c r="F581" s="187">
        <v>24806.860000000011</v>
      </c>
    </row>
    <row r="582" spans="1:6" ht="16.5" thickTop="1" x14ac:dyDescent="0.25">
      <c r="A582" s="251"/>
    </row>
    <row r="583" spans="1:6" x14ac:dyDescent="0.25">
      <c r="A583" s="251">
        <v>2024</v>
      </c>
      <c r="B583" s="235" t="s">
        <v>657</v>
      </c>
      <c r="C583" s="113" t="s">
        <v>742</v>
      </c>
      <c r="D583" s="374">
        <v>632</v>
      </c>
      <c r="E583" s="374">
        <v>0</v>
      </c>
      <c r="F583" s="374">
        <v>632</v>
      </c>
    </row>
    <row r="584" spans="1:6" x14ac:dyDescent="0.25">
      <c r="A584" s="251">
        <v>2024</v>
      </c>
      <c r="C584" s="184" t="s">
        <v>658</v>
      </c>
      <c r="D584" s="375">
        <v>79</v>
      </c>
      <c r="E584" s="375">
        <v>37</v>
      </c>
      <c r="F584" s="375">
        <v>42</v>
      </c>
    </row>
    <row r="585" spans="1:6" x14ac:dyDescent="0.25">
      <c r="A585" s="343">
        <v>2024</v>
      </c>
      <c r="B585" s="302" t="s">
        <v>659</v>
      </c>
      <c r="D585" s="328">
        <v>711</v>
      </c>
      <c r="E585" s="328">
        <v>37</v>
      </c>
      <c r="F585" s="328">
        <v>674</v>
      </c>
    </row>
    <row r="586" spans="1:6" x14ac:dyDescent="0.25">
      <c r="A586" s="251"/>
      <c r="B586" s="235"/>
      <c r="D586" s="374"/>
      <c r="E586" s="374"/>
      <c r="F586" s="374"/>
    </row>
    <row r="587" spans="1:6" x14ac:dyDescent="0.25">
      <c r="A587" s="251">
        <v>2024</v>
      </c>
      <c r="B587" s="235" t="s">
        <v>660</v>
      </c>
      <c r="C587" s="113" t="s">
        <v>747</v>
      </c>
      <c r="D587" s="374">
        <v>28755.02</v>
      </c>
      <c r="E587" s="374">
        <v>28749.17</v>
      </c>
      <c r="F587" s="374">
        <v>5.8500000000021828</v>
      </c>
    </row>
    <row r="588" spans="1:6" x14ac:dyDescent="0.25">
      <c r="A588" s="251">
        <v>2024</v>
      </c>
      <c r="B588" s="235"/>
      <c r="C588" s="113" t="s">
        <v>728</v>
      </c>
      <c r="D588" s="374">
        <v>291.19</v>
      </c>
      <c r="E588" s="374">
        <v>291.19</v>
      </c>
      <c r="F588" s="374">
        <v>0</v>
      </c>
    </row>
    <row r="589" spans="1:6" x14ac:dyDescent="0.25">
      <c r="A589" s="251">
        <v>2024</v>
      </c>
      <c r="C589" s="113" t="s">
        <v>752</v>
      </c>
      <c r="D589" s="374">
        <v>20.28</v>
      </c>
      <c r="E589" s="374">
        <v>20.28</v>
      </c>
      <c r="F589" s="374">
        <v>0</v>
      </c>
    </row>
    <row r="590" spans="1:6" x14ac:dyDescent="0.25">
      <c r="A590" s="251">
        <v>2024</v>
      </c>
      <c r="C590" s="113" t="s">
        <v>661</v>
      </c>
      <c r="D590" s="374">
        <v>10.94</v>
      </c>
      <c r="E590" s="374">
        <v>9.7899999999999991</v>
      </c>
      <c r="F590" s="374">
        <v>1.1500000000000004</v>
      </c>
    </row>
    <row r="591" spans="1:6" x14ac:dyDescent="0.25">
      <c r="A591" s="251">
        <v>2024</v>
      </c>
      <c r="C591" s="113" t="s">
        <v>763</v>
      </c>
      <c r="D591" s="374">
        <v>1302.57</v>
      </c>
      <c r="E591" s="374">
        <v>0</v>
      </c>
      <c r="F591" s="374">
        <v>1302.57</v>
      </c>
    </row>
    <row r="592" spans="1:6" x14ac:dyDescent="0.25">
      <c r="A592" s="251">
        <v>2024</v>
      </c>
      <c r="C592" s="113" t="s">
        <v>710</v>
      </c>
      <c r="D592" s="374">
        <v>161.22</v>
      </c>
      <c r="E592" s="374">
        <v>0</v>
      </c>
      <c r="F592" s="374">
        <v>161.22</v>
      </c>
    </row>
    <row r="593" spans="1:6" x14ac:dyDescent="0.25">
      <c r="A593" s="251">
        <v>2024</v>
      </c>
      <c r="C593" s="113" t="s">
        <v>711</v>
      </c>
      <c r="D593" s="374">
        <v>35.47</v>
      </c>
      <c r="E593" s="374">
        <v>0</v>
      </c>
      <c r="F593" s="374">
        <v>35.47</v>
      </c>
    </row>
    <row r="594" spans="1:6" x14ac:dyDescent="0.25">
      <c r="A594" s="251">
        <v>2024</v>
      </c>
      <c r="C594" s="113" t="s">
        <v>668</v>
      </c>
      <c r="D594" s="374">
        <v>895.92000000000007</v>
      </c>
      <c r="E594" s="374">
        <v>186.33</v>
      </c>
      <c r="F594" s="374">
        <v>709.59</v>
      </c>
    </row>
    <row r="595" spans="1:6" x14ac:dyDescent="0.25">
      <c r="A595" s="251">
        <v>2024</v>
      </c>
      <c r="C595" s="113" t="s">
        <v>380</v>
      </c>
      <c r="D595" s="374">
        <v>504.94000000000005</v>
      </c>
      <c r="E595" s="374">
        <v>132.38</v>
      </c>
      <c r="F595" s="374">
        <v>372.56</v>
      </c>
    </row>
    <row r="596" spans="1:6" x14ac:dyDescent="0.25">
      <c r="A596" s="251">
        <v>2024</v>
      </c>
      <c r="C596" s="113" t="s">
        <v>753</v>
      </c>
      <c r="D596" s="374">
        <v>156</v>
      </c>
      <c r="E596" s="374">
        <v>0</v>
      </c>
      <c r="F596" s="374">
        <v>156</v>
      </c>
    </row>
    <row r="597" spans="1:6" x14ac:dyDescent="0.25">
      <c r="A597" s="251">
        <v>2024</v>
      </c>
      <c r="C597" s="113" t="s">
        <v>748</v>
      </c>
      <c r="D597" s="374">
        <v>1326.81</v>
      </c>
      <c r="E597" s="374">
        <v>426.59000000000003</v>
      </c>
      <c r="F597" s="374">
        <v>900.22</v>
      </c>
    </row>
    <row r="598" spans="1:6" x14ac:dyDescent="0.25">
      <c r="A598" s="251">
        <v>2024</v>
      </c>
      <c r="C598" s="113" t="s">
        <v>723</v>
      </c>
      <c r="D598" s="374">
        <v>85.37</v>
      </c>
      <c r="E598" s="374">
        <v>82.53</v>
      </c>
      <c r="F598" s="374">
        <v>2.84</v>
      </c>
    </row>
    <row r="599" spans="1:6" x14ac:dyDescent="0.25">
      <c r="A599" s="251">
        <v>2024</v>
      </c>
      <c r="C599" s="113" t="s">
        <v>759</v>
      </c>
      <c r="D599" s="374">
        <v>131.97999999999999</v>
      </c>
      <c r="E599" s="374">
        <v>0</v>
      </c>
      <c r="F599" s="374">
        <v>131.97999999999999</v>
      </c>
    </row>
    <row r="600" spans="1:6" x14ac:dyDescent="0.25">
      <c r="A600" s="251">
        <v>2024</v>
      </c>
      <c r="C600" s="113" t="s">
        <v>764</v>
      </c>
      <c r="D600" s="374">
        <v>12454.63</v>
      </c>
      <c r="E600" s="374">
        <v>6864.9000000000005</v>
      </c>
      <c r="F600" s="374">
        <v>5589.7299999999987</v>
      </c>
    </row>
    <row r="601" spans="1:6" x14ac:dyDescent="0.25">
      <c r="A601" s="251">
        <v>2024</v>
      </c>
      <c r="C601" s="113" t="s">
        <v>766</v>
      </c>
      <c r="D601" s="374">
        <v>7</v>
      </c>
      <c r="E601" s="374">
        <v>0</v>
      </c>
      <c r="F601" s="374">
        <v>7</v>
      </c>
    </row>
    <row r="602" spans="1:6" x14ac:dyDescent="0.25">
      <c r="A602" s="251">
        <v>2024</v>
      </c>
      <c r="C602" s="113" t="s">
        <v>765</v>
      </c>
      <c r="D602" s="374">
        <v>405.7</v>
      </c>
      <c r="E602" s="374">
        <v>39.04</v>
      </c>
      <c r="F602" s="374">
        <v>366.65999999999997</v>
      </c>
    </row>
    <row r="603" spans="1:6" x14ac:dyDescent="0.25">
      <c r="A603" s="251">
        <v>2024</v>
      </c>
      <c r="C603" s="113" t="s">
        <v>755</v>
      </c>
      <c r="D603" s="374">
        <v>599.17999999999995</v>
      </c>
      <c r="E603" s="374">
        <v>0</v>
      </c>
      <c r="F603" s="374">
        <v>599.17999999999995</v>
      </c>
    </row>
    <row r="604" spans="1:6" x14ac:dyDescent="0.25">
      <c r="A604" s="251">
        <v>2024</v>
      </c>
      <c r="C604" s="113" t="s">
        <v>803</v>
      </c>
      <c r="D604" s="374">
        <v>4.45</v>
      </c>
      <c r="E604" s="374">
        <v>0</v>
      </c>
      <c r="F604" s="374">
        <v>4.45</v>
      </c>
    </row>
    <row r="605" spans="1:6" x14ac:dyDescent="0.25">
      <c r="A605" s="251">
        <v>2024</v>
      </c>
      <c r="C605" s="113" t="s">
        <v>745</v>
      </c>
      <c r="D605" s="374">
        <v>38322.32</v>
      </c>
      <c r="E605" s="374">
        <v>32961.22</v>
      </c>
      <c r="F605" s="374">
        <v>5361.0999999999967</v>
      </c>
    </row>
    <row r="606" spans="1:6" x14ac:dyDescent="0.25">
      <c r="A606" s="251">
        <v>2024</v>
      </c>
      <c r="C606" s="113" t="s">
        <v>751</v>
      </c>
      <c r="D606" s="374">
        <v>44.47</v>
      </c>
      <c r="E606" s="374">
        <v>0</v>
      </c>
      <c r="F606" s="374">
        <v>44.47</v>
      </c>
    </row>
    <row r="607" spans="1:6" x14ac:dyDescent="0.25">
      <c r="A607" s="251">
        <v>2024</v>
      </c>
      <c r="C607" s="113" t="s">
        <v>740</v>
      </c>
      <c r="D607" s="374">
        <v>52.91</v>
      </c>
      <c r="E607" s="374">
        <v>0</v>
      </c>
      <c r="F607" s="374">
        <v>52.91</v>
      </c>
    </row>
    <row r="608" spans="1:6" x14ac:dyDescent="0.25">
      <c r="A608" s="251">
        <v>2024</v>
      </c>
      <c r="C608" s="113" t="s">
        <v>715</v>
      </c>
      <c r="D608" s="374">
        <v>94.66</v>
      </c>
      <c r="E608" s="374">
        <v>35.08</v>
      </c>
      <c r="F608" s="374">
        <v>59.58</v>
      </c>
    </row>
    <row r="609" spans="1:6" x14ac:dyDescent="0.25">
      <c r="A609" s="251">
        <v>2024</v>
      </c>
      <c r="C609" s="113" t="s">
        <v>804</v>
      </c>
      <c r="D609" s="374">
        <v>7.69</v>
      </c>
      <c r="E609" s="374">
        <v>0.63</v>
      </c>
      <c r="F609" s="374">
        <v>7.0600000000000005</v>
      </c>
    </row>
    <row r="610" spans="1:6" x14ac:dyDescent="0.25">
      <c r="A610" s="251">
        <v>2024</v>
      </c>
      <c r="C610" s="113" t="s">
        <v>685</v>
      </c>
      <c r="D610" s="374">
        <v>130386.98999999999</v>
      </c>
      <c r="E610" s="374">
        <v>126562.28</v>
      </c>
      <c r="F610" s="374">
        <v>3824.7099999999955</v>
      </c>
    </row>
    <row r="611" spans="1:6" x14ac:dyDescent="0.25">
      <c r="A611" s="251">
        <v>2024</v>
      </c>
      <c r="C611" s="113" t="s">
        <v>431</v>
      </c>
      <c r="D611" s="374">
        <v>5203.54</v>
      </c>
      <c r="E611" s="374">
        <v>1437.52</v>
      </c>
      <c r="F611" s="374">
        <v>3766.02</v>
      </c>
    </row>
    <row r="612" spans="1:6" x14ac:dyDescent="0.25">
      <c r="A612" s="251">
        <v>2024</v>
      </c>
      <c r="B612" s="184"/>
      <c r="C612" s="184" t="s">
        <v>688</v>
      </c>
      <c r="D612" s="375">
        <v>5.59</v>
      </c>
      <c r="E612" s="375">
        <v>0</v>
      </c>
      <c r="F612" s="375">
        <v>5.59</v>
      </c>
    </row>
    <row r="613" spans="1:6" x14ac:dyDescent="0.25">
      <c r="A613" s="251">
        <v>2024</v>
      </c>
      <c r="B613" s="178" t="s">
        <v>805</v>
      </c>
      <c r="D613" s="347">
        <v>221266.84</v>
      </c>
      <c r="E613" s="347">
        <v>197798.93</v>
      </c>
      <c r="F613" s="347">
        <v>23467.909999999993</v>
      </c>
    </row>
    <row r="614" spans="1:6" x14ac:dyDescent="0.25">
      <c r="A614" s="113"/>
      <c r="D614" s="113"/>
      <c r="E614" s="113"/>
      <c r="F614" s="113"/>
    </row>
    <row r="615" spans="1:6" ht="16.5" thickBot="1" x14ac:dyDescent="0.3">
      <c r="A615" s="376">
        <v>2024</v>
      </c>
      <c r="B615" s="303" t="s">
        <v>692</v>
      </c>
      <c r="C615" s="176"/>
      <c r="D615" s="187">
        <v>221977.84</v>
      </c>
      <c r="E615" s="187">
        <v>194985.07</v>
      </c>
      <c r="F615" s="187">
        <v>24806.860000000011</v>
      </c>
    </row>
    <row r="616" spans="1:6" ht="16.5" thickTop="1" x14ac:dyDescent="0.25"/>
    <row r="617" spans="1:6" x14ac:dyDescent="0.25">
      <c r="A617" s="118" t="s">
        <v>767</v>
      </c>
    </row>
    <row r="618" spans="1:6" x14ac:dyDescent="0.25">
      <c r="B618" s="113" t="s">
        <v>768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1D4D5-29DE-4F89-9BB4-D0858BD836F4}">
  <dimension ref="A1:O300"/>
  <sheetViews>
    <sheetView workbookViewId="0">
      <pane ySplit="3" topLeftCell="A276" activePane="bottomLeft" state="frozen"/>
      <selection pane="bottomLeft"/>
    </sheetView>
  </sheetViews>
  <sheetFormatPr defaultColWidth="9.140625" defaultRowHeight="15.75" x14ac:dyDescent="0.25"/>
  <cols>
    <col min="1" max="1" width="8" style="2" customWidth="1"/>
    <col min="2" max="2" width="32.28515625" style="1" bestFit="1" customWidth="1"/>
    <col min="3" max="3" width="16" style="34" customWidth="1"/>
    <col min="4" max="4" width="12.28515625" style="25" bestFit="1" customWidth="1"/>
    <col min="5" max="5" width="11.42578125" style="25" bestFit="1" customWidth="1"/>
    <col min="6" max="6" width="2.7109375" style="1" customWidth="1"/>
    <col min="7" max="7" width="10.42578125" style="26" bestFit="1" customWidth="1"/>
    <col min="8" max="8" width="10" style="1" customWidth="1"/>
    <col min="9" max="9" width="10.7109375" style="1" customWidth="1"/>
    <col min="10" max="10" width="9.28515625" style="1" customWidth="1"/>
    <col min="11" max="11" width="8.85546875" style="1" customWidth="1"/>
    <col min="12" max="12" width="2.7109375" style="1" customWidth="1"/>
    <col min="13" max="13" width="7" style="1" bestFit="1" customWidth="1"/>
    <col min="14" max="14" width="9.85546875" style="1" customWidth="1"/>
    <col min="15" max="15" width="13.85546875" style="1" customWidth="1"/>
    <col min="16" max="16384" width="9.140625" style="1"/>
  </cols>
  <sheetData>
    <row r="1" spans="1:15" ht="16.5" thickBot="1" x14ac:dyDescent="0.3">
      <c r="A1" s="109" t="s">
        <v>769</v>
      </c>
      <c r="B1" s="110"/>
      <c r="C1" s="47"/>
      <c r="D1" s="111"/>
      <c r="E1" s="111"/>
      <c r="F1" s="110"/>
      <c r="G1" s="112"/>
      <c r="H1" s="110"/>
      <c r="I1" s="110"/>
      <c r="J1" s="110"/>
      <c r="K1" s="110"/>
      <c r="L1" s="110"/>
      <c r="M1" s="110"/>
      <c r="N1" s="110"/>
      <c r="O1" s="110"/>
    </row>
    <row r="2" spans="1:15" ht="16.149999999999999" customHeight="1" thickTop="1" x14ac:dyDescent="0.25">
      <c r="C2" s="282"/>
      <c r="D2" s="315" t="s">
        <v>33</v>
      </c>
      <c r="E2" s="315"/>
      <c r="F2" s="3"/>
      <c r="G2" s="316"/>
      <c r="H2" s="316"/>
      <c r="I2" s="275" t="s">
        <v>782</v>
      </c>
      <c r="J2" s="316"/>
      <c r="K2" s="316"/>
      <c r="L2" s="3"/>
      <c r="M2" s="316" t="s">
        <v>783</v>
      </c>
      <c r="N2" s="316"/>
      <c r="O2" s="316"/>
    </row>
    <row r="3" spans="1:15" ht="47.25" x14ac:dyDescent="0.25">
      <c r="A3" s="4" t="s">
        <v>34</v>
      </c>
      <c r="B3" s="5" t="s">
        <v>35</v>
      </c>
      <c r="C3" s="269" t="s">
        <v>36</v>
      </c>
      <c r="D3" s="6" t="s">
        <v>37</v>
      </c>
      <c r="E3" s="6" t="s">
        <v>38</v>
      </c>
      <c r="F3" s="7"/>
      <c r="G3" s="8" t="s">
        <v>39</v>
      </c>
      <c r="H3" s="7" t="s">
        <v>40</v>
      </c>
      <c r="I3" s="7" t="s">
        <v>41</v>
      </c>
      <c r="J3" s="7" t="s">
        <v>42</v>
      </c>
      <c r="K3" s="7" t="s">
        <v>43</v>
      </c>
      <c r="L3" s="7"/>
      <c r="M3" s="7" t="s">
        <v>44</v>
      </c>
      <c r="N3" s="7" t="s">
        <v>45</v>
      </c>
      <c r="O3" s="7" t="s">
        <v>46</v>
      </c>
    </row>
    <row r="4" spans="1:15" x14ac:dyDescent="0.25">
      <c r="A4" s="9">
        <v>2012</v>
      </c>
      <c r="B4" s="2" t="s">
        <v>47</v>
      </c>
      <c r="C4" s="10">
        <v>13.5</v>
      </c>
      <c r="D4" s="11">
        <v>78.099259259259256</v>
      </c>
      <c r="E4" s="11">
        <v>78.099999999999994</v>
      </c>
      <c r="F4" s="12"/>
      <c r="G4" s="13">
        <v>49</v>
      </c>
      <c r="H4" s="14">
        <v>28.000000000000004</v>
      </c>
      <c r="I4" s="14">
        <v>0</v>
      </c>
      <c r="J4" s="14">
        <v>8</v>
      </c>
      <c r="K4" s="14">
        <v>15</v>
      </c>
      <c r="L4" s="15"/>
      <c r="M4" s="16">
        <v>0</v>
      </c>
      <c r="N4" s="16">
        <v>100</v>
      </c>
      <c r="O4" s="16">
        <v>0</v>
      </c>
    </row>
    <row r="5" spans="1:15" x14ac:dyDescent="0.25">
      <c r="A5" s="9">
        <v>2012</v>
      </c>
      <c r="B5" s="2" t="s">
        <v>48</v>
      </c>
      <c r="C5" s="27">
        <v>36399</v>
      </c>
      <c r="D5" s="28">
        <v>22.995010577213659</v>
      </c>
      <c r="E5" s="28">
        <v>30.53</v>
      </c>
      <c r="F5" s="29"/>
      <c r="G5" s="90">
        <v>49</v>
      </c>
      <c r="H5" s="91">
        <v>30</v>
      </c>
      <c r="I5" s="91">
        <v>0</v>
      </c>
      <c r="J5" s="91">
        <v>6</v>
      </c>
      <c r="K5" s="91">
        <v>15</v>
      </c>
      <c r="L5" s="30"/>
      <c r="M5" s="92">
        <v>14.000000000000002</v>
      </c>
      <c r="N5" s="92">
        <v>37</v>
      </c>
      <c r="O5" s="92">
        <v>49</v>
      </c>
    </row>
    <row r="6" spans="1:15" x14ac:dyDescent="0.25">
      <c r="A6" s="9">
        <v>2012</v>
      </c>
      <c r="B6" s="2" t="s">
        <v>49</v>
      </c>
      <c r="C6" s="27">
        <v>4</v>
      </c>
      <c r="D6" s="28">
        <v>45.6</v>
      </c>
      <c r="E6" s="28">
        <v>91.2</v>
      </c>
      <c r="F6" s="29"/>
      <c r="G6" s="90">
        <v>0</v>
      </c>
      <c r="H6" s="91">
        <v>100</v>
      </c>
      <c r="I6" s="91">
        <v>0</v>
      </c>
      <c r="J6" s="91">
        <v>0</v>
      </c>
      <c r="K6" s="91">
        <v>0</v>
      </c>
      <c r="L6" s="30"/>
      <c r="M6" s="92">
        <v>0</v>
      </c>
      <c r="N6" s="92">
        <v>100</v>
      </c>
      <c r="O6" s="92">
        <v>0</v>
      </c>
    </row>
    <row r="7" spans="1:15" x14ac:dyDescent="0.25">
      <c r="A7" s="9">
        <v>2012</v>
      </c>
      <c r="B7" s="2" t="s">
        <v>50</v>
      </c>
      <c r="C7" s="27">
        <v>8</v>
      </c>
      <c r="D7" s="28">
        <v>45.6</v>
      </c>
      <c r="E7" s="28">
        <v>91.2</v>
      </c>
      <c r="F7" s="29"/>
      <c r="G7" s="90">
        <v>0</v>
      </c>
      <c r="H7" s="91">
        <v>100</v>
      </c>
      <c r="I7" s="91">
        <v>0</v>
      </c>
      <c r="J7" s="91">
        <v>0</v>
      </c>
      <c r="K7" s="91">
        <v>0</v>
      </c>
      <c r="L7" s="30"/>
      <c r="M7" s="92">
        <v>0</v>
      </c>
      <c r="N7" s="92">
        <v>100</v>
      </c>
      <c r="O7" s="92">
        <v>0</v>
      </c>
    </row>
    <row r="8" spans="1:15" x14ac:dyDescent="0.25">
      <c r="A8" s="9">
        <v>2012</v>
      </c>
      <c r="B8" s="2" t="s">
        <v>51</v>
      </c>
      <c r="C8" s="27">
        <v>31</v>
      </c>
      <c r="D8" s="28">
        <v>4.5483870967741939</v>
      </c>
      <c r="E8" s="28">
        <v>4.84</v>
      </c>
      <c r="F8" s="29"/>
      <c r="G8" s="90">
        <v>19</v>
      </c>
      <c r="H8" s="91">
        <v>68</v>
      </c>
      <c r="I8" s="91">
        <v>0</v>
      </c>
      <c r="J8" s="91">
        <v>0</v>
      </c>
      <c r="K8" s="91">
        <v>13</v>
      </c>
      <c r="L8" s="30"/>
      <c r="M8" s="92">
        <v>0</v>
      </c>
      <c r="N8" s="92">
        <v>100</v>
      </c>
      <c r="O8" s="92">
        <v>0</v>
      </c>
    </row>
    <row r="9" spans="1:15" x14ac:dyDescent="0.25">
      <c r="A9" s="9">
        <v>2012</v>
      </c>
      <c r="B9" s="2" t="s">
        <v>52</v>
      </c>
      <c r="C9" s="27">
        <v>28</v>
      </c>
      <c r="D9" s="28">
        <v>184.84785714285712</v>
      </c>
      <c r="E9" s="28">
        <v>313.56</v>
      </c>
      <c r="F9" s="29"/>
      <c r="G9" s="90">
        <v>1</v>
      </c>
      <c r="H9" s="91">
        <v>1</v>
      </c>
      <c r="I9" s="91">
        <v>0</v>
      </c>
      <c r="J9" s="91">
        <v>98</v>
      </c>
      <c r="K9" s="91">
        <v>0</v>
      </c>
      <c r="L9" s="30"/>
      <c r="M9" s="92">
        <v>0</v>
      </c>
      <c r="N9" s="92">
        <v>100</v>
      </c>
      <c r="O9" s="92">
        <v>0</v>
      </c>
    </row>
    <row r="10" spans="1:15" x14ac:dyDescent="0.25">
      <c r="A10" s="9">
        <v>2012</v>
      </c>
      <c r="B10" s="2" t="s">
        <v>53</v>
      </c>
      <c r="C10" s="27">
        <v>198</v>
      </c>
      <c r="D10" s="28">
        <v>75.958686868686868</v>
      </c>
      <c r="E10" s="28">
        <v>75.959999999999994</v>
      </c>
      <c r="F10" s="29"/>
      <c r="G10" s="90">
        <v>10</v>
      </c>
      <c r="H10" s="91">
        <v>70</v>
      </c>
      <c r="I10" s="91">
        <v>0</v>
      </c>
      <c r="J10" s="91">
        <v>10</v>
      </c>
      <c r="K10" s="91">
        <v>10</v>
      </c>
      <c r="L10" s="30"/>
      <c r="M10" s="92">
        <v>0</v>
      </c>
      <c r="N10" s="92">
        <v>100</v>
      </c>
      <c r="O10" s="92">
        <v>0</v>
      </c>
    </row>
    <row r="11" spans="1:15" x14ac:dyDescent="0.25">
      <c r="A11" s="9">
        <v>2012</v>
      </c>
      <c r="B11" s="2" t="s">
        <v>54</v>
      </c>
      <c r="C11" s="27">
        <v>175</v>
      </c>
      <c r="D11" s="28">
        <v>38.615771428571428</v>
      </c>
      <c r="E11" s="28">
        <v>63.47</v>
      </c>
      <c r="F11" s="29"/>
      <c r="G11" s="90">
        <v>15</v>
      </c>
      <c r="H11" s="91">
        <v>76</v>
      </c>
      <c r="I11" s="91">
        <v>0</v>
      </c>
      <c r="J11" s="91">
        <v>0</v>
      </c>
      <c r="K11" s="91">
        <v>10</v>
      </c>
      <c r="L11" s="30"/>
      <c r="M11" s="92">
        <v>0</v>
      </c>
      <c r="N11" s="92">
        <v>100</v>
      </c>
      <c r="O11" s="92">
        <v>0</v>
      </c>
    </row>
    <row r="12" spans="1:15" x14ac:dyDescent="0.25">
      <c r="A12" s="9">
        <v>2012</v>
      </c>
      <c r="B12" s="2" t="s">
        <v>55</v>
      </c>
      <c r="C12" s="27">
        <v>128</v>
      </c>
      <c r="D12" s="28">
        <v>80.103906249999994</v>
      </c>
      <c r="E12" s="28">
        <v>85.94</v>
      </c>
      <c r="F12" s="29"/>
      <c r="G12" s="90">
        <v>35</v>
      </c>
      <c r="H12" s="91">
        <v>25</v>
      </c>
      <c r="I12" s="91">
        <v>25</v>
      </c>
      <c r="J12" s="91">
        <v>15</v>
      </c>
      <c r="K12" s="91">
        <v>0</v>
      </c>
      <c r="L12" s="30"/>
      <c r="M12" s="92">
        <v>0</v>
      </c>
      <c r="N12" s="92">
        <v>0</v>
      </c>
      <c r="O12" s="92">
        <v>100</v>
      </c>
    </row>
    <row r="13" spans="1:15" x14ac:dyDescent="0.25">
      <c r="A13" s="9">
        <v>2012</v>
      </c>
      <c r="B13" s="2" t="s">
        <v>56</v>
      </c>
      <c r="C13" s="27">
        <v>33</v>
      </c>
      <c r="D13" s="28">
        <v>38.49757575757576</v>
      </c>
      <c r="E13" s="28">
        <v>40.909999999999997</v>
      </c>
      <c r="F13" s="29"/>
      <c r="G13" s="90">
        <v>0</v>
      </c>
      <c r="H13" s="91">
        <v>99</v>
      </c>
      <c r="I13" s="91">
        <v>1</v>
      </c>
      <c r="J13" s="91">
        <v>0</v>
      </c>
      <c r="K13" s="91">
        <v>0</v>
      </c>
      <c r="L13" s="30"/>
      <c r="M13" s="92">
        <v>0</v>
      </c>
      <c r="N13" s="92">
        <v>100</v>
      </c>
      <c r="O13" s="92">
        <v>0</v>
      </c>
    </row>
    <row r="14" spans="1:15" x14ac:dyDescent="0.25">
      <c r="A14" s="9">
        <v>2012</v>
      </c>
      <c r="B14" s="2" t="s">
        <v>57</v>
      </c>
      <c r="C14" s="27">
        <v>3</v>
      </c>
      <c r="D14" s="28">
        <v>18.059999999999999</v>
      </c>
      <c r="E14" s="28">
        <v>37.33</v>
      </c>
      <c r="F14" s="29"/>
      <c r="G14" s="90">
        <v>52</v>
      </c>
      <c r="H14" s="91">
        <v>48</v>
      </c>
      <c r="I14" s="91">
        <v>0</v>
      </c>
      <c r="J14" s="91">
        <v>0</v>
      </c>
      <c r="K14" s="91">
        <v>0</v>
      </c>
      <c r="L14" s="30"/>
      <c r="M14" s="92">
        <v>0</v>
      </c>
      <c r="N14" s="92">
        <v>100</v>
      </c>
      <c r="O14" s="92">
        <v>0</v>
      </c>
    </row>
    <row r="15" spans="1:15" x14ac:dyDescent="0.25">
      <c r="A15" s="9">
        <v>2012</v>
      </c>
      <c r="B15" s="2" t="s">
        <v>58</v>
      </c>
      <c r="C15" s="27">
        <v>625</v>
      </c>
      <c r="D15" s="28">
        <v>37.389871999999997</v>
      </c>
      <c r="E15" s="28">
        <v>60.82</v>
      </c>
      <c r="F15" s="94"/>
      <c r="G15" s="90">
        <v>30</v>
      </c>
      <c r="H15" s="91">
        <v>19</v>
      </c>
      <c r="I15" s="91">
        <v>39</v>
      </c>
      <c r="J15" s="91">
        <v>2</v>
      </c>
      <c r="K15" s="91">
        <v>10</v>
      </c>
      <c r="L15" s="93"/>
      <c r="M15" s="92">
        <v>59</v>
      </c>
      <c r="N15" s="92">
        <v>41</v>
      </c>
      <c r="O15" s="92">
        <v>0</v>
      </c>
    </row>
    <row r="16" spans="1:15" x14ac:dyDescent="0.25">
      <c r="A16" s="9">
        <v>2012</v>
      </c>
      <c r="B16" s="2" t="s">
        <v>59</v>
      </c>
      <c r="C16" s="27">
        <v>12</v>
      </c>
      <c r="D16" s="28">
        <v>52.751666666666665</v>
      </c>
      <c r="E16" s="28">
        <v>56.79</v>
      </c>
      <c r="F16" s="94"/>
      <c r="G16" s="90">
        <v>0</v>
      </c>
      <c r="H16" s="91">
        <v>98</v>
      </c>
      <c r="I16" s="91">
        <v>2</v>
      </c>
      <c r="J16" s="91">
        <v>0</v>
      </c>
      <c r="K16" s="91">
        <v>0</v>
      </c>
      <c r="L16" s="93"/>
      <c r="M16" s="92">
        <v>0</v>
      </c>
      <c r="N16" s="92">
        <v>0</v>
      </c>
      <c r="O16" s="92">
        <v>0</v>
      </c>
    </row>
    <row r="17" spans="1:15" x14ac:dyDescent="0.25">
      <c r="A17" s="9">
        <v>2012</v>
      </c>
      <c r="B17" s="2" t="s">
        <v>60</v>
      </c>
      <c r="C17" s="27">
        <v>44</v>
      </c>
      <c r="D17" s="28">
        <v>60.225909090909092</v>
      </c>
      <c r="E17" s="28">
        <v>120.45</v>
      </c>
      <c r="F17" s="94"/>
      <c r="G17" s="90">
        <v>38</v>
      </c>
      <c r="H17" s="91">
        <v>30</v>
      </c>
      <c r="I17" s="91">
        <v>32</v>
      </c>
      <c r="J17" s="91">
        <v>0</v>
      </c>
      <c r="K17" s="91">
        <v>0</v>
      </c>
      <c r="L17" s="93"/>
      <c r="M17" s="92">
        <v>0</v>
      </c>
      <c r="N17" s="92">
        <v>0</v>
      </c>
      <c r="O17" s="92">
        <v>0</v>
      </c>
    </row>
    <row r="18" spans="1:15" x14ac:dyDescent="0.25">
      <c r="A18" s="9">
        <v>2012</v>
      </c>
      <c r="B18" s="2" t="s">
        <v>61</v>
      </c>
      <c r="C18" s="27">
        <v>30</v>
      </c>
      <c r="D18" s="28">
        <v>45.6</v>
      </c>
      <c r="E18" s="28">
        <v>50</v>
      </c>
      <c r="F18" s="94"/>
      <c r="G18" s="90">
        <v>0</v>
      </c>
      <c r="H18" s="91">
        <v>100</v>
      </c>
      <c r="I18" s="91">
        <v>0</v>
      </c>
      <c r="J18" s="91">
        <v>0</v>
      </c>
      <c r="K18" s="91">
        <v>0</v>
      </c>
      <c r="L18" s="93"/>
      <c r="M18" s="92">
        <v>0</v>
      </c>
      <c r="N18" s="92">
        <v>0</v>
      </c>
      <c r="O18" s="92">
        <v>0</v>
      </c>
    </row>
    <row r="19" spans="1:15" x14ac:dyDescent="0.25">
      <c r="A19" s="9">
        <v>2012</v>
      </c>
      <c r="B19" s="2" t="s">
        <v>62</v>
      </c>
      <c r="C19" s="27">
        <v>29</v>
      </c>
      <c r="D19" s="28">
        <v>45.6</v>
      </c>
      <c r="E19" s="28">
        <v>50</v>
      </c>
      <c r="F19" s="94"/>
      <c r="G19" s="90">
        <v>0</v>
      </c>
      <c r="H19" s="91">
        <v>100</v>
      </c>
      <c r="I19" s="91">
        <v>0</v>
      </c>
      <c r="J19" s="91">
        <v>0</v>
      </c>
      <c r="K19" s="91">
        <v>0</v>
      </c>
      <c r="L19" s="93"/>
      <c r="M19" s="92">
        <v>0</v>
      </c>
      <c r="N19" s="92">
        <v>0</v>
      </c>
      <c r="O19" s="92">
        <v>0</v>
      </c>
    </row>
    <row r="20" spans="1:15" x14ac:dyDescent="0.25">
      <c r="A20" s="9">
        <v>2012</v>
      </c>
      <c r="B20" s="2" t="s">
        <v>63</v>
      </c>
      <c r="C20" s="27">
        <v>10</v>
      </c>
      <c r="D20" s="28">
        <v>45.6</v>
      </c>
      <c r="E20" s="28">
        <v>45.6</v>
      </c>
      <c r="F20" s="94"/>
      <c r="G20" s="90">
        <v>0</v>
      </c>
      <c r="H20" s="91">
        <v>100</v>
      </c>
      <c r="I20" s="91">
        <v>0</v>
      </c>
      <c r="J20" s="91">
        <v>0</v>
      </c>
      <c r="K20" s="91">
        <v>0</v>
      </c>
      <c r="L20" s="93"/>
      <c r="M20" s="92">
        <v>0</v>
      </c>
      <c r="N20" s="92">
        <v>0</v>
      </c>
      <c r="O20" s="92">
        <v>0</v>
      </c>
    </row>
    <row r="21" spans="1:15" x14ac:dyDescent="0.25">
      <c r="A21" s="9">
        <v>2012</v>
      </c>
      <c r="B21" s="2" t="s">
        <v>64</v>
      </c>
      <c r="C21" s="27">
        <v>45</v>
      </c>
      <c r="D21" s="28">
        <v>45.6</v>
      </c>
      <c r="E21" s="28">
        <v>45.6</v>
      </c>
      <c r="F21" s="94"/>
      <c r="G21" s="90">
        <v>0</v>
      </c>
      <c r="H21" s="91">
        <v>100</v>
      </c>
      <c r="I21" s="91">
        <v>0</v>
      </c>
      <c r="J21" s="91">
        <v>0</v>
      </c>
      <c r="K21" s="91">
        <v>0</v>
      </c>
      <c r="L21" s="93"/>
      <c r="M21" s="92">
        <v>0</v>
      </c>
      <c r="N21" s="92">
        <v>100</v>
      </c>
      <c r="O21" s="92">
        <v>0</v>
      </c>
    </row>
    <row r="22" spans="1:15" x14ac:dyDescent="0.25">
      <c r="A22" s="9">
        <v>2012</v>
      </c>
      <c r="B22" s="2" t="s">
        <v>65</v>
      </c>
      <c r="C22" s="27">
        <v>790</v>
      </c>
      <c r="D22" s="28">
        <v>48.063291139240505</v>
      </c>
      <c r="E22" s="28">
        <v>65.72</v>
      </c>
      <c r="F22" s="29"/>
      <c r="G22" s="90">
        <v>30</v>
      </c>
      <c r="H22" s="91">
        <v>9</v>
      </c>
      <c r="I22" s="91">
        <v>50</v>
      </c>
      <c r="J22" s="91">
        <v>2</v>
      </c>
      <c r="K22" s="91">
        <v>9</v>
      </c>
      <c r="L22" s="30"/>
      <c r="M22" s="92">
        <v>0</v>
      </c>
      <c r="N22" s="92">
        <v>100</v>
      </c>
      <c r="O22" s="92">
        <v>0</v>
      </c>
    </row>
    <row r="23" spans="1:15" x14ac:dyDescent="0.25">
      <c r="A23" s="9">
        <v>2012</v>
      </c>
      <c r="B23" s="2" t="s">
        <v>66</v>
      </c>
      <c r="C23" s="27">
        <v>4</v>
      </c>
      <c r="D23" s="28">
        <v>45.6</v>
      </c>
      <c r="E23" s="28">
        <v>45.6</v>
      </c>
      <c r="F23" s="94"/>
      <c r="G23" s="90">
        <v>0</v>
      </c>
      <c r="H23" s="91">
        <v>100</v>
      </c>
      <c r="I23" s="91">
        <v>0</v>
      </c>
      <c r="J23" s="91">
        <v>0</v>
      </c>
      <c r="K23" s="91">
        <v>0</v>
      </c>
      <c r="L23" s="93"/>
      <c r="M23" s="92">
        <v>0</v>
      </c>
      <c r="N23" s="92">
        <v>100</v>
      </c>
      <c r="O23" s="92">
        <v>0</v>
      </c>
    </row>
    <row r="24" spans="1:15" x14ac:dyDescent="0.25">
      <c r="A24" s="9">
        <v>2012</v>
      </c>
      <c r="B24" s="2" t="s">
        <v>67</v>
      </c>
      <c r="C24" s="27">
        <v>383</v>
      </c>
      <c r="D24" s="28">
        <v>60.845535248041777</v>
      </c>
      <c r="E24" s="28">
        <v>78.819999999999993</v>
      </c>
      <c r="F24" s="29"/>
      <c r="G24" s="90">
        <v>42</v>
      </c>
      <c r="H24" s="91">
        <v>9</v>
      </c>
      <c r="I24" s="91">
        <v>37</v>
      </c>
      <c r="J24" s="91">
        <v>2</v>
      </c>
      <c r="K24" s="91">
        <v>10</v>
      </c>
      <c r="L24" s="30"/>
      <c r="M24" s="92">
        <v>0</v>
      </c>
      <c r="N24" s="92">
        <v>100</v>
      </c>
      <c r="O24" s="92">
        <v>0</v>
      </c>
    </row>
    <row r="25" spans="1:15" x14ac:dyDescent="0.25">
      <c r="A25" s="9">
        <v>2012</v>
      </c>
      <c r="B25" s="2" t="s">
        <v>68</v>
      </c>
      <c r="C25" s="27">
        <v>1314</v>
      </c>
      <c r="D25" s="28">
        <v>64.285060882800607</v>
      </c>
      <c r="E25" s="28">
        <v>96.11</v>
      </c>
      <c r="F25" s="29"/>
      <c r="G25" s="90">
        <v>36</v>
      </c>
      <c r="H25" s="91">
        <v>19</v>
      </c>
      <c r="I25" s="91">
        <v>33</v>
      </c>
      <c r="J25" s="91">
        <v>1</v>
      </c>
      <c r="K25" s="91">
        <v>11</v>
      </c>
      <c r="L25" s="30"/>
      <c r="M25" s="92">
        <v>0</v>
      </c>
      <c r="N25" s="92">
        <v>100</v>
      </c>
      <c r="O25" s="92">
        <v>0</v>
      </c>
    </row>
    <row r="26" spans="1:15" x14ac:dyDescent="0.25">
      <c r="A26" s="9">
        <v>2012</v>
      </c>
      <c r="B26" s="2" t="s">
        <v>69</v>
      </c>
      <c r="C26" s="27">
        <v>1</v>
      </c>
      <c r="D26" s="28">
        <v>131.41999999999999</v>
      </c>
      <c r="E26" s="28">
        <v>131.41999999999999</v>
      </c>
      <c r="F26" s="94"/>
      <c r="G26" s="90">
        <v>0</v>
      </c>
      <c r="H26" s="91">
        <v>0</v>
      </c>
      <c r="I26" s="91">
        <v>100</v>
      </c>
      <c r="J26" s="91">
        <v>0</v>
      </c>
      <c r="K26" s="91">
        <v>0</v>
      </c>
      <c r="L26" s="93"/>
      <c r="M26" s="92">
        <v>0</v>
      </c>
      <c r="N26" s="92">
        <v>100</v>
      </c>
      <c r="O26" s="92">
        <v>0</v>
      </c>
    </row>
    <row r="27" spans="1:15" x14ac:dyDescent="0.25">
      <c r="A27" s="9">
        <v>2012</v>
      </c>
      <c r="B27" s="2" t="s">
        <v>70</v>
      </c>
      <c r="C27" s="27">
        <v>495</v>
      </c>
      <c r="D27" s="28">
        <v>52.094545454545454</v>
      </c>
      <c r="E27" s="28">
        <v>93.2</v>
      </c>
      <c r="F27" s="29"/>
      <c r="G27" s="90">
        <v>50</v>
      </c>
      <c r="H27" s="91">
        <v>21</v>
      </c>
      <c r="I27" s="91">
        <v>9</v>
      </c>
      <c r="J27" s="91">
        <v>6</v>
      </c>
      <c r="K27" s="91">
        <v>14.000000000000002</v>
      </c>
      <c r="L27" s="30"/>
      <c r="M27" s="92">
        <v>0</v>
      </c>
      <c r="N27" s="92">
        <v>100</v>
      </c>
      <c r="O27" s="92">
        <v>0</v>
      </c>
    </row>
    <row r="28" spans="1:15" x14ac:dyDescent="0.25">
      <c r="A28" s="9">
        <v>2012</v>
      </c>
      <c r="B28" s="105" t="s">
        <v>71</v>
      </c>
      <c r="C28" s="97">
        <v>275</v>
      </c>
      <c r="D28" s="39">
        <v>95.305454545454552</v>
      </c>
      <c r="E28" s="39">
        <v>196.52</v>
      </c>
      <c r="F28" s="98"/>
      <c r="G28" s="71">
        <v>25</v>
      </c>
      <c r="H28" s="99">
        <v>39</v>
      </c>
      <c r="I28" s="99">
        <v>11</v>
      </c>
      <c r="J28" s="99">
        <v>17</v>
      </c>
      <c r="K28" s="99">
        <v>8</v>
      </c>
      <c r="L28" s="100"/>
      <c r="M28" s="101">
        <v>0</v>
      </c>
      <c r="N28" s="101">
        <v>100</v>
      </c>
      <c r="O28" s="101">
        <v>0</v>
      </c>
    </row>
    <row r="29" spans="1:15" x14ac:dyDescent="0.25">
      <c r="A29" s="9">
        <v>2012</v>
      </c>
      <c r="B29" s="42" t="s">
        <v>72</v>
      </c>
      <c r="C29" s="81">
        <v>41077.5</v>
      </c>
      <c r="D29" s="102"/>
      <c r="E29" s="102"/>
      <c r="F29" s="83"/>
      <c r="G29" s="84"/>
      <c r="H29" s="85"/>
      <c r="I29" s="85"/>
      <c r="J29" s="85"/>
      <c r="K29" s="85"/>
      <c r="L29" s="86"/>
      <c r="M29" s="86"/>
      <c r="N29" s="86"/>
      <c r="O29" s="86"/>
    </row>
    <row r="30" spans="1:15" ht="16.5" thickBot="1" x14ac:dyDescent="0.3">
      <c r="A30" s="17">
        <v>2012</v>
      </c>
      <c r="B30" s="18" t="s">
        <v>73</v>
      </c>
      <c r="C30" s="19"/>
      <c r="D30" s="20">
        <v>26.953763252388782</v>
      </c>
      <c r="E30" s="20">
        <v>36.985883025987469</v>
      </c>
      <c r="F30" s="21"/>
      <c r="G30" s="22">
        <v>47.062442943217093</v>
      </c>
      <c r="H30" s="23">
        <v>29.511752175765327</v>
      </c>
      <c r="I30" s="23">
        <v>3.2536790213620597</v>
      </c>
      <c r="J30" s="23">
        <v>5.7866471912847661</v>
      </c>
      <c r="K30" s="23">
        <v>14.389738908161402</v>
      </c>
      <c r="L30" s="23"/>
      <c r="M30" s="23">
        <v>13.303170835615605</v>
      </c>
      <c r="N30" s="23">
        <v>42.661749132736894</v>
      </c>
      <c r="O30" s="23">
        <v>43.730777189458948</v>
      </c>
    </row>
    <row r="31" spans="1:15" ht="16.5" thickTop="1" x14ac:dyDescent="0.25">
      <c r="C31" s="24"/>
    </row>
    <row r="32" spans="1:15" x14ac:dyDescent="0.25">
      <c r="A32" s="9">
        <v>2013</v>
      </c>
      <c r="B32" s="1" t="s">
        <v>74</v>
      </c>
      <c r="C32" s="27">
        <v>46.5</v>
      </c>
      <c r="D32" s="28">
        <v>24.309462365591401</v>
      </c>
      <c r="E32" s="28">
        <v>33.33</v>
      </c>
      <c r="F32" s="29"/>
      <c r="G32" s="90">
        <v>49</v>
      </c>
      <c r="H32" s="91">
        <v>28.000000000000004</v>
      </c>
      <c r="I32" s="91">
        <v>0</v>
      </c>
      <c r="J32" s="91">
        <v>8</v>
      </c>
      <c r="K32" s="91">
        <v>15</v>
      </c>
      <c r="L32" s="30"/>
      <c r="M32" s="92">
        <v>0</v>
      </c>
      <c r="N32" s="92">
        <v>100</v>
      </c>
      <c r="O32" s="92">
        <v>0</v>
      </c>
    </row>
    <row r="33" spans="1:15" x14ac:dyDescent="0.25">
      <c r="A33" s="9">
        <v>2013</v>
      </c>
      <c r="B33" s="1" t="s">
        <v>75</v>
      </c>
      <c r="C33" s="27">
        <v>3.3</v>
      </c>
      <c r="D33" s="28">
        <v>110.85151515151516</v>
      </c>
      <c r="E33" s="28">
        <v>124.15</v>
      </c>
      <c r="F33" s="29"/>
      <c r="G33" s="90">
        <v>0</v>
      </c>
      <c r="H33" s="91">
        <v>95</v>
      </c>
      <c r="I33" s="91">
        <v>0</v>
      </c>
      <c r="J33" s="91">
        <v>5</v>
      </c>
      <c r="K33" s="91">
        <v>0</v>
      </c>
      <c r="L33" s="30"/>
      <c r="M33" s="92">
        <v>0</v>
      </c>
      <c r="N33" s="92">
        <v>100</v>
      </c>
      <c r="O33" s="92">
        <v>0</v>
      </c>
    </row>
    <row r="34" spans="1:15" x14ac:dyDescent="0.25">
      <c r="A34" s="9">
        <v>2013</v>
      </c>
      <c r="B34" s="1" t="s">
        <v>76</v>
      </c>
      <c r="C34" s="27">
        <v>16.190000000000001</v>
      </c>
      <c r="D34" s="28">
        <v>11.176652254478071</v>
      </c>
      <c r="E34" s="28">
        <v>21.06</v>
      </c>
      <c r="F34" s="29"/>
      <c r="G34" s="90">
        <v>91</v>
      </c>
      <c r="H34" s="91">
        <v>8</v>
      </c>
      <c r="I34" s="91">
        <v>0</v>
      </c>
      <c r="J34" s="91">
        <v>1</v>
      </c>
      <c r="K34" s="91">
        <v>0</v>
      </c>
      <c r="L34" s="30"/>
      <c r="M34" s="92">
        <v>0</v>
      </c>
      <c r="N34" s="92">
        <v>100</v>
      </c>
      <c r="O34" s="92">
        <v>0</v>
      </c>
    </row>
    <row r="35" spans="1:15" x14ac:dyDescent="0.25">
      <c r="A35" s="9">
        <v>2013</v>
      </c>
      <c r="B35" s="1" t="s">
        <v>77</v>
      </c>
      <c r="C35" s="27">
        <v>3452</v>
      </c>
      <c r="D35" s="28">
        <v>6.2676709154113555</v>
      </c>
      <c r="E35" s="28">
        <v>9.2799999999999994</v>
      </c>
      <c r="F35" s="29"/>
      <c r="G35" s="90">
        <v>31</v>
      </c>
      <c r="H35" s="91">
        <v>47</v>
      </c>
      <c r="I35" s="91">
        <v>3</v>
      </c>
      <c r="J35" s="91">
        <v>4</v>
      </c>
      <c r="K35" s="91">
        <v>15</v>
      </c>
      <c r="L35" s="30"/>
      <c r="M35" s="92">
        <v>0</v>
      </c>
      <c r="N35" s="92">
        <v>0</v>
      </c>
      <c r="O35" s="92">
        <v>100</v>
      </c>
    </row>
    <row r="36" spans="1:15" x14ac:dyDescent="0.25">
      <c r="A36" s="9">
        <v>2013</v>
      </c>
      <c r="B36" s="1" t="s">
        <v>78</v>
      </c>
      <c r="C36" s="27">
        <v>38</v>
      </c>
      <c r="D36" s="28">
        <v>30.51</v>
      </c>
      <c r="E36" s="28">
        <v>31.58</v>
      </c>
      <c r="F36" s="29"/>
      <c r="G36" s="90">
        <v>31</v>
      </c>
      <c r="H36" s="91">
        <v>47</v>
      </c>
      <c r="I36" s="91">
        <v>0</v>
      </c>
      <c r="J36" s="91">
        <v>0</v>
      </c>
      <c r="K36" s="91">
        <v>0</v>
      </c>
      <c r="L36" s="30"/>
      <c r="M36" s="92">
        <v>0</v>
      </c>
      <c r="N36" s="92">
        <v>100</v>
      </c>
      <c r="O36" s="92">
        <v>0</v>
      </c>
    </row>
    <row r="37" spans="1:15" x14ac:dyDescent="0.25">
      <c r="A37" s="9">
        <v>2013</v>
      </c>
      <c r="B37" s="1" t="s">
        <v>79</v>
      </c>
      <c r="C37" s="27">
        <v>7582</v>
      </c>
      <c r="D37" s="28">
        <v>5.01</v>
      </c>
      <c r="E37" s="28">
        <v>5.01</v>
      </c>
      <c r="F37" s="29"/>
      <c r="G37" s="90">
        <v>40</v>
      </c>
      <c r="H37" s="91">
        <v>37</v>
      </c>
      <c r="I37" s="91">
        <v>0</v>
      </c>
      <c r="J37" s="91">
        <v>2</v>
      </c>
      <c r="K37" s="91">
        <v>22</v>
      </c>
      <c r="L37" s="30"/>
      <c r="M37" s="92">
        <v>0</v>
      </c>
      <c r="N37" s="92">
        <v>100</v>
      </c>
      <c r="O37" s="92">
        <v>0</v>
      </c>
    </row>
    <row r="38" spans="1:15" x14ac:dyDescent="0.25">
      <c r="A38" s="9">
        <v>2013</v>
      </c>
      <c r="B38" s="1" t="s">
        <v>80</v>
      </c>
      <c r="C38" s="27">
        <v>29</v>
      </c>
      <c r="D38" s="28">
        <v>30.39</v>
      </c>
      <c r="E38" s="28">
        <v>38.21</v>
      </c>
      <c r="F38" s="29"/>
      <c r="G38" s="90">
        <v>5</v>
      </c>
      <c r="H38" s="91">
        <v>90</v>
      </c>
      <c r="I38" s="91">
        <v>0</v>
      </c>
      <c r="J38" s="91">
        <v>0</v>
      </c>
      <c r="K38" s="91">
        <v>5</v>
      </c>
      <c r="L38" s="30"/>
      <c r="M38" s="92">
        <v>0</v>
      </c>
      <c r="N38" s="92">
        <v>100</v>
      </c>
      <c r="O38" s="92">
        <v>0</v>
      </c>
    </row>
    <row r="39" spans="1:15" x14ac:dyDescent="0.25">
      <c r="A39" s="9">
        <v>2013</v>
      </c>
      <c r="B39" s="1" t="s">
        <v>81</v>
      </c>
      <c r="C39" s="27">
        <v>8</v>
      </c>
      <c r="D39" s="28">
        <v>37.395000000000003</v>
      </c>
      <c r="E39" s="28">
        <v>37.4</v>
      </c>
      <c r="F39" s="29"/>
      <c r="G39" s="90">
        <v>95</v>
      </c>
      <c r="H39" s="91">
        <v>5</v>
      </c>
      <c r="I39" s="91">
        <v>0</v>
      </c>
      <c r="J39" s="91">
        <v>0</v>
      </c>
      <c r="K39" s="91">
        <v>0</v>
      </c>
      <c r="L39" s="30"/>
      <c r="M39" s="92">
        <v>0</v>
      </c>
      <c r="N39" s="92">
        <v>100</v>
      </c>
      <c r="O39" s="92">
        <v>0</v>
      </c>
    </row>
    <row r="40" spans="1:15" x14ac:dyDescent="0.25">
      <c r="A40" s="9">
        <v>2013</v>
      </c>
      <c r="B40" s="1" t="s">
        <v>82</v>
      </c>
      <c r="C40" s="27">
        <v>1</v>
      </c>
      <c r="D40" s="28">
        <v>140.75</v>
      </c>
      <c r="E40" s="28">
        <v>156</v>
      </c>
      <c r="F40" s="29"/>
      <c r="G40" s="90">
        <v>0</v>
      </c>
      <c r="H40" s="91">
        <v>0</v>
      </c>
      <c r="I40" s="91">
        <v>100</v>
      </c>
      <c r="J40" s="91">
        <v>0</v>
      </c>
      <c r="K40" s="91">
        <v>0</v>
      </c>
      <c r="L40" s="30"/>
      <c r="M40" s="92">
        <v>0</v>
      </c>
      <c r="N40" s="92">
        <v>100</v>
      </c>
      <c r="O40" s="92">
        <v>0</v>
      </c>
    </row>
    <row r="41" spans="1:15" x14ac:dyDescent="0.25">
      <c r="A41" s="9">
        <v>2013</v>
      </c>
      <c r="B41" s="1" t="s">
        <v>83</v>
      </c>
      <c r="C41" s="27">
        <v>4</v>
      </c>
      <c r="D41" s="28">
        <v>46.23</v>
      </c>
      <c r="E41" s="28">
        <v>92.45</v>
      </c>
      <c r="F41" s="29"/>
      <c r="G41" s="90">
        <v>0</v>
      </c>
      <c r="H41" s="91">
        <v>50</v>
      </c>
      <c r="I41" s="91">
        <v>50</v>
      </c>
      <c r="J41" s="91">
        <v>0</v>
      </c>
      <c r="K41" s="91">
        <v>0</v>
      </c>
      <c r="L41" s="30"/>
      <c r="M41" s="92">
        <v>0</v>
      </c>
      <c r="N41" s="92">
        <v>100</v>
      </c>
      <c r="O41" s="92">
        <v>0</v>
      </c>
    </row>
    <row r="42" spans="1:15" x14ac:dyDescent="0.25">
      <c r="A42" s="9">
        <v>2013</v>
      </c>
      <c r="B42" s="1" t="s">
        <v>84</v>
      </c>
      <c r="C42" s="27">
        <v>12</v>
      </c>
      <c r="D42" s="28">
        <v>105.66478260869565</v>
      </c>
      <c r="E42" s="28">
        <v>105.66</v>
      </c>
      <c r="F42" s="29"/>
      <c r="G42" s="90">
        <v>20</v>
      </c>
      <c r="H42" s="91">
        <v>17</v>
      </c>
      <c r="I42" s="91">
        <v>30</v>
      </c>
      <c r="J42" s="91">
        <v>26</v>
      </c>
      <c r="K42" s="91">
        <v>7.0000000000000009</v>
      </c>
      <c r="L42" s="30"/>
      <c r="M42" s="92">
        <v>0</v>
      </c>
      <c r="N42" s="92">
        <v>100</v>
      </c>
      <c r="O42" s="92">
        <v>0</v>
      </c>
    </row>
    <row r="43" spans="1:15" x14ac:dyDescent="0.25">
      <c r="A43" s="9">
        <v>2013</v>
      </c>
      <c r="B43" s="1" t="s">
        <v>57</v>
      </c>
      <c r="C43" s="27">
        <v>3</v>
      </c>
      <c r="D43" s="28">
        <v>18.059999999999999</v>
      </c>
      <c r="E43" s="28">
        <v>37.33</v>
      </c>
      <c r="F43" s="94"/>
      <c r="G43" s="90">
        <v>52</v>
      </c>
      <c r="H43" s="91">
        <v>48</v>
      </c>
      <c r="I43" s="91">
        <v>0</v>
      </c>
      <c r="J43" s="91">
        <v>0</v>
      </c>
      <c r="K43" s="91">
        <v>0</v>
      </c>
      <c r="L43" s="93"/>
      <c r="M43" s="92">
        <v>0</v>
      </c>
      <c r="N43" s="92">
        <v>100</v>
      </c>
      <c r="O43" s="92">
        <v>0</v>
      </c>
    </row>
    <row r="44" spans="1:15" x14ac:dyDescent="0.25">
      <c r="A44" s="9">
        <v>2013</v>
      </c>
      <c r="B44" s="1" t="s">
        <v>85</v>
      </c>
      <c r="C44" s="27">
        <v>4</v>
      </c>
      <c r="D44" s="28">
        <v>45.6</v>
      </c>
      <c r="E44" s="28">
        <v>45.6</v>
      </c>
      <c r="F44" s="94"/>
      <c r="G44" s="90">
        <v>0</v>
      </c>
      <c r="H44" s="91">
        <v>100</v>
      </c>
      <c r="I44" s="91">
        <v>0</v>
      </c>
      <c r="J44" s="91">
        <v>0</v>
      </c>
      <c r="K44" s="91">
        <v>0</v>
      </c>
      <c r="L44" s="93"/>
      <c r="M44" s="92">
        <v>0</v>
      </c>
      <c r="N44" s="92">
        <v>100</v>
      </c>
      <c r="O44" s="92">
        <v>0</v>
      </c>
    </row>
    <row r="45" spans="1:15" x14ac:dyDescent="0.25">
      <c r="A45" s="9">
        <v>2013</v>
      </c>
      <c r="B45" s="1" t="s">
        <v>86</v>
      </c>
      <c r="C45" s="27">
        <v>14</v>
      </c>
      <c r="D45" s="28">
        <v>57.86</v>
      </c>
      <c r="E45" s="28">
        <v>57.86</v>
      </c>
      <c r="F45" s="94"/>
      <c r="G45" s="90">
        <v>0</v>
      </c>
      <c r="H45" s="91">
        <v>98</v>
      </c>
      <c r="I45" s="91">
        <v>2</v>
      </c>
      <c r="J45" s="91">
        <v>0</v>
      </c>
      <c r="K45" s="91">
        <v>0</v>
      </c>
      <c r="L45" s="93"/>
      <c r="M45" s="92">
        <v>0</v>
      </c>
      <c r="N45" s="92">
        <v>100</v>
      </c>
      <c r="O45" s="92">
        <v>0</v>
      </c>
    </row>
    <row r="46" spans="1:15" x14ac:dyDescent="0.25">
      <c r="A46" s="9">
        <v>2013</v>
      </c>
      <c r="B46" s="1" t="s">
        <v>87</v>
      </c>
      <c r="C46" s="27">
        <v>10</v>
      </c>
      <c r="D46" s="28">
        <v>45.6</v>
      </c>
      <c r="E46" s="28">
        <v>45.6</v>
      </c>
      <c r="F46" s="94"/>
      <c r="G46" s="90">
        <v>0</v>
      </c>
      <c r="H46" s="91">
        <v>100</v>
      </c>
      <c r="I46" s="91">
        <v>0</v>
      </c>
      <c r="J46" s="91">
        <v>0</v>
      </c>
      <c r="K46" s="91">
        <v>0</v>
      </c>
      <c r="L46" s="93"/>
      <c r="M46" s="92">
        <v>0</v>
      </c>
      <c r="N46" s="92">
        <v>100</v>
      </c>
      <c r="O46" s="92">
        <v>0</v>
      </c>
    </row>
    <row r="47" spans="1:15" x14ac:dyDescent="0.25">
      <c r="A47" s="9">
        <v>2013</v>
      </c>
      <c r="B47" s="1" t="s">
        <v>88</v>
      </c>
      <c r="C47" s="27">
        <v>12.7</v>
      </c>
      <c r="D47" s="28">
        <v>12.780314960629923</v>
      </c>
      <c r="E47" s="28">
        <v>12.78</v>
      </c>
      <c r="F47" s="94"/>
      <c r="G47" s="90">
        <v>100</v>
      </c>
      <c r="H47" s="91">
        <v>0</v>
      </c>
      <c r="I47" s="91">
        <v>0</v>
      </c>
      <c r="J47" s="91">
        <v>0</v>
      </c>
      <c r="K47" s="91">
        <v>0</v>
      </c>
      <c r="L47" s="93"/>
      <c r="M47" s="92">
        <v>0</v>
      </c>
      <c r="N47" s="92">
        <v>100</v>
      </c>
      <c r="O47" s="92">
        <v>0</v>
      </c>
    </row>
    <row r="48" spans="1:15" x14ac:dyDescent="0.25">
      <c r="A48" s="9">
        <v>2013</v>
      </c>
      <c r="B48" s="1" t="s">
        <v>89</v>
      </c>
      <c r="C48" s="27">
        <v>1204</v>
      </c>
      <c r="D48" s="28">
        <v>102.22</v>
      </c>
      <c r="E48" s="28">
        <v>135.49</v>
      </c>
      <c r="F48" s="94"/>
      <c r="G48" s="90">
        <v>38</v>
      </c>
      <c r="H48" s="91">
        <v>15</v>
      </c>
      <c r="I48" s="91">
        <v>28.000000000000004</v>
      </c>
      <c r="J48" s="91">
        <v>9</v>
      </c>
      <c r="K48" s="91">
        <v>10</v>
      </c>
      <c r="L48" s="93"/>
      <c r="M48" s="92">
        <v>55.000000000000007</v>
      </c>
      <c r="N48" s="92">
        <v>45</v>
      </c>
      <c r="O48" s="92">
        <v>0</v>
      </c>
    </row>
    <row r="49" spans="1:15" x14ac:dyDescent="0.25">
      <c r="A49" s="9">
        <v>2013</v>
      </c>
      <c r="B49" s="1" t="s">
        <v>90</v>
      </c>
      <c r="C49" s="27">
        <v>58</v>
      </c>
      <c r="D49" s="28">
        <v>39.023793103448277</v>
      </c>
      <c r="E49" s="28">
        <v>44.46</v>
      </c>
      <c r="F49" s="94"/>
      <c r="G49" s="90">
        <v>74</v>
      </c>
      <c r="H49" s="91">
        <v>3</v>
      </c>
      <c r="I49" s="91">
        <v>12</v>
      </c>
      <c r="J49" s="91">
        <v>0</v>
      </c>
      <c r="K49" s="91">
        <v>0</v>
      </c>
      <c r="L49" s="93"/>
      <c r="M49" s="92">
        <v>0</v>
      </c>
      <c r="N49" s="92">
        <v>100</v>
      </c>
      <c r="O49" s="92">
        <v>0</v>
      </c>
    </row>
    <row r="50" spans="1:15" x14ac:dyDescent="0.25">
      <c r="A50" s="9">
        <v>2013</v>
      </c>
      <c r="B50" s="1" t="s">
        <v>91</v>
      </c>
      <c r="C50" s="27">
        <v>16</v>
      </c>
      <c r="D50" s="28">
        <v>6.4881250000000001</v>
      </c>
      <c r="E50" s="28">
        <v>123.52</v>
      </c>
      <c r="F50" s="29"/>
      <c r="G50" s="90">
        <v>19</v>
      </c>
      <c r="H50" s="91">
        <v>6</v>
      </c>
      <c r="I50" s="91">
        <v>75</v>
      </c>
      <c r="J50" s="91">
        <v>0</v>
      </c>
      <c r="K50" s="91">
        <v>0</v>
      </c>
      <c r="L50" s="30"/>
      <c r="M50" s="92">
        <v>0</v>
      </c>
      <c r="N50" s="92">
        <v>100</v>
      </c>
      <c r="O50" s="92">
        <v>0</v>
      </c>
    </row>
    <row r="51" spans="1:15" x14ac:dyDescent="0.25">
      <c r="A51" s="9">
        <v>2013</v>
      </c>
      <c r="B51" s="1" t="s">
        <v>92</v>
      </c>
      <c r="C51" s="27">
        <v>11</v>
      </c>
      <c r="D51" s="28">
        <v>102.04727272727273</v>
      </c>
      <c r="E51" s="28">
        <v>121.16</v>
      </c>
      <c r="F51" s="94"/>
      <c r="G51" s="90">
        <v>18</v>
      </c>
      <c r="H51" s="91">
        <v>9</v>
      </c>
      <c r="I51" s="91">
        <v>73</v>
      </c>
      <c r="J51" s="91">
        <v>0</v>
      </c>
      <c r="K51" s="91">
        <v>0</v>
      </c>
      <c r="L51" s="93"/>
      <c r="M51" s="92">
        <v>0</v>
      </c>
      <c r="N51" s="92">
        <v>100</v>
      </c>
      <c r="O51" s="92">
        <v>0</v>
      </c>
    </row>
    <row r="52" spans="1:15" x14ac:dyDescent="0.25">
      <c r="A52" s="9">
        <v>2013</v>
      </c>
      <c r="B52" s="1" t="s">
        <v>93</v>
      </c>
      <c r="C52" s="27">
        <v>28.45</v>
      </c>
      <c r="D52" s="28">
        <v>44.109666080843589</v>
      </c>
      <c r="E52" s="28">
        <v>44.11</v>
      </c>
      <c r="F52" s="29"/>
      <c r="G52" s="90">
        <v>5</v>
      </c>
      <c r="H52" s="91">
        <v>95</v>
      </c>
      <c r="I52" s="91">
        <v>0</v>
      </c>
      <c r="J52" s="91">
        <v>0</v>
      </c>
      <c r="K52" s="91">
        <v>0</v>
      </c>
      <c r="L52" s="30"/>
      <c r="M52" s="92">
        <v>0</v>
      </c>
      <c r="N52" s="92">
        <v>100</v>
      </c>
      <c r="O52" s="92">
        <v>0</v>
      </c>
    </row>
    <row r="53" spans="1:15" x14ac:dyDescent="0.25">
      <c r="A53" s="9">
        <v>2013</v>
      </c>
      <c r="B53" s="1" t="s">
        <v>94</v>
      </c>
      <c r="C53" s="27">
        <v>9</v>
      </c>
      <c r="D53" s="28">
        <v>44.15</v>
      </c>
      <c r="E53" s="28">
        <v>50.5</v>
      </c>
      <c r="F53" s="29"/>
      <c r="G53" s="90">
        <v>0</v>
      </c>
      <c r="H53" s="91">
        <v>100</v>
      </c>
      <c r="I53" s="91">
        <v>0</v>
      </c>
      <c r="J53" s="91">
        <v>0</v>
      </c>
      <c r="K53" s="91">
        <v>0</v>
      </c>
      <c r="L53" s="30"/>
      <c r="M53" s="92">
        <v>0</v>
      </c>
      <c r="N53" s="92">
        <v>0</v>
      </c>
      <c r="O53" s="92">
        <v>0</v>
      </c>
    </row>
    <row r="54" spans="1:15" x14ac:dyDescent="0.25">
      <c r="A54" s="9">
        <v>2013</v>
      </c>
      <c r="B54" s="1" t="s">
        <v>95</v>
      </c>
      <c r="C54" s="27">
        <v>19</v>
      </c>
      <c r="D54" s="28">
        <v>44.15</v>
      </c>
      <c r="E54" s="28">
        <v>44.15</v>
      </c>
      <c r="F54" s="94"/>
      <c r="G54" s="90">
        <v>0</v>
      </c>
      <c r="H54" s="91">
        <v>100</v>
      </c>
      <c r="I54" s="91">
        <v>0</v>
      </c>
      <c r="J54" s="91">
        <v>0</v>
      </c>
      <c r="K54" s="91">
        <v>0</v>
      </c>
      <c r="L54" s="93"/>
      <c r="M54" s="92">
        <v>0</v>
      </c>
      <c r="N54" s="92">
        <v>0</v>
      </c>
      <c r="O54" s="92">
        <v>0</v>
      </c>
    </row>
    <row r="55" spans="1:15" x14ac:dyDescent="0.25">
      <c r="A55" s="9">
        <v>2013</v>
      </c>
      <c r="B55" s="37" t="s">
        <v>96</v>
      </c>
      <c r="C55" s="97">
        <v>3</v>
      </c>
      <c r="D55" s="39">
        <v>51.29</v>
      </c>
      <c r="E55" s="39">
        <v>51.29</v>
      </c>
      <c r="F55" s="98"/>
      <c r="G55" s="71">
        <v>0</v>
      </c>
      <c r="H55" s="99">
        <v>0</v>
      </c>
      <c r="I55" s="99">
        <v>100</v>
      </c>
      <c r="J55" s="99">
        <v>0</v>
      </c>
      <c r="K55" s="99">
        <v>0</v>
      </c>
      <c r="L55" s="100"/>
      <c r="M55" s="101">
        <v>0</v>
      </c>
      <c r="N55" s="101">
        <v>0</v>
      </c>
      <c r="O55" s="101">
        <v>0</v>
      </c>
    </row>
    <row r="56" spans="1:15" x14ac:dyDescent="0.25">
      <c r="A56" s="9">
        <v>2013</v>
      </c>
      <c r="B56" s="42" t="s">
        <v>72</v>
      </c>
      <c r="C56" s="81">
        <v>12584.140000000001</v>
      </c>
      <c r="D56" s="82"/>
      <c r="E56" s="82"/>
      <c r="F56" s="83"/>
      <c r="G56" s="84"/>
      <c r="H56" s="85"/>
      <c r="I56" s="85"/>
      <c r="J56" s="85"/>
      <c r="K56" s="85"/>
      <c r="L56" s="86"/>
      <c r="M56" s="86"/>
      <c r="N56" s="86"/>
      <c r="O56" s="86"/>
    </row>
    <row r="57" spans="1:15" ht="16.5" thickBot="1" x14ac:dyDescent="0.3">
      <c r="A57" s="17">
        <v>2013</v>
      </c>
      <c r="B57" s="18" t="s">
        <v>73</v>
      </c>
      <c r="C57" s="19"/>
      <c r="D57" s="20">
        <v>15.583502519147462</v>
      </c>
      <c r="E57" s="20">
        <v>19.879351064117213</v>
      </c>
      <c r="F57" s="21"/>
      <c r="G57" s="22">
        <v>37.22789479455885</v>
      </c>
      <c r="H57" s="23">
        <v>37.842138596678033</v>
      </c>
      <c r="I57" s="23">
        <v>3.7948560648562388</v>
      </c>
      <c r="J57" s="23">
        <v>3.2202987252207937</v>
      </c>
      <c r="K57" s="23">
        <v>18.400184676902832</v>
      </c>
      <c r="L57" s="23"/>
      <c r="M57" s="23">
        <v>5.2621792192394556</v>
      </c>
      <c r="N57" s="23">
        <v>67.060124887358214</v>
      </c>
      <c r="O57" s="23">
        <v>27.431354069487462</v>
      </c>
    </row>
    <row r="58" spans="1:15" ht="16.5" thickTop="1" x14ac:dyDescent="0.25">
      <c r="C58" s="24"/>
    </row>
    <row r="59" spans="1:15" x14ac:dyDescent="0.25">
      <c r="A59" s="9">
        <v>2014</v>
      </c>
      <c r="B59" s="87" t="s">
        <v>97</v>
      </c>
      <c r="C59" s="27">
        <v>0.55000000000000004</v>
      </c>
      <c r="D59" s="28">
        <v>250.27</v>
      </c>
      <c r="E59" s="28">
        <v>250.27</v>
      </c>
      <c r="F59" s="29"/>
      <c r="G59" s="90">
        <v>0</v>
      </c>
      <c r="H59" s="91">
        <v>0</v>
      </c>
      <c r="I59" s="91">
        <v>0</v>
      </c>
      <c r="J59" s="91">
        <v>100</v>
      </c>
      <c r="K59" s="91">
        <v>0</v>
      </c>
      <c r="L59" s="30"/>
      <c r="M59" s="92">
        <v>0</v>
      </c>
      <c r="N59" s="92">
        <v>100</v>
      </c>
      <c r="O59" s="92">
        <v>0</v>
      </c>
    </row>
    <row r="60" spans="1:15" x14ac:dyDescent="0.25">
      <c r="A60" s="9">
        <v>2014</v>
      </c>
      <c r="B60" s="1" t="s">
        <v>98</v>
      </c>
      <c r="C60" s="27">
        <v>254</v>
      </c>
      <c r="D60" s="28">
        <v>44.15</v>
      </c>
      <c r="E60" s="28">
        <v>83.52</v>
      </c>
      <c r="F60" s="29"/>
      <c r="G60" s="90">
        <v>0</v>
      </c>
      <c r="H60" s="91">
        <v>100</v>
      </c>
      <c r="I60" s="91">
        <v>0</v>
      </c>
      <c r="J60" s="91">
        <v>0</v>
      </c>
      <c r="K60" s="91">
        <v>0</v>
      </c>
      <c r="L60" s="30"/>
      <c r="M60" s="92">
        <v>0</v>
      </c>
      <c r="N60" s="92">
        <v>100</v>
      </c>
      <c r="O60" s="92">
        <v>0</v>
      </c>
    </row>
    <row r="61" spans="1:15" x14ac:dyDescent="0.25">
      <c r="A61" s="9">
        <v>2014</v>
      </c>
      <c r="B61" s="1" t="s">
        <v>99</v>
      </c>
      <c r="C61" s="27">
        <v>15.03</v>
      </c>
      <c r="D61" s="28">
        <v>54.3</v>
      </c>
      <c r="E61" s="28">
        <v>63.44</v>
      </c>
      <c r="F61" s="29"/>
      <c r="G61" s="90">
        <v>2</v>
      </c>
      <c r="H61" s="91">
        <v>93</v>
      </c>
      <c r="I61" s="91">
        <v>0</v>
      </c>
      <c r="J61" s="91">
        <v>4</v>
      </c>
      <c r="K61" s="91">
        <v>1</v>
      </c>
      <c r="L61" s="30"/>
      <c r="M61" s="92">
        <v>0</v>
      </c>
      <c r="N61" s="92">
        <v>100</v>
      </c>
      <c r="O61" s="92">
        <v>0</v>
      </c>
    </row>
    <row r="62" spans="1:15" x14ac:dyDescent="0.25">
      <c r="A62" s="9">
        <v>2014</v>
      </c>
      <c r="B62" s="1" t="s">
        <v>100</v>
      </c>
      <c r="C62" s="27">
        <v>4.4000000000000004</v>
      </c>
      <c r="D62" s="28">
        <v>44.15</v>
      </c>
      <c r="E62" s="28">
        <v>62</v>
      </c>
      <c r="F62" s="29"/>
      <c r="G62" s="90">
        <v>0</v>
      </c>
      <c r="H62" s="91">
        <v>100</v>
      </c>
      <c r="I62" s="91">
        <v>0</v>
      </c>
      <c r="J62" s="91">
        <v>0</v>
      </c>
      <c r="K62" s="91">
        <v>0</v>
      </c>
      <c r="L62" s="30"/>
      <c r="M62" s="92">
        <v>0</v>
      </c>
      <c r="N62" s="92">
        <v>100</v>
      </c>
      <c r="O62" s="92">
        <v>0</v>
      </c>
    </row>
    <row r="63" spans="1:15" x14ac:dyDescent="0.25">
      <c r="A63" s="9">
        <v>2014</v>
      </c>
      <c r="B63" s="1" t="s">
        <v>101</v>
      </c>
      <c r="C63" s="27">
        <v>1.6</v>
      </c>
      <c r="D63" s="28">
        <v>15.35</v>
      </c>
      <c r="E63" s="28">
        <v>15.35</v>
      </c>
      <c r="F63" s="29"/>
      <c r="G63" s="90">
        <v>100</v>
      </c>
      <c r="H63" s="91">
        <v>0</v>
      </c>
      <c r="I63" s="91">
        <v>0</v>
      </c>
      <c r="J63" s="91">
        <v>0</v>
      </c>
      <c r="K63" s="91">
        <v>0</v>
      </c>
      <c r="L63" s="30"/>
      <c r="M63" s="92">
        <v>0</v>
      </c>
      <c r="N63" s="92">
        <v>100</v>
      </c>
      <c r="O63" s="92">
        <v>0</v>
      </c>
    </row>
    <row r="64" spans="1:15" x14ac:dyDescent="0.25">
      <c r="A64" s="9">
        <v>2014</v>
      </c>
      <c r="B64" s="1" t="s">
        <v>102</v>
      </c>
      <c r="C64" s="27">
        <v>62.26</v>
      </c>
      <c r="D64" s="28">
        <v>17.2</v>
      </c>
      <c r="E64" s="28">
        <v>17.350000000000001</v>
      </c>
      <c r="F64" s="29"/>
      <c r="G64" s="90">
        <v>80</v>
      </c>
      <c r="H64" s="91">
        <v>15</v>
      </c>
      <c r="I64" s="91">
        <v>0</v>
      </c>
      <c r="J64" s="91">
        <v>0</v>
      </c>
      <c r="K64" s="91">
        <v>5</v>
      </c>
      <c r="L64" s="30"/>
      <c r="M64" s="92">
        <v>0</v>
      </c>
      <c r="N64" s="92">
        <v>100</v>
      </c>
      <c r="O64" s="92">
        <v>0</v>
      </c>
    </row>
    <row r="65" spans="1:15" x14ac:dyDescent="0.25">
      <c r="A65" s="9">
        <v>2014</v>
      </c>
      <c r="B65" s="1" t="s">
        <v>103</v>
      </c>
      <c r="C65" s="27">
        <v>49</v>
      </c>
      <c r="D65" s="28">
        <v>12.63</v>
      </c>
      <c r="E65" s="28">
        <v>12.65</v>
      </c>
      <c r="F65" s="29"/>
      <c r="G65" s="90">
        <v>95</v>
      </c>
      <c r="H65" s="91">
        <v>0</v>
      </c>
      <c r="I65" s="91">
        <v>0</v>
      </c>
      <c r="J65" s="91">
        <v>0</v>
      </c>
      <c r="K65" s="91">
        <v>5</v>
      </c>
      <c r="L65" s="30"/>
      <c r="M65" s="92">
        <v>0</v>
      </c>
      <c r="N65" s="92">
        <v>100</v>
      </c>
      <c r="O65" s="92">
        <v>0</v>
      </c>
    </row>
    <row r="66" spans="1:15" x14ac:dyDescent="0.25">
      <c r="A66" s="9">
        <v>2014</v>
      </c>
      <c r="B66" s="1" t="s">
        <v>104</v>
      </c>
      <c r="C66" s="27">
        <v>25</v>
      </c>
      <c r="D66" s="28">
        <v>31.65</v>
      </c>
      <c r="E66" s="28">
        <v>62.96</v>
      </c>
      <c r="F66" s="29"/>
      <c r="G66" s="90">
        <v>10</v>
      </c>
      <c r="H66" s="91">
        <v>85</v>
      </c>
      <c r="I66" s="91">
        <v>0</v>
      </c>
      <c r="J66" s="91">
        <v>0</v>
      </c>
      <c r="K66" s="91">
        <v>5</v>
      </c>
      <c r="L66" s="30"/>
      <c r="M66" s="92">
        <v>0</v>
      </c>
      <c r="N66" s="92">
        <v>100</v>
      </c>
      <c r="O66" s="92">
        <v>0</v>
      </c>
    </row>
    <row r="67" spans="1:15" x14ac:dyDescent="0.25">
      <c r="A67" s="9">
        <v>2014</v>
      </c>
      <c r="B67" s="1" t="s">
        <v>105</v>
      </c>
      <c r="C67" s="27">
        <v>13</v>
      </c>
      <c r="D67" s="28">
        <v>27.46</v>
      </c>
      <c r="E67" s="28">
        <v>33.229999999999997</v>
      </c>
      <c r="F67" s="29"/>
      <c r="G67" s="90">
        <v>38</v>
      </c>
      <c r="H67" s="91">
        <v>60</v>
      </c>
      <c r="I67" s="91">
        <v>0</v>
      </c>
      <c r="J67" s="91">
        <v>0</v>
      </c>
      <c r="K67" s="91">
        <v>2</v>
      </c>
      <c r="L67" s="30"/>
      <c r="M67" s="92">
        <v>0</v>
      </c>
      <c r="N67" s="92">
        <v>100</v>
      </c>
      <c r="O67" s="92">
        <v>0</v>
      </c>
    </row>
    <row r="68" spans="1:15" x14ac:dyDescent="0.25">
      <c r="A68" s="9">
        <v>2014</v>
      </c>
      <c r="B68" s="1" t="s">
        <v>106</v>
      </c>
      <c r="C68" s="27">
        <v>42</v>
      </c>
      <c r="D68" s="28">
        <v>40.93</v>
      </c>
      <c r="E68" s="28">
        <v>48.62</v>
      </c>
      <c r="F68" s="29"/>
      <c r="G68" s="90">
        <v>10</v>
      </c>
      <c r="H68" s="91">
        <v>80</v>
      </c>
      <c r="I68" s="91">
        <v>8</v>
      </c>
      <c r="J68" s="91">
        <v>0</v>
      </c>
      <c r="K68" s="91">
        <v>2</v>
      </c>
      <c r="L68" s="30"/>
      <c r="M68" s="92">
        <v>0</v>
      </c>
      <c r="N68" s="92">
        <v>100</v>
      </c>
      <c r="O68" s="92">
        <v>0</v>
      </c>
    </row>
    <row r="69" spans="1:15" x14ac:dyDescent="0.25">
      <c r="A69" s="9">
        <v>2014</v>
      </c>
      <c r="B69" s="1" t="s">
        <v>107</v>
      </c>
      <c r="C69" s="27">
        <v>24</v>
      </c>
      <c r="D69" s="28">
        <v>135.27000000000001</v>
      </c>
      <c r="E69" s="28">
        <v>147.53</v>
      </c>
      <c r="F69" s="29"/>
      <c r="G69" s="90">
        <v>0</v>
      </c>
      <c r="H69" s="91">
        <v>3</v>
      </c>
      <c r="I69" s="91">
        <v>0</v>
      </c>
      <c r="J69" s="91">
        <v>95</v>
      </c>
      <c r="K69" s="91">
        <v>2</v>
      </c>
      <c r="L69" s="30"/>
      <c r="M69" s="92">
        <v>0</v>
      </c>
      <c r="N69" s="92">
        <v>100</v>
      </c>
      <c r="O69" s="92">
        <v>0</v>
      </c>
    </row>
    <row r="70" spans="1:15" x14ac:dyDescent="0.25">
      <c r="A70" s="9">
        <v>2014</v>
      </c>
      <c r="B70" s="1" t="s">
        <v>108</v>
      </c>
      <c r="C70" s="27">
        <v>83</v>
      </c>
      <c r="D70" s="28">
        <v>201.72325301204819</v>
      </c>
      <c r="E70" s="28">
        <v>201.72</v>
      </c>
      <c r="F70" s="94"/>
      <c r="G70" s="90">
        <v>5</v>
      </c>
      <c r="H70" s="91">
        <v>10</v>
      </c>
      <c r="I70" s="91">
        <v>0</v>
      </c>
      <c r="J70" s="91">
        <v>80</v>
      </c>
      <c r="K70" s="91">
        <v>5</v>
      </c>
      <c r="L70" s="93"/>
      <c r="M70" s="92">
        <v>0</v>
      </c>
      <c r="N70" s="92">
        <v>100</v>
      </c>
      <c r="O70" s="92">
        <v>0</v>
      </c>
    </row>
    <row r="71" spans="1:15" x14ac:dyDescent="0.25">
      <c r="A71" s="9">
        <v>2014</v>
      </c>
      <c r="B71" s="1" t="s">
        <v>109</v>
      </c>
      <c r="C71" s="27">
        <v>77</v>
      </c>
      <c r="D71" s="28">
        <v>61.88</v>
      </c>
      <c r="E71" s="28">
        <v>70.540000000000006</v>
      </c>
      <c r="F71" s="94"/>
      <c r="G71" s="90">
        <v>10</v>
      </c>
      <c r="H71" s="91">
        <v>80</v>
      </c>
      <c r="I71" s="91">
        <v>0</v>
      </c>
      <c r="J71" s="91">
        <v>5</v>
      </c>
      <c r="K71" s="91">
        <v>5</v>
      </c>
      <c r="L71" s="93"/>
      <c r="M71" s="92">
        <v>0</v>
      </c>
      <c r="N71" s="92">
        <v>100</v>
      </c>
      <c r="O71" s="92">
        <v>0</v>
      </c>
    </row>
    <row r="72" spans="1:15" x14ac:dyDescent="0.25">
      <c r="A72" s="9">
        <v>2014</v>
      </c>
      <c r="B72" s="1" t="s">
        <v>110</v>
      </c>
      <c r="C72" s="27">
        <v>91</v>
      </c>
      <c r="D72" s="28">
        <v>15.575164835164834</v>
      </c>
      <c r="E72" s="28">
        <v>15.58</v>
      </c>
      <c r="F72" s="94"/>
      <c r="G72" s="90">
        <v>85</v>
      </c>
      <c r="H72" s="91">
        <v>10</v>
      </c>
      <c r="I72" s="91">
        <v>0</v>
      </c>
      <c r="J72" s="91">
        <v>0</v>
      </c>
      <c r="K72" s="91">
        <v>5</v>
      </c>
      <c r="L72" s="93"/>
      <c r="M72" s="92">
        <v>0</v>
      </c>
      <c r="N72" s="92">
        <v>100</v>
      </c>
      <c r="O72" s="92">
        <v>0</v>
      </c>
    </row>
    <row r="73" spans="1:15" x14ac:dyDescent="0.25">
      <c r="A73" s="9">
        <v>2014</v>
      </c>
      <c r="B73" s="1" t="s">
        <v>111</v>
      </c>
      <c r="C73" s="27">
        <v>10</v>
      </c>
      <c r="D73" s="28">
        <v>63.47</v>
      </c>
      <c r="E73" s="28">
        <v>65</v>
      </c>
      <c r="F73" s="94"/>
      <c r="G73" s="90">
        <v>0</v>
      </c>
      <c r="H73" s="91">
        <v>95</v>
      </c>
      <c r="I73" s="91">
        <v>5</v>
      </c>
      <c r="J73" s="91">
        <v>0</v>
      </c>
      <c r="K73" s="91">
        <v>0</v>
      </c>
      <c r="L73" s="93"/>
      <c r="M73" s="92">
        <v>0</v>
      </c>
      <c r="N73" s="92">
        <v>100</v>
      </c>
      <c r="O73" s="92">
        <v>0</v>
      </c>
    </row>
    <row r="74" spans="1:15" x14ac:dyDescent="0.25">
      <c r="A74" s="9">
        <v>2014</v>
      </c>
      <c r="B74" s="95" t="s">
        <v>112</v>
      </c>
      <c r="C74" s="27">
        <v>30</v>
      </c>
      <c r="D74" s="28">
        <v>39.94</v>
      </c>
      <c r="E74" s="28">
        <v>336.86</v>
      </c>
      <c r="F74" s="94"/>
      <c r="G74" s="90">
        <v>0</v>
      </c>
      <c r="H74" s="91">
        <v>100</v>
      </c>
      <c r="I74" s="91">
        <v>0</v>
      </c>
      <c r="J74" s="91">
        <v>0</v>
      </c>
      <c r="K74" s="91">
        <v>0</v>
      </c>
      <c r="L74" s="93"/>
      <c r="M74" s="92">
        <v>0</v>
      </c>
      <c r="N74" s="92">
        <v>100</v>
      </c>
      <c r="O74" s="92">
        <v>0</v>
      </c>
    </row>
    <row r="75" spans="1:15" x14ac:dyDescent="0.25">
      <c r="A75" s="9">
        <v>2014</v>
      </c>
      <c r="B75" s="95" t="s">
        <v>113</v>
      </c>
      <c r="C75" s="27">
        <v>4</v>
      </c>
      <c r="D75" s="28">
        <v>44.15</v>
      </c>
      <c r="E75" s="28">
        <v>44.15</v>
      </c>
      <c r="F75" s="94"/>
      <c r="G75" s="90">
        <v>0</v>
      </c>
      <c r="H75" s="91">
        <v>100</v>
      </c>
      <c r="I75" s="91">
        <v>0</v>
      </c>
      <c r="J75" s="91">
        <v>0</v>
      </c>
      <c r="K75" s="91">
        <v>0</v>
      </c>
      <c r="L75" s="93"/>
      <c r="M75" s="92">
        <v>0</v>
      </c>
      <c r="N75" s="92">
        <v>100</v>
      </c>
      <c r="O75" s="92">
        <v>0</v>
      </c>
    </row>
    <row r="76" spans="1:15" x14ac:dyDescent="0.25">
      <c r="A76" s="9">
        <v>2014</v>
      </c>
      <c r="B76" s="95" t="s">
        <v>114</v>
      </c>
      <c r="C76" s="27">
        <v>13</v>
      </c>
      <c r="D76" s="28">
        <v>44.15</v>
      </c>
      <c r="E76" s="28">
        <v>45</v>
      </c>
      <c r="F76" s="94"/>
      <c r="G76" s="90">
        <v>0</v>
      </c>
      <c r="H76" s="91">
        <v>100</v>
      </c>
      <c r="I76" s="91">
        <v>0</v>
      </c>
      <c r="J76" s="91">
        <v>0</v>
      </c>
      <c r="K76" s="91">
        <v>0</v>
      </c>
      <c r="L76" s="93"/>
      <c r="M76" s="92">
        <v>0</v>
      </c>
      <c r="N76" s="92">
        <v>100</v>
      </c>
      <c r="O76" s="92">
        <v>0</v>
      </c>
    </row>
    <row r="77" spans="1:15" x14ac:dyDescent="0.25">
      <c r="A77" s="9">
        <v>2014</v>
      </c>
      <c r="B77" s="95" t="s">
        <v>115</v>
      </c>
      <c r="C77" s="27">
        <v>49</v>
      </c>
      <c r="D77" s="28">
        <v>140.21</v>
      </c>
      <c r="E77" s="28">
        <v>141.47</v>
      </c>
      <c r="F77" s="29"/>
      <c r="G77" s="90">
        <v>10</v>
      </c>
      <c r="H77" s="91">
        <v>10</v>
      </c>
      <c r="I77" s="91">
        <v>40</v>
      </c>
      <c r="J77" s="91">
        <v>40</v>
      </c>
      <c r="K77" s="91">
        <v>0</v>
      </c>
      <c r="L77" s="30"/>
      <c r="M77" s="92">
        <v>0</v>
      </c>
      <c r="N77" s="92">
        <v>100</v>
      </c>
      <c r="O77" s="92">
        <v>0</v>
      </c>
    </row>
    <row r="78" spans="1:15" x14ac:dyDescent="0.25">
      <c r="A78" s="9">
        <v>2014</v>
      </c>
      <c r="B78" s="95" t="s">
        <v>116</v>
      </c>
      <c r="C78" s="27">
        <v>49</v>
      </c>
      <c r="D78" s="28">
        <v>44.15</v>
      </c>
      <c r="E78" s="28">
        <v>44.15</v>
      </c>
      <c r="F78" s="94"/>
      <c r="G78" s="90">
        <v>0</v>
      </c>
      <c r="H78" s="91">
        <v>100</v>
      </c>
      <c r="I78" s="91">
        <v>0</v>
      </c>
      <c r="J78" s="91">
        <v>0</v>
      </c>
      <c r="K78" s="91">
        <v>0</v>
      </c>
      <c r="L78" s="93"/>
      <c r="M78" s="92">
        <v>0</v>
      </c>
      <c r="N78" s="92">
        <v>100</v>
      </c>
      <c r="O78" s="92">
        <v>0</v>
      </c>
    </row>
    <row r="79" spans="1:15" x14ac:dyDescent="0.25">
      <c r="A79" s="9">
        <v>2014</v>
      </c>
      <c r="B79" s="1" t="s">
        <v>117</v>
      </c>
      <c r="C79" s="27">
        <v>12</v>
      </c>
      <c r="D79" s="28">
        <v>55.4</v>
      </c>
      <c r="E79" s="28">
        <v>60</v>
      </c>
      <c r="F79" s="29"/>
      <c r="G79" s="90">
        <v>0</v>
      </c>
      <c r="H79" s="91">
        <v>100</v>
      </c>
      <c r="I79" s="91">
        <v>0</v>
      </c>
      <c r="J79" s="91">
        <v>0</v>
      </c>
      <c r="K79" s="91">
        <v>0</v>
      </c>
      <c r="L79" s="30"/>
      <c r="M79" s="92">
        <v>0</v>
      </c>
      <c r="N79" s="92">
        <v>100</v>
      </c>
      <c r="O79" s="92">
        <v>0</v>
      </c>
    </row>
    <row r="80" spans="1:15" x14ac:dyDescent="0.25">
      <c r="A80" s="9">
        <v>2014</v>
      </c>
      <c r="B80" s="1" t="s">
        <v>118</v>
      </c>
      <c r="C80" s="27">
        <v>9</v>
      </c>
      <c r="D80" s="28">
        <v>55.4</v>
      </c>
      <c r="E80" s="28">
        <v>55.4</v>
      </c>
      <c r="F80" s="29"/>
      <c r="G80" s="90">
        <v>0</v>
      </c>
      <c r="H80" s="91">
        <v>100</v>
      </c>
      <c r="I80" s="91">
        <v>0</v>
      </c>
      <c r="J80" s="91">
        <v>0</v>
      </c>
      <c r="K80" s="91">
        <v>0</v>
      </c>
      <c r="L80" s="30"/>
      <c r="M80" s="92">
        <v>0</v>
      </c>
      <c r="N80" s="92">
        <v>0</v>
      </c>
      <c r="O80" s="92">
        <v>100</v>
      </c>
    </row>
    <row r="81" spans="1:15" x14ac:dyDescent="0.25">
      <c r="A81" s="9">
        <v>2014</v>
      </c>
      <c r="B81" s="1" t="s">
        <v>119</v>
      </c>
      <c r="C81" s="27">
        <v>5</v>
      </c>
      <c r="D81" s="28">
        <v>55.4</v>
      </c>
      <c r="E81" s="28">
        <v>55.4</v>
      </c>
      <c r="F81" s="94"/>
      <c r="G81" s="90">
        <v>50</v>
      </c>
      <c r="H81" s="91">
        <v>50</v>
      </c>
      <c r="I81" s="91">
        <v>0</v>
      </c>
      <c r="J81" s="91">
        <v>0</v>
      </c>
      <c r="K81" s="91">
        <v>0</v>
      </c>
      <c r="L81" s="93"/>
      <c r="M81" s="92">
        <v>0</v>
      </c>
      <c r="N81" s="92">
        <v>100</v>
      </c>
      <c r="O81" s="92">
        <v>0</v>
      </c>
    </row>
    <row r="82" spans="1:15" x14ac:dyDescent="0.25">
      <c r="A82" s="9">
        <v>2014</v>
      </c>
      <c r="B82" s="1" t="s">
        <v>120</v>
      </c>
      <c r="C82" s="27">
        <v>7</v>
      </c>
      <c r="D82" s="28">
        <v>55.4</v>
      </c>
      <c r="E82" s="28">
        <v>55.4</v>
      </c>
      <c r="F82" s="29"/>
      <c r="G82" s="90">
        <v>0</v>
      </c>
      <c r="H82" s="91">
        <v>100</v>
      </c>
      <c r="I82" s="91">
        <v>0</v>
      </c>
      <c r="J82" s="91">
        <v>0</v>
      </c>
      <c r="K82" s="91">
        <v>0</v>
      </c>
      <c r="L82" s="30"/>
      <c r="M82" s="92">
        <v>0</v>
      </c>
      <c r="N82" s="92">
        <v>100</v>
      </c>
      <c r="O82" s="92">
        <v>0</v>
      </c>
    </row>
    <row r="83" spans="1:15" x14ac:dyDescent="0.25">
      <c r="A83" s="9">
        <v>2014</v>
      </c>
      <c r="B83" s="96" t="s">
        <v>121</v>
      </c>
      <c r="C83" s="27">
        <v>6</v>
      </c>
      <c r="D83" s="28">
        <v>55.4</v>
      </c>
      <c r="E83" s="28">
        <v>60</v>
      </c>
      <c r="F83" s="29"/>
      <c r="G83" s="90">
        <v>0</v>
      </c>
      <c r="H83" s="91">
        <v>100</v>
      </c>
      <c r="I83" s="91">
        <v>0</v>
      </c>
      <c r="J83" s="91">
        <v>0</v>
      </c>
      <c r="K83" s="91">
        <v>0</v>
      </c>
      <c r="L83" s="30"/>
      <c r="M83" s="92">
        <v>0</v>
      </c>
      <c r="N83" s="92">
        <v>0</v>
      </c>
      <c r="O83" s="92">
        <v>0</v>
      </c>
    </row>
    <row r="84" spans="1:15" x14ac:dyDescent="0.25">
      <c r="A84" s="9">
        <v>2014</v>
      </c>
      <c r="B84" s="1" t="s">
        <v>122</v>
      </c>
      <c r="C84" s="27">
        <v>49</v>
      </c>
      <c r="D84" s="28">
        <v>55.4</v>
      </c>
      <c r="E84" s="28">
        <v>55.4</v>
      </c>
      <c r="F84" s="29"/>
      <c r="G84" s="90">
        <v>0</v>
      </c>
      <c r="H84" s="91">
        <v>100</v>
      </c>
      <c r="I84" s="91">
        <v>0</v>
      </c>
      <c r="J84" s="91">
        <v>0</v>
      </c>
      <c r="K84" s="91">
        <v>0</v>
      </c>
      <c r="L84" s="30"/>
      <c r="M84" s="92">
        <v>0</v>
      </c>
      <c r="N84" s="92">
        <v>0</v>
      </c>
      <c r="O84" s="92">
        <v>0</v>
      </c>
    </row>
    <row r="85" spans="1:15" x14ac:dyDescent="0.25">
      <c r="A85" s="9">
        <v>2014</v>
      </c>
      <c r="B85" s="1" t="s">
        <v>123</v>
      </c>
      <c r="C85" s="27">
        <v>9</v>
      </c>
      <c r="D85" s="28">
        <v>136.13999999999999</v>
      </c>
      <c r="E85" s="28">
        <v>136.13999999999999</v>
      </c>
      <c r="F85" s="29"/>
      <c r="G85" s="90">
        <v>0</v>
      </c>
      <c r="H85" s="91">
        <v>0</v>
      </c>
      <c r="I85" s="91">
        <v>75</v>
      </c>
      <c r="J85" s="91">
        <v>25</v>
      </c>
      <c r="K85" s="91">
        <v>0</v>
      </c>
      <c r="L85" s="30"/>
      <c r="M85" s="92">
        <v>0</v>
      </c>
      <c r="N85" s="92">
        <v>100</v>
      </c>
      <c r="O85" s="92">
        <v>0</v>
      </c>
    </row>
    <row r="86" spans="1:15" x14ac:dyDescent="0.25">
      <c r="A86" s="9">
        <v>2014</v>
      </c>
      <c r="B86" s="1" t="s">
        <v>124</v>
      </c>
      <c r="C86" s="27">
        <v>3</v>
      </c>
      <c r="D86" s="28">
        <v>115.85</v>
      </c>
      <c r="E86" s="28">
        <v>115.85</v>
      </c>
      <c r="F86" s="29"/>
      <c r="G86" s="90">
        <v>0</v>
      </c>
      <c r="H86" s="91">
        <v>0</v>
      </c>
      <c r="I86" s="91">
        <v>100</v>
      </c>
      <c r="J86" s="91">
        <v>0</v>
      </c>
      <c r="K86" s="91">
        <v>0</v>
      </c>
      <c r="L86" s="30"/>
      <c r="M86" s="92">
        <v>0</v>
      </c>
      <c r="N86" s="92">
        <v>100</v>
      </c>
      <c r="O86" s="92">
        <v>0</v>
      </c>
    </row>
    <row r="87" spans="1:15" x14ac:dyDescent="0.25">
      <c r="A87" s="9">
        <v>2014</v>
      </c>
      <c r="B87" s="1" t="s">
        <v>125</v>
      </c>
      <c r="C87" s="27">
        <v>6</v>
      </c>
      <c r="D87" s="28">
        <v>126.14</v>
      </c>
      <c r="E87" s="28">
        <v>129.47</v>
      </c>
      <c r="F87" s="29"/>
      <c r="G87" s="90">
        <v>0</v>
      </c>
      <c r="H87" s="91">
        <v>20</v>
      </c>
      <c r="I87" s="91">
        <v>10</v>
      </c>
      <c r="J87" s="91">
        <v>70</v>
      </c>
      <c r="K87" s="91">
        <v>0</v>
      </c>
      <c r="L87" s="30"/>
      <c r="M87" s="92">
        <v>0</v>
      </c>
      <c r="N87" s="92">
        <v>100</v>
      </c>
      <c r="O87" s="92">
        <v>0</v>
      </c>
    </row>
    <row r="88" spans="1:15" x14ac:dyDescent="0.25">
      <c r="A88" s="9">
        <v>2014</v>
      </c>
      <c r="B88" s="1" t="s">
        <v>126</v>
      </c>
      <c r="C88" s="27">
        <v>7</v>
      </c>
      <c r="D88" s="28">
        <v>105.27</v>
      </c>
      <c r="E88" s="28">
        <v>105.27</v>
      </c>
      <c r="F88" s="29"/>
      <c r="G88" s="90">
        <v>0</v>
      </c>
      <c r="H88" s="91">
        <v>5</v>
      </c>
      <c r="I88" s="91">
        <v>92</v>
      </c>
      <c r="J88" s="91">
        <v>3</v>
      </c>
      <c r="K88" s="91">
        <v>0</v>
      </c>
      <c r="L88" s="30"/>
      <c r="M88" s="92">
        <v>0</v>
      </c>
      <c r="N88" s="92">
        <v>100</v>
      </c>
      <c r="O88" s="92">
        <v>0</v>
      </c>
    </row>
    <row r="89" spans="1:15" x14ac:dyDescent="0.25">
      <c r="A89" s="9">
        <v>2014</v>
      </c>
      <c r="B89" s="1" t="s">
        <v>127</v>
      </c>
      <c r="C89" s="27">
        <v>6</v>
      </c>
      <c r="D89" s="28">
        <v>55.4</v>
      </c>
      <c r="E89" s="28">
        <v>55.4</v>
      </c>
      <c r="F89" s="29"/>
      <c r="G89" s="90">
        <v>0</v>
      </c>
      <c r="H89" s="91">
        <v>100</v>
      </c>
      <c r="I89" s="91">
        <v>0</v>
      </c>
      <c r="J89" s="91">
        <v>0</v>
      </c>
      <c r="K89" s="91">
        <v>0</v>
      </c>
      <c r="L89" s="30"/>
      <c r="M89" s="92">
        <v>0</v>
      </c>
      <c r="N89" s="92">
        <v>100</v>
      </c>
      <c r="O89" s="92">
        <v>0</v>
      </c>
    </row>
    <row r="90" spans="1:15" x14ac:dyDescent="0.25">
      <c r="A90" s="9">
        <v>2014</v>
      </c>
      <c r="B90" s="37" t="s">
        <v>128</v>
      </c>
      <c r="C90" s="97">
        <v>97715.55</v>
      </c>
      <c r="D90" s="39">
        <v>66.239999999999995</v>
      </c>
      <c r="E90" s="39">
        <v>78.12</v>
      </c>
      <c r="F90" s="98"/>
      <c r="G90" s="71">
        <v>35</v>
      </c>
      <c r="H90" s="99">
        <v>18</v>
      </c>
      <c r="I90" s="99">
        <v>12</v>
      </c>
      <c r="J90" s="99">
        <v>7.0000000000000009</v>
      </c>
      <c r="K90" s="99">
        <v>28.000000000000004</v>
      </c>
      <c r="L90" s="100"/>
      <c r="M90" s="101">
        <v>23</v>
      </c>
      <c r="N90" s="101">
        <v>35</v>
      </c>
      <c r="O90" s="101">
        <v>42</v>
      </c>
    </row>
    <row r="91" spans="1:15" x14ac:dyDescent="0.25">
      <c r="A91" s="9">
        <v>2014</v>
      </c>
      <c r="B91" s="42" t="s">
        <v>72</v>
      </c>
      <c r="C91" s="81">
        <v>98731.39</v>
      </c>
      <c r="D91" s="82"/>
      <c r="E91" s="82"/>
      <c r="F91" s="83"/>
      <c r="G91" s="84"/>
      <c r="H91" s="85"/>
      <c r="I91" s="85"/>
      <c r="J91" s="85"/>
      <c r="K91" s="85"/>
      <c r="L91" s="86"/>
      <c r="M91" s="86"/>
      <c r="N91" s="86"/>
      <c r="O91" s="86"/>
    </row>
    <row r="92" spans="1:15" ht="16.5" thickBot="1" x14ac:dyDescent="0.3">
      <c r="A92" s="17">
        <v>2014</v>
      </c>
      <c r="B92" s="18" t="s">
        <v>73</v>
      </c>
      <c r="C92" s="19"/>
      <c r="D92" s="20">
        <v>66.196622993963729</v>
      </c>
      <c r="E92" s="20">
        <v>78.171815353759328</v>
      </c>
      <c r="F92" s="21"/>
      <c r="G92" s="22">
        <v>34.849039500000963</v>
      </c>
      <c r="H92" s="23">
        <v>18.450399513265232</v>
      </c>
      <c r="I92" s="23">
        <v>11.917300060294906</v>
      </c>
      <c r="J92" s="23">
        <v>7.0499865341711487</v>
      </c>
      <c r="K92" s="23">
        <v>27.733274392267752</v>
      </c>
      <c r="L92" s="23"/>
      <c r="M92" s="23">
        <v>22.763354693983345</v>
      </c>
      <c r="N92" s="23">
        <v>35.603957869933758</v>
      </c>
      <c r="O92" s="23">
        <v>41.576980735306165</v>
      </c>
    </row>
    <row r="93" spans="1:15" ht="16.5" thickTop="1" x14ac:dyDescent="0.25">
      <c r="C93" s="24"/>
    </row>
    <row r="94" spans="1:15" x14ac:dyDescent="0.25">
      <c r="A94" s="9">
        <v>2015</v>
      </c>
      <c r="B94" s="87" t="s">
        <v>129</v>
      </c>
      <c r="C94" s="27">
        <v>6.08</v>
      </c>
      <c r="D94" s="28">
        <v>133.68</v>
      </c>
      <c r="E94" s="28">
        <v>198.9</v>
      </c>
      <c r="F94" s="29"/>
      <c r="G94" s="90">
        <v>0</v>
      </c>
      <c r="H94" s="91">
        <v>3</v>
      </c>
      <c r="I94" s="91">
        <v>0</v>
      </c>
      <c r="J94" s="91">
        <v>96</v>
      </c>
      <c r="K94" s="91">
        <v>1</v>
      </c>
      <c r="L94" s="30"/>
      <c r="M94" s="92">
        <v>0</v>
      </c>
      <c r="N94" s="92">
        <v>100</v>
      </c>
      <c r="O94" s="92">
        <v>0</v>
      </c>
    </row>
    <row r="95" spans="1:15" x14ac:dyDescent="0.25">
      <c r="A95" s="9">
        <v>2015</v>
      </c>
      <c r="B95" s="1" t="s">
        <v>130</v>
      </c>
      <c r="C95" s="27">
        <v>6</v>
      </c>
      <c r="D95" s="28">
        <v>85.56</v>
      </c>
      <c r="E95" s="28">
        <v>91.67</v>
      </c>
      <c r="F95" s="29"/>
      <c r="G95" s="90">
        <v>8</v>
      </c>
      <c r="H95" s="91">
        <v>0</v>
      </c>
      <c r="I95" s="91">
        <v>90</v>
      </c>
      <c r="J95" s="91">
        <v>1</v>
      </c>
      <c r="K95" s="91">
        <v>1</v>
      </c>
      <c r="L95" s="30"/>
      <c r="M95" s="92">
        <v>0</v>
      </c>
      <c r="N95" s="92">
        <v>100</v>
      </c>
      <c r="O95" s="92">
        <v>0</v>
      </c>
    </row>
    <row r="96" spans="1:15" x14ac:dyDescent="0.25">
      <c r="A96" s="9">
        <v>2015</v>
      </c>
      <c r="B96" s="1" t="s">
        <v>131</v>
      </c>
      <c r="C96" s="27">
        <v>30</v>
      </c>
      <c r="D96" s="28">
        <v>47.54</v>
      </c>
      <c r="E96" s="28">
        <v>48.67</v>
      </c>
      <c r="F96" s="29"/>
      <c r="G96" s="90">
        <v>45</v>
      </c>
      <c r="H96" s="91">
        <v>50</v>
      </c>
      <c r="I96" s="91">
        <v>0</v>
      </c>
      <c r="J96" s="91">
        <v>0</v>
      </c>
      <c r="K96" s="91">
        <v>5</v>
      </c>
      <c r="L96" s="30"/>
      <c r="M96" s="92">
        <v>0</v>
      </c>
      <c r="N96" s="92">
        <v>100</v>
      </c>
      <c r="O96" s="92">
        <v>0</v>
      </c>
    </row>
    <row r="97" spans="1:15" x14ac:dyDescent="0.25">
      <c r="A97" s="9">
        <v>2015</v>
      </c>
      <c r="B97" s="1" t="s">
        <v>132</v>
      </c>
      <c r="C97" s="27">
        <v>18.28</v>
      </c>
      <c r="D97" s="28">
        <v>117.88</v>
      </c>
      <c r="E97" s="28">
        <v>172.58</v>
      </c>
      <c r="F97" s="29"/>
      <c r="G97" s="90">
        <v>2</v>
      </c>
      <c r="H97" s="91">
        <v>10</v>
      </c>
      <c r="I97" s="91">
        <v>0</v>
      </c>
      <c r="J97" s="91">
        <v>85</v>
      </c>
      <c r="K97" s="91">
        <v>3</v>
      </c>
      <c r="L97" s="30"/>
      <c r="M97" s="92">
        <v>0</v>
      </c>
      <c r="N97" s="92">
        <v>100</v>
      </c>
      <c r="O97" s="92">
        <v>0</v>
      </c>
    </row>
    <row r="98" spans="1:15" x14ac:dyDescent="0.25">
      <c r="A98" s="9">
        <v>2015</v>
      </c>
      <c r="B98" s="1" t="s">
        <v>133</v>
      </c>
      <c r="C98" s="27">
        <v>666</v>
      </c>
      <c r="D98" s="28">
        <v>14.77</v>
      </c>
      <c r="E98" s="28">
        <v>14.77</v>
      </c>
      <c r="F98" s="29"/>
      <c r="G98" s="90">
        <v>85</v>
      </c>
      <c r="H98" s="91">
        <v>10</v>
      </c>
      <c r="I98" s="91">
        <v>0</v>
      </c>
      <c r="J98" s="91">
        <v>0</v>
      </c>
      <c r="K98" s="91">
        <v>5</v>
      </c>
      <c r="L98" s="30"/>
      <c r="M98" s="92">
        <v>0</v>
      </c>
      <c r="N98" s="92">
        <v>100</v>
      </c>
      <c r="O98" s="92">
        <v>0</v>
      </c>
    </row>
    <row r="99" spans="1:15" x14ac:dyDescent="0.25">
      <c r="A99" s="9">
        <v>2015</v>
      </c>
      <c r="B99" s="1" t="s">
        <v>134</v>
      </c>
      <c r="C99" s="27">
        <v>16</v>
      </c>
      <c r="D99" s="28">
        <v>55.4</v>
      </c>
      <c r="E99" s="28">
        <v>62.5</v>
      </c>
      <c r="F99" s="29"/>
      <c r="G99" s="90">
        <v>0</v>
      </c>
      <c r="H99" s="91">
        <v>100</v>
      </c>
      <c r="I99" s="91">
        <v>0</v>
      </c>
      <c r="J99" s="91">
        <v>0</v>
      </c>
      <c r="K99" s="91">
        <v>0</v>
      </c>
      <c r="L99" s="30"/>
      <c r="M99" s="92">
        <v>0</v>
      </c>
      <c r="N99" s="92">
        <v>100</v>
      </c>
      <c r="O99" s="92">
        <v>0</v>
      </c>
    </row>
    <row r="100" spans="1:15" x14ac:dyDescent="0.25">
      <c r="A100" s="9">
        <v>2015</v>
      </c>
      <c r="B100" s="1" t="s">
        <v>135</v>
      </c>
      <c r="C100" s="27">
        <v>2</v>
      </c>
      <c r="D100" s="28">
        <v>97.51</v>
      </c>
      <c r="E100" s="28">
        <v>100</v>
      </c>
      <c r="F100" s="29"/>
      <c r="G100" s="90">
        <v>0</v>
      </c>
      <c r="H100" s="91">
        <v>100</v>
      </c>
      <c r="I100" s="91">
        <v>0</v>
      </c>
      <c r="J100" s="91">
        <v>0</v>
      </c>
      <c r="K100" s="91">
        <v>0</v>
      </c>
      <c r="L100" s="30"/>
      <c r="M100" s="92">
        <v>0</v>
      </c>
      <c r="N100" s="92">
        <v>100</v>
      </c>
      <c r="O100" s="92">
        <v>0</v>
      </c>
    </row>
    <row r="101" spans="1:15" x14ac:dyDescent="0.25">
      <c r="A101" s="9">
        <v>2015</v>
      </c>
      <c r="B101" s="1" t="s">
        <v>136</v>
      </c>
      <c r="C101" s="27">
        <v>4.3</v>
      </c>
      <c r="D101" s="28">
        <v>131.58000000000001</v>
      </c>
      <c r="E101" s="28">
        <v>131.58000000000001</v>
      </c>
      <c r="F101" s="29"/>
      <c r="G101" s="90">
        <v>0</v>
      </c>
      <c r="H101" s="91">
        <v>25</v>
      </c>
      <c r="I101" s="91">
        <v>0</v>
      </c>
      <c r="J101" s="91">
        <v>75</v>
      </c>
      <c r="K101" s="91">
        <v>0</v>
      </c>
      <c r="L101" s="30"/>
      <c r="M101" s="92">
        <v>0</v>
      </c>
      <c r="N101" s="92">
        <v>0</v>
      </c>
      <c r="O101" s="92">
        <v>0</v>
      </c>
    </row>
    <row r="102" spans="1:15" x14ac:dyDescent="0.25">
      <c r="A102" s="9">
        <v>2015</v>
      </c>
      <c r="B102" s="1" t="s">
        <v>137</v>
      </c>
      <c r="C102" s="27">
        <v>9</v>
      </c>
      <c r="D102" s="28">
        <v>89.03</v>
      </c>
      <c r="E102" s="28">
        <v>89.03</v>
      </c>
      <c r="F102" s="29"/>
      <c r="G102" s="90">
        <v>0</v>
      </c>
      <c r="H102" s="91">
        <v>95</v>
      </c>
      <c r="I102" s="91">
        <v>3</v>
      </c>
      <c r="J102" s="91">
        <v>2</v>
      </c>
      <c r="K102" s="91">
        <v>0</v>
      </c>
      <c r="L102" s="30"/>
      <c r="M102" s="92">
        <v>0</v>
      </c>
      <c r="N102" s="92">
        <v>0</v>
      </c>
      <c r="O102" s="92">
        <v>0</v>
      </c>
    </row>
    <row r="103" spans="1:15" x14ac:dyDescent="0.25">
      <c r="A103" s="9">
        <v>2015</v>
      </c>
      <c r="B103" s="1" t="s">
        <v>138</v>
      </c>
      <c r="C103" s="27">
        <v>1639</v>
      </c>
      <c r="D103" s="28">
        <v>188.59</v>
      </c>
      <c r="E103" s="28">
        <v>250.86</v>
      </c>
      <c r="F103" s="29"/>
      <c r="G103" s="90">
        <v>33</v>
      </c>
      <c r="H103" s="91">
        <v>13</v>
      </c>
      <c r="I103" s="91">
        <v>0</v>
      </c>
      <c r="J103" s="91">
        <v>30</v>
      </c>
      <c r="K103" s="91">
        <v>24</v>
      </c>
      <c r="L103" s="30"/>
      <c r="M103" s="92">
        <v>0</v>
      </c>
      <c r="N103" s="92">
        <v>100</v>
      </c>
      <c r="O103" s="92">
        <v>0</v>
      </c>
    </row>
    <row r="104" spans="1:15" x14ac:dyDescent="0.25">
      <c r="A104" s="9">
        <v>2015</v>
      </c>
      <c r="B104" s="1" t="s">
        <v>139</v>
      </c>
      <c r="C104" s="27">
        <v>198</v>
      </c>
      <c r="D104" s="28">
        <v>98.8</v>
      </c>
      <c r="E104" s="28">
        <v>152.68</v>
      </c>
      <c r="F104" s="29"/>
      <c r="G104" s="90">
        <v>0</v>
      </c>
      <c r="H104" s="91">
        <v>15</v>
      </c>
      <c r="I104" s="91">
        <v>70</v>
      </c>
      <c r="J104" s="91">
        <v>10</v>
      </c>
      <c r="K104" s="91">
        <v>5</v>
      </c>
      <c r="L104" s="30"/>
      <c r="M104" s="92">
        <v>0</v>
      </c>
      <c r="N104" s="92">
        <v>100</v>
      </c>
      <c r="O104" s="92">
        <v>0</v>
      </c>
    </row>
    <row r="105" spans="1:15" x14ac:dyDescent="0.25">
      <c r="A105" s="9">
        <v>2015</v>
      </c>
      <c r="B105" s="1" t="s">
        <v>140</v>
      </c>
      <c r="C105" s="27">
        <v>1</v>
      </c>
      <c r="D105" s="28">
        <v>97.51</v>
      </c>
      <c r="E105" s="28">
        <v>100</v>
      </c>
      <c r="F105" s="94"/>
      <c r="G105" s="90">
        <v>0</v>
      </c>
      <c r="H105" s="91">
        <v>100</v>
      </c>
      <c r="I105" s="91">
        <v>0</v>
      </c>
      <c r="J105" s="91">
        <v>0</v>
      </c>
      <c r="K105" s="91">
        <v>0</v>
      </c>
      <c r="L105" s="93"/>
      <c r="M105" s="92">
        <v>0</v>
      </c>
      <c r="N105" s="92">
        <v>100</v>
      </c>
      <c r="O105" s="92">
        <v>0</v>
      </c>
    </row>
    <row r="106" spans="1:15" x14ac:dyDescent="0.25">
      <c r="A106" s="9">
        <v>2015</v>
      </c>
      <c r="B106" s="1" t="s">
        <v>141</v>
      </c>
      <c r="C106" s="27">
        <v>2274</v>
      </c>
      <c r="D106" s="28">
        <v>174.47</v>
      </c>
      <c r="E106" s="28">
        <v>202.78</v>
      </c>
      <c r="F106" s="94"/>
      <c r="G106" s="90">
        <v>21</v>
      </c>
      <c r="H106" s="91">
        <v>16</v>
      </c>
      <c r="I106" s="91">
        <v>32</v>
      </c>
      <c r="J106" s="91">
        <v>4</v>
      </c>
      <c r="K106" s="91">
        <v>26</v>
      </c>
      <c r="L106" s="93"/>
      <c r="M106" s="92">
        <v>28.999999999999996</v>
      </c>
      <c r="N106" s="92">
        <v>71</v>
      </c>
      <c r="O106" s="92">
        <v>0</v>
      </c>
    </row>
    <row r="107" spans="1:15" x14ac:dyDescent="0.25">
      <c r="A107" s="9">
        <v>2015</v>
      </c>
      <c r="B107" s="1" t="s">
        <v>142</v>
      </c>
      <c r="C107" s="27">
        <v>15.5</v>
      </c>
      <c r="D107" s="28">
        <v>55.07</v>
      </c>
      <c r="E107" s="28">
        <v>57.94</v>
      </c>
      <c r="F107" s="94"/>
      <c r="G107" s="90">
        <v>45</v>
      </c>
      <c r="H107" s="91">
        <v>10</v>
      </c>
      <c r="I107" s="91">
        <v>45</v>
      </c>
      <c r="J107" s="91">
        <v>0</v>
      </c>
      <c r="K107" s="91">
        <v>0</v>
      </c>
      <c r="L107" s="93"/>
      <c r="M107" s="92">
        <v>0</v>
      </c>
      <c r="N107" s="92">
        <v>100</v>
      </c>
      <c r="O107" s="92">
        <v>0</v>
      </c>
    </row>
    <row r="108" spans="1:15" x14ac:dyDescent="0.25">
      <c r="A108" s="9">
        <v>2015</v>
      </c>
      <c r="B108" s="1" t="s">
        <v>143</v>
      </c>
      <c r="C108" s="27">
        <v>11</v>
      </c>
      <c r="D108" s="28">
        <v>97.51</v>
      </c>
      <c r="E108" s="28">
        <v>100</v>
      </c>
      <c r="F108" s="94"/>
      <c r="G108" s="90">
        <v>0</v>
      </c>
      <c r="H108" s="91">
        <v>100</v>
      </c>
      <c r="I108" s="91">
        <v>0</v>
      </c>
      <c r="J108" s="91">
        <v>0</v>
      </c>
      <c r="K108" s="91">
        <v>0</v>
      </c>
      <c r="L108" s="93"/>
      <c r="M108" s="92">
        <v>0</v>
      </c>
      <c r="N108" s="92">
        <v>100</v>
      </c>
      <c r="O108" s="92">
        <v>0</v>
      </c>
    </row>
    <row r="109" spans="1:15" x14ac:dyDescent="0.25">
      <c r="A109" s="9">
        <v>2015</v>
      </c>
      <c r="B109" s="95" t="s">
        <v>144</v>
      </c>
      <c r="C109" s="27">
        <v>5</v>
      </c>
      <c r="D109" s="28">
        <v>97.51</v>
      </c>
      <c r="E109" s="28">
        <v>97.51</v>
      </c>
      <c r="F109" s="94"/>
      <c r="G109" s="90">
        <v>0</v>
      </c>
      <c r="H109" s="91">
        <v>100</v>
      </c>
      <c r="I109" s="91">
        <v>0</v>
      </c>
      <c r="J109" s="91">
        <v>0</v>
      </c>
      <c r="K109" s="91">
        <v>0</v>
      </c>
      <c r="L109" s="93"/>
      <c r="M109" s="92">
        <v>0</v>
      </c>
      <c r="N109" s="92">
        <v>100</v>
      </c>
      <c r="O109" s="92">
        <v>0</v>
      </c>
    </row>
    <row r="110" spans="1:15" x14ac:dyDescent="0.25">
      <c r="A110" s="9">
        <v>2015</v>
      </c>
      <c r="B110" s="95" t="s">
        <v>145</v>
      </c>
      <c r="C110" s="27">
        <v>17</v>
      </c>
      <c r="D110" s="28">
        <v>87.19</v>
      </c>
      <c r="E110" s="28">
        <v>87.19</v>
      </c>
      <c r="F110" s="94"/>
      <c r="G110" s="90">
        <v>4</v>
      </c>
      <c r="H110" s="91">
        <v>92</v>
      </c>
      <c r="I110" s="91">
        <v>2</v>
      </c>
      <c r="J110" s="91">
        <v>2</v>
      </c>
      <c r="K110" s="91">
        <v>0</v>
      </c>
      <c r="L110" s="93"/>
      <c r="M110" s="92">
        <v>0</v>
      </c>
      <c r="N110" s="92">
        <v>100</v>
      </c>
      <c r="O110" s="92">
        <v>0</v>
      </c>
    </row>
    <row r="111" spans="1:15" x14ac:dyDescent="0.25">
      <c r="A111" s="9">
        <v>2015</v>
      </c>
      <c r="B111" s="95" t="s">
        <v>146</v>
      </c>
      <c r="C111" s="27">
        <v>2.4</v>
      </c>
      <c r="D111" s="28">
        <v>97.51</v>
      </c>
      <c r="E111" s="28">
        <v>97.51</v>
      </c>
      <c r="F111" s="94"/>
      <c r="G111" s="90">
        <v>0</v>
      </c>
      <c r="H111" s="91">
        <v>100</v>
      </c>
      <c r="I111" s="91">
        <v>0</v>
      </c>
      <c r="J111" s="91">
        <v>0</v>
      </c>
      <c r="K111" s="91">
        <v>0</v>
      </c>
      <c r="L111" s="93"/>
      <c r="M111" s="92">
        <v>0</v>
      </c>
      <c r="N111" s="92">
        <v>100</v>
      </c>
      <c r="O111" s="92">
        <v>0</v>
      </c>
    </row>
    <row r="112" spans="1:15" x14ac:dyDescent="0.25">
      <c r="A112" s="9">
        <v>2015</v>
      </c>
      <c r="B112" s="95" t="s">
        <v>147</v>
      </c>
      <c r="C112" s="27">
        <v>498</v>
      </c>
      <c r="D112" s="28">
        <v>82.58</v>
      </c>
      <c r="E112" s="28">
        <v>83.49</v>
      </c>
      <c r="F112" s="29"/>
      <c r="G112" s="90">
        <v>2</v>
      </c>
      <c r="H112" s="91">
        <v>96</v>
      </c>
      <c r="I112" s="91">
        <v>0</v>
      </c>
      <c r="J112" s="91">
        <v>0</v>
      </c>
      <c r="K112" s="91">
        <v>2</v>
      </c>
      <c r="L112" s="30"/>
      <c r="M112" s="92">
        <v>0</v>
      </c>
      <c r="N112" s="92">
        <v>100</v>
      </c>
      <c r="O112" s="92">
        <v>0</v>
      </c>
    </row>
    <row r="113" spans="1:15" x14ac:dyDescent="0.25">
      <c r="A113" s="9">
        <v>2015</v>
      </c>
      <c r="B113" s="95" t="s">
        <v>148</v>
      </c>
      <c r="C113" s="27">
        <v>4</v>
      </c>
      <c r="D113" s="28">
        <v>97.51</v>
      </c>
      <c r="E113" s="28">
        <v>100</v>
      </c>
      <c r="F113" s="94"/>
      <c r="G113" s="90">
        <v>0</v>
      </c>
      <c r="H113" s="91">
        <v>100</v>
      </c>
      <c r="I113" s="91">
        <v>0</v>
      </c>
      <c r="J113" s="91">
        <v>0</v>
      </c>
      <c r="K113" s="91">
        <v>0</v>
      </c>
      <c r="L113" s="93"/>
      <c r="M113" s="92">
        <v>0</v>
      </c>
      <c r="N113" s="92">
        <v>100</v>
      </c>
      <c r="O113" s="92">
        <v>0</v>
      </c>
    </row>
    <row r="114" spans="1:15" x14ac:dyDescent="0.25">
      <c r="A114" s="9">
        <v>2015</v>
      </c>
      <c r="B114" s="1" t="s">
        <v>149</v>
      </c>
      <c r="C114" s="27">
        <v>8</v>
      </c>
      <c r="D114" s="28">
        <v>97.51</v>
      </c>
      <c r="E114" s="28">
        <v>100</v>
      </c>
      <c r="F114" s="29"/>
      <c r="G114" s="90">
        <v>0</v>
      </c>
      <c r="H114" s="91">
        <v>100</v>
      </c>
      <c r="I114" s="91">
        <v>0</v>
      </c>
      <c r="J114" s="91">
        <v>0</v>
      </c>
      <c r="K114" s="91">
        <v>0</v>
      </c>
      <c r="L114" s="30"/>
      <c r="M114" s="92">
        <v>0</v>
      </c>
      <c r="N114" s="92">
        <v>100</v>
      </c>
      <c r="O114" s="92">
        <v>0</v>
      </c>
    </row>
    <row r="115" spans="1:15" x14ac:dyDescent="0.25">
      <c r="A115" s="9">
        <v>2015</v>
      </c>
      <c r="B115" s="1" t="s">
        <v>150</v>
      </c>
      <c r="C115" s="27">
        <v>9</v>
      </c>
      <c r="D115" s="28">
        <v>36.94</v>
      </c>
      <c r="E115" s="28">
        <v>58.61</v>
      </c>
      <c r="F115" s="29"/>
      <c r="G115" s="90">
        <v>95</v>
      </c>
      <c r="H115" s="91">
        <v>4</v>
      </c>
      <c r="I115" s="91">
        <v>1</v>
      </c>
      <c r="J115" s="91">
        <v>0</v>
      </c>
      <c r="K115" s="91">
        <v>0</v>
      </c>
      <c r="L115" s="30"/>
      <c r="M115" s="92">
        <v>0</v>
      </c>
      <c r="N115" s="92">
        <v>100</v>
      </c>
      <c r="O115" s="92">
        <v>0</v>
      </c>
    </row>
    <row r="116" spans="1:15" x14ac:dyDescent="0.25">
      <c r="A116" s="9">
        <v>2015</v>
      </c>
      <c r="B116" s="1" t="s">
        <v>151</v>
      </c>
      <c r="C116" s="27">
        <v>3911</v>
      </c>
      <c r="D116" s="28">
        <v>88.38</v>
      </c>
      <c r="E116" s="28">
        <v>113.15</v>
      </c>
      <c r="F116" s="94"/>
      <c r="G116" s="90">
        <v>6</v>
      </c>
      <c r="H116" s="91">
        <v>90</v>
      </c>
      <c r="I116" s="91">
        <v>0</v>
      </c>
      <c r="J116" s="91">
        <v>0</v>
      </c>
      <c r="K116" s="91">
        <v>4</v>
      </c>
      <c r="L116" s="93"/>
      <c r="M116" s="92">
        <v>0</v>
      </c>
      <c r="N116" s="92">
        <v>100</v>
      </c>
      <c r="O116" s="92">
        <v>0</v>
      </c>
    </row>
    <row r="117" spans="1:15" x14ac:dyDescent="0.25">
      <c r="A117" s="9">
        <v>2015</v>
      </c>
      <c r="B117" s="1" t="s">
        <v>152</v>
      </c>
      <c r="C117" s="27">
        <v>8444</v>
      </c>
      <c r="D117" s="28">
        <v>49.89</v>
      </c>
      <c r="E117" s="28">
        <v>71.58</v>
      </c>
      <c r="F117" s="29"/>
      <c r="G117" s="90">
        <v>35</v>
      </c>
      <c r="H117" s="91">
        <v>10</v>
      </c>
      <c r="I117" s="91">
        <v>30</v>
      </c>
      <c r="J117" s="91">
        <v>10</v>
      </c>
      <c r="K117" s="91">
        <v>15</v>
      </c>
      <c r="L117" s="30"/>
      <c r="M117" s="92">
        <v>11</v>
      </c>
      <c r="N117" s="92">
        <v>89</v>
      </c>
      <c r="O117" s="92">
        <v>0</v>
      </c>
    </row>
    <row r="118" spans="1:15" x14ac:dyDescent="0.25">
      <c r="A118" s="9">
        <v>2015</v>
      </c>
      <c r="B118" s="104" t="s">
        <v>153</v>
      </c>
      <c r="C118" s="97">
        <v>6</v>
      </c>
      <c r="D118" s="39">
        <v>115.85</v>
      </c>
      <c r="E118" s="39">
        <v>115.85</v>
      </c>
      <c r="F118" s="98"/>
      <c r="G118" s="71">
        <v>0</v>
      </c>
      <c r="H118" s="99">
        <v>0</v>
      </c>
      <c r="I118" s="99">
        <v>100</v>
      </c>
      <c r="J118" s="99">
        <v>0</v>
      </c>
      <c r="K118" s="99">
        <v>0</v>
      </c>
      <c r="L118" s="100"/>
      <c r="M118" s="101">
        <v>0</v>
      </c>
      <c r="N118" s="101">
        <v>100</v>
      </c>
      <c r="O118" s="101">
        <v>0</v>
      </c>
    </row>
    <row r="119" spans="1:15" x14ac:dyDescent="0.25">
      <c r="A119" s="9">
        <v>2015</v>
      </c>
      <c r="B119" s="42" t="s">
        <v>72</v>
      </c>
      <c r="C119" s="81">
        <v>17800.559999999998</v>
      </c>
      <c r="D119" s="82"/>
      <c r="E119" s="82"/>
      <c r="F119" s="83"/>
      <c r="G119" s="84"/>
      <c r="H119" s="85"/>
      <c r="I119" s="85"/>
      <c r="J119" s="85"/>
      <c r="K119" s="85"/>
      <c r="L119" s="86"/>
      <c r="M119" s="86"/>
      <c r="N119" s="86"/>
      <c r="O119" s="86"/>
    </row>
    <row r="120" spans="1:15" ht="16.5" thickBot="1" x14ac:dyDescent="0.3">
      <c r="A120" s="45">
        <v>2015</v>
      </c>
      <c r="B120" s="106" t="s">
        <v>73</v>
      </c>
      <c r="C120" s="19"/>
      <c r="D120" s="20">
        <v>87.473317906852387</v>
      </c>
      <c r="E120" s="20">
        <v>113.28540407717513</v>
      </c>
      <c r="F120" s="21"/>
      <c r="G120" s="22">
        <v>27.050163590358956</v>
      </c>
      <c r="H120" s="23">
        <v>31.511229983775795</v>
      </c>
      <c r="I120" s="23">
        <v>19.204760973812064</v>
      </c>
      <c r="J120" s="23">
        <v>8.2696263488339703</v>
      </c>
      <c r="K120" s="23">
        <v>13.836470313293518</v>
      </c>
      <c r="L120" s="23"/>
      <c r="M120" s="23">
        <v>8.9227529920407012</v>
      </c>
      <c r="N120" s="23">
        <v>91.002530257475058</v>
      </c>
      <c r="O120" s="23">
        <v>0</v>
      </c>
    </row>
    <row r="121" spans="1:15" ht="16.5" thickTop="1" x14ac:dyDescent="0.25">
      <c r="C121" s="24"/>
    </row>
    <row r="122" spans="1:15" x14ac:dyDescent="0.25">
      <c r="A122" s="9">
        <v>2016</v>
      </c>
      <c r="B122" s="87" t="s">
        <v>154</v>
      </c>
      <c r="C122" s="88">
        <v>3.96</v>
      </c>
      <c r="D122" s="31">
        <v>93.99</v>
      </c>
      <c r="E122" s="31">
        <v>101.01</v>
      </c>
      <c r="F122" s="89"/>
      <c r="G122" s="90">
        <v>2.5</v>
      </c>
      <c r="H122" s="91">
        <v>90</v>
      </c>
      <c r="I122" s="91">
        <v>0</v>
      </c>
      <c r="J122" s="91">
        <v>2.5</v>
      </c>
      <c r="K122" s="91">
        <v>0</v>
      </c>
      <c r="L122" s="30"/>
      <c r="M122" s="92">
        <v>0</v>
      </c>
      <c r="N122" s="92">
        <v>100</v>
      </c>
      <c r="O122" s="92">
        <v>0</v>
      </c>
    </row>
    <row r="123" spans="1:15" x14ac:dyDescent="0.25">
      <c r="A123" s="9">
        <v>2016</v>
      </c>
      <c r="B123" s="1" t="s">
        <v>155</v>
      </c>
      <c r="C123" s="88">
        <v>6.91</v>
      </c>
      <c r="D123" s="31">
        <v>31.99</v>
      </c>
      <c r="E123" s="31">
        <v>32.78</v>
      </c>
      <c r="F123" s="89"/>
      <c r="G123" s="90">
        <v>0</v>
      </c>
      <c r="H123" s="91">
        <v>40</v>
      </c>
      <c r="I123" s="91">
        <v>0</v>
      </c>
      <c r="J123" s="91">
        <v>0</v>
      </c>
      <c r="K123" s="91">
        <v>60</v>
      </c>
      <c r="L123" s="30"/>
      <c r="M123" s="92">
        <v>0</v>
      </c>
      <c r="N123" s="92">
        <v>100</v>
      </c>
      <c r="O123" s="92">
        <v>0</v>
      </c>
    </row>
    <row r="124" spans="1:15" x14ac:dyDescent="0.25">
      <c r="A124" s="9">
        <v>2016</v>
      </c>
      <c r="B124" s="1" t="s">
        <v>156</v>
      </c>
      <c r="C124" s="27">
        <v>17.61</v>
      </c>
      <c r="D124" s="28">
        <v>39.96</v>
      </c>
      <c r="E124" s="28">
        <v>68.3</v>
      </c>
      <c r="F124" s="29"/>
      <c r="G124" s="90">
        <v>5</v>
      </c>
      <c r="H124" s="91">
        <v>90</v>
      </c>
      <c r="I124" s="91">
        <v>0</v>
      </c>
      <c r="J124" s="91">
        <v>2</v>
      </c>
      <c r="K124" s="91">
        <v>3</v>
      </c>
      <c r="L124" s="30"/>
      <c r="M124" s="92">
        <v>0</v>
      </c>
      <c r="N124" s="92">
        <v>100</v>
      </c>
      <c r="O124" s="92">
        <v>0</v>
      </c>
    </row>
    <row r="125" spans="1:15" x14ac:dyDescent="0.25">
      <c r="A125" s="9">
        <v>2016</v>
      </c>
      <c r="B125" s="1" t="s">
        <v>157</v>
      </c>
      <c r="C125" s="27">
        <v>557</v>
      </c>
      <c r="D125" s="28">
        <v>50.66</v>
      </c>
      <c r="E125" s="28">
        <v>50.75</v>
      </c>
      <c r="F125" s="29"/>
      <c r="G125" s="90">
        <v>40</v>
      </c>
      <c r="H125" s="91">
        <v>5</v>
      </c>
      <c r="I125" s="91">
        <v>40</v>
      </c>
      <c r="J125" s="91">
        <v>5</v>
      </c>
      <c r="K125" s="91">
        <v>10</v>
      </c>
      <c r="L125" s="30"/>
      <c r="M125" s="92">
        <v>0</v>
      </c>
      <c r="N125" s="92">
        <v>100</v>
      </c>
      <c r="O125" s="92">
        <v>0</v>
      </c>
    </row>
    <row r="126" spans="1:15" x14ac:dyDescent="0.25">
      <c r="A126" s="9">
        <v>2016</v>
      </c>
      <c r="B126" s="1" t="s">
        <v>158</v>
      </c>
      <c r="C126" s="27">
        <v>26</v>
      </c>
      <c r="D126" s="28">
        <v>38.700000000000003</v>
      </c>
      <c r="E126" s="28">
        <v>38.770000000000003</v>
      </c>
      <c r="F126" s="29"/>
      <c r="G126" s="90">
        <v>2</v>
      </c>
      <c r="H126" s="91">
        <v>98</v>
      </c>
      <c r="I126" s="91">
        <v>0</v>
      </c>
      <c r="J126" s="91">
        <v>0</v>
      </c>
      <c r="K126" s="91">
        <v>0</v>
      </c>
      <c r="L126" s="30"/>
      <c r="M126" s="92">
        <v>0</v>
      </c>
      <c r="N126" s="92">
        <v>100</v>
      </c>
      <c r="O126" s="92">
        <v>0</v>
      </c>
    </row>
    <row r="127" spans="1:15" x14ac:dyDescent="0.25">
      <c r="A127" s="9">
        <v>2016</v>
      </c>
      <c r="B127" s="1" t="s">
        <v>159</v>
      </c>
      <c r="C127" s="27">
        <v>9802.6299999999992</v>
      </c>
      <c r="D127" s="28">
        <v>5.22</v>
      </c>
      <c r="E127" s="28">
        <v>5.22</v>
      </c>
      <c r="F127" s="29"/>
      <c r="G127" s="90">
        <v>37</v>
      </c>
      <c r="H127" s="91">
        <v>10</v>
      </c>
      <c r="I127" s="91">
        <v>21</v>
      </c>
      <c r="J127" s="91">
        <v>8</v>
      </c>
      <c r="K127" s="91">
        <v>24</v>
      </c>
      <c r="L127" s="30"/>
      <c r="M127" s="92">
        <v>80</v>
      </c>
      <c r="N127" s="92">
        <v>20</v>
      </c>
      <c r="O127" s="92">
        <v>0</v>
      </c>
    </row>
    <row r="128" spans="1:15" x14ac:dyDescent="0.25">
      <c r="A128" s="9">
        <v>2016</v>
      </c>
      <c r="B128" s="1" t="s">
        <v>160</v>
      </c>
      <c r="C128" s="27">
        <v>29.34</v>
      </c>
      <c r="D128" s="28">
        <v>131.47</v>
      </c>
      <c r="E128" s="28">
        <v>148.26</v>
      </c>
      <c r="F128" s="29"/>
      <c r="G128" s="90">
        <v>1</v>
      </c>
      <c r="H128" s="91">
        <v>2</v>
      </c>
      <c r="I128" s="91">
        <v>0</v>
      </c>
      <c r="J128" s="91">
        <v>97</v>
      </c>
      <c r="K128" s="91">
        <v>0</v>
      </c>
      <c r="L128" s="30"/>
      <c r="M128" s="92">
        <v>0</v>
      </c>
      <c r="N128" s="92">
        <v>100</v>
      </c>
      <c r="O128" s="92">
        <v>0</v>
      </c>
    </row>
    <row r="129" spans="1:15" x14ac:dyDescent="0.25">
      <c r="A129" s="9">
        <v>2016</v>
      </c>
      <c r="B129" s="1" t="s">
        <v>161</v>
      </c>
      <c r="C129" s="27">
        <v>94.66</v>
      </c>
      <c r="D129" s="28">
        <v>109.56</v>
      </c>
      <c r="E129" s="28">
        <v>132.18</v>
      </c>
      <c r="F129" s="29"/>
      <c r="G129" s="90">
        <v>3</v>
      </c>
      <c r="H129" s="91">
        <v>10</v>
      </c>
      <c r="I129" s="91">
        <v>0</v>
      </c>
      <c r="J129" s="91">
        <v>85</v>
      </c>
      <c r="K129" s="91">
        <v>2</v>
      </c>
      <c r="L129" s="30"/>
      <c r="M129" s="92">
        <v>0</v>
      </c>
      <c r="N129" s="92">
        <v>100</v>
      </c>
      <c r="O129" s="92">
        <v>0</v>
      </c>
    </row>
    <row r="130" spans="1:15" x14ac:dyDescent="0.25">
      <c r="A130" s="9">
        <v>2016</v>
      </c>
      <c r="B130" s="1" t="s">
        <v>162</v>
      </c>
      <c r="C130" s="27">
        <v>47.42</v>
      </c>
      <c r="D130" s="28">
        <v>10.24</v>
      </c>
      <c r="E130" s="28">
        <v>12.65</v>
      </c>
      <c r="F130" s="29"/>
      <c r="G130" s="90">
        <v>95</v>
      </c>
      <c r="H130" s="91">
        <v>5</v>
      </c>
      <c r="I130" s="91">
        <v>0</v>
      </c>
      <c r="J130" s="91">
        <v>0</v>
      </c>
      <c r="K130" s="91">
        <v>0</v>
      </c>
      <c r="L130" s="30"/>
      <c r="M130" s="92">
        <v>0</v>
      </c>
      <c r="N130" s="92">
        <v>100</v>
      </c>
      <c r="O130" s="92">
        <v>0</v>
      </c>
    </row>
    <row r="131" spans="1:15" x14ac:dyDescent="0.25">
      <c r="A131" s="9">
        <v>2016</v>
      </c>
      <c r="B131" s="1" t="s">
        <v>163</v>
      </c>
      <c r="C131" s="27">
        <v>38.840000000000003</v>
      </c>
      <c r="D131" s="28">
        <v>113.03</v>
      </c>
      <c r="E131" s="28">
        <v>114.42</v>
      </c>
      <c r="F131" s="29"/>
      <c r="G131" s="90">
        <v>5</v>
      </c>
      <c r="H131" s="91">
        <v>15</v>
      </c>
      <c r="I131" s="91">
        <v>0</v>
      </c>
      <c r="J131" s="91">
        <v>80</v>
      </c>
      <c r="K131" s="91">
        <v>0</v>
      </c>
      <c r="L131" s="30"/>
      <c r="M131" s="92">
        <v>0</v>
      </c>
      <c r="N131" s="92">
        <v>100</v>
      </c>
      <c r="O131" s="92">
        <v>0</v>
      </c>
    </row>
    <row r="132" spans="1:15" x14ac:dyDescent="0.25">
      <c r="A132" s="9">
        <v>2016</v>
      </c>
      <c r="B132" s="1" t="s">
        <v>164</v>
      </c>
      <c r="C132" s="27">
        <v>15.2</v>
      </c>
      <c r="D132" s="28">
        <v>28.73</v>
      </c>
      <c r="E132" s="28">
        <v>28.73</v>
      </c>
      <c r="F132" s="29"/>
      <c r="G132" s="90">
        <v>5</v>
      </c>
      <c r="H132" s="91">
        <v>94</v>
      </c>
      <c r="I132" s="91">
        <v>0</v>
      </c>
      <c r="J132" s="91">
        <v>0</v>
      </c>
      <c r="K132" s="91">
        <v>1</v>
      </c>
      <c r="L132" s="30"/>
      <c r="M132" s="92">
        <v>0</v>
      </c>
      <c r="N132" s="92">
        <v>100</v>
      </c>
      <c r="O132" s="92">
        <v>0</v>
      </c>
    </row>
    <row r="133" spans="1:15" x14ac:dyDescent="0.25">
      <c r="A133" s="9">
        <v>2016</v>
      </c>
      <c r="B133" s="1" t="s">
        <v>165</v>
      </c>
      <c r="C133" s="27">
        <v>20.43</v>
      </c>
      <c r="D133" s="28">
        <v>63.44</v>
      </c>
      <c r="E133" s="28">
        <v>63.63</v>
      </c>
      <c r="F133" s="29"/>
      <c r="G133" s="90">
        <v>0</v>
      </c>
      <c r="H133" s="91">
        <v>90</v>
      </c>
      <c r="I133" s="91">
        <v>10</v>
      </c>
      <c r="J133" s="91">
        <v>0</v>
      </c>
      <c r="K133" s="91">
        <v>0</v>
      </c>
      <c r="L133" s="93"/>
      <c r="M133" s="92">
        <v>0</v>
      </c>
      <c r="N133" s="92">
        <v>100</v>
      </c>
      <c r="O133" s="92">
        <v>0</v>
      </c>
    </row>
    <row r="134" spans="1:15" x14ac:dyDescent="0.25">
      <c r="A134" s="9">
        <v>2016</v>
      </c>
      <c r="B134" s="1" t="s">
        <v>166</v>
      </c>
      <c r="C134" s="27">
        <v>270.60000000000002</v>
      </c>
      <c r="D134" s="28">
        <v>48.91</v>
      </c>
      <c r="E134" s="28">
        <v>48.91</v>
      </c>
      <c r="F134" s="29"/>
      <c r="G134" s="90">
        <v>30</v>
      </c>
      <c r="H134" s="91">
        <v>70</v>
      </c>
      <c r="I134" s="91">
        <v>0</v>
      </c>
      <c r="J134" s="91">
        <v>0</v>
      </c>
      <c r="K134" s="91">
        <v>0</v>
      </c>
      <c r="L134" s="93"/>
      <c r="M134" s="92">
        <v>0</v>
      </c>
      <c r="N134" s="92">
        <v>100</v>
      </c>
      <c r="O134" s="92">
        <v>0</v>
      </c>
    </row>
    <row r="135" spans="1:15" x14ac:dyDescent="0.25">
      <c r="A135" s="9">
        <v>2016</v>
      </c>
      <c r="B135" s="1" t="s">
        <v>167</v>
      </c>
      <c r="C135" s="27">
        <v>7</v>
      </c>
      <c r="D135" s="28">
        <v>109.69</v>
      </c>
      <c r="E135" s="28">
        <v>109.69</v>
      </c>
      <c r="F135" s="94"/>
      <c r="G135" s="90">
        <v>0</v>
      </c>
      <c r="H135" s="91">
        <v>0</v>
      </c>
      <c r="I135" s="91">
        <v>100</v>
      </c>
      <c r="J135" s="91">
        <v>0</v>
      </c>
      <c r="K135" s="91">
        <v>0</v>
      </c>
      <c r="L135" s="93"/>
      <c r="M135" s="92">
        <v>0</v>
      </c>
      <c r="N135" s="92">
        <v>100</v>
      </c>
      <c r="O135" s="92">
        <v>0</v>
      </c>
    </row>
    <row r="136" spans="1:15" x14ac:dyDescent="0.25">
      <c r="A136" s="9">
        <v>2016</v>
      </c>
      <c r="B136" s="1" t="s">
        <v>168</v>
      </c>
      <c r="C136" s="27">
        <v>6</v>
      </c>
      <c r="D136" s="28">
        <v>134.05000000000001</v>
      </c>
      <c r="E136" s="28">
        <v>134.05000000000001</v>
      </c>
      <c r="F136" s="94"/>
      <c r="G136" s="90">
        <v>0</v>
      </c>
      <c r="H136" s="91">
        <v>95</v>
      </c>
      <c r="I136" s="91">
        <v>0</v>
      </c>
      <c r="J136" s="91">
        <v>5</v>
      </c>
      <c r="K136" s="91">
        <v>0</v>
      </c>
      <c r="L136" s="93"/>
      <c r="M136" s="92">
        <v>0</v>
      </c>
      <c r="N136" s="92">
        <v>100</v>
      </c>
      <c r="O136" s="92">
        <v>0</v>
      </c>
    </row>
    <row r="137" spans="1:15" x14ac:dyDescent="0.25">
      <c r="A137" s="9">
        <v>2016</v>
      </c>
      <c r="B137" s="95" t="s">
        <v>169</v>
      </c>
      <c r="C137" s="27">
        <v>20.81</v>
      </c>
      <c r="D137" s="28">
        <v>54.13</v>
      </c>
      <c r="E137" s="28">
        <v>54.13</v>
      </c>
      <c r="F137" s="94"/>
      <c r="G137" s="90">
        <v>0</v>
      </c>
      <c r="H137" s="91">
        <v>100</v>
      </c>
      <c r="I137" s="91">
        <v>0</v>
      </c>
      <c r="J137" s="91">
        <v>0</v>
      </c>
      <c r="K137" s="91">
        <v>0</v>
      </c>
      <c r="L137" s="93"/>
      <c r="M137" s="92">
        <v>0</v>
      </c>
      <c r="N137" s="92">
        <v>100</v>
      </c>
      <c r="O137" s="92">
        <v>0</v>
      </c>
    </row>
    <row r="138" spans="1:15" x14ac:dyDescent="0.25">
      <c r="A138" s="9">
        <v>2016</v>
      </c>
      <c r="B138" s="95" t="s">
        <v>170</v>
      </c>
      <c r="C138" s="27">
        <v>12.67</v>
      </c>
      <c r="D138" s="28">
        <v>72.64</v>
      </c>
      <c r="E138" s="28">
        <v>72.64</v>
      </c>
      <c r="F138" s="94"/>
      <c r="G138" s="90">
        <v>0</v>
      </c>
      <c r="H138" s="91">
        <v>15</v>
      </c>
      <c r="I138" s="91">
        <v>85</v>
      </c>
      <c r="J138" s="91">
        <v>0</v>
      </c>
      <c r="K138" s="91">
        <v>0</v>
      </c>
      <c r="L138" s="93"/>
      <c r="M138" s="92">
        <v>0</v>
      </c>
      <c r="N138" s="92">
        <v>100</v>
      </c>
      <c r="O138" s="92">
        <v>0</v>
      </c>
    </row>
    <row r="139" spans="1:15" x14ac:dyDescent="0.25">
      <c r="A139" s="9">
        <v>2016</v>
      </c>
      <c r="B139" s="95" t="s">
        <v>171</v>
      </c>
      <c r="C139" s="27">
        <v>910</v>
      </c>
      <c r="D139" s="28">
        <v>58.86</v>
      </c>
      <c r="E139" s="28">
        <v>145.83000000000001</v>
      </c>
      <c r="F139" s="94"/>
      <c r="G139" s="90">
        <v>35</v>
      </c>
      <c r="H139" s="91">
        <v>10</v>
      </c>
      <c r="I139" s="91">
        <v>32</v>
      </c>
      <c r="J139" s="91">
        <v>20</v>
      </c>
      <c r="K139" s="91">
        <v>3</v>
      </c>
      <c r="L139" s="93"/>
      <c r="M139" s="92">
        <v>0</v>
      </c>
      <c r="N139" s="92">
        <v>100</v>
      </c>
      <c r="O139" s="92">
        <v>0</v>
      </c>
    </row>
    <row r="140" spans="1:15" x14ac:dyDescent="0.25">
      <c r="A140" s="9">
        <v>2016</v>
      </c>
      <c r="B140" s="95" t="s">
        <v>172</v>
      </c>
      <c r="C140" s="27">
        <v>5.04</v>
      </c>
      <c r="D140" s="28">
        <v>101.23</v>
      </c>
      <c r="E140" s="28">
        <v>101.23</v>
      </c>
      <c r="F140" s="94"/>
      <c r="G140" s="90">
        <v>0</v>
      </c>
      <c r="H140" s="91">
        <v>0</v>
      </c>
      <c r="I140" s="91">
        <v>100</v>
      </c>
      <c r="J140" s="91">
        <v>0</v>
      </c>
      <c r="K140" s="91">
        <v>0</v>
      </c>
      <c r="L140" s="30"/>
      <c r="M140" s="92">
        <v>0</v>
      </c>
      <c r="N140" s="92">
        <v>100</v>
      </c>
      <c r="O140" s="92">
        <v>0</v>
      </c>
    </row>
    <row r="141" spans="1:15" x14ac:dyDescent="0.25">
      <c r="A141" s="9">
        <v>2016</v>
      </c>
      <c r="B141" s="95" t="s">
        <v>173</v>
      </c>
      <c r="C141" s="27">
        <v>1.67</v>
      </c>
      <c r="D141" s="28">
        <v>54.13</v>
      </c>
      <c r="E141" s="28">
        <v>54.13</v>
      </c>
      <c r="F141" s="94"/>
      <c r="G141" s="90">
        <v>0</v>
      </c>
      <c r="H141" s="91">
        <v>100</v>
      </c>
      <c r="I141" s="91">
        <v>0</v>
      </c>
      <c r="J141" s="91">
        <v>0</v>
      </c>
      <c r="K141" s="91">
        <v>0</v>
      </c>
      <c r="L141" s="93"/>
      <c r="M141" s="92">
        <v>0</v>
      </c>
      <c r="N141" s="92">
        <v>100</v>
      </c>
      <c r="O141" s="92">
        <v>0</v>
      </c>
    </row>
    <row r="142" spans="1:15" x14ac:dyDescent="0.25">
      <c r="A142" s="9">
        <v>2016</v>
      </c>
      <c r="B142" s="1" t="s">
        <v>174</v>
      </c>
      <c r="C142" s="27">
        <v>32.07</v>
      </c>
      <c r="D142" s="28">
        <v>58.74</v>
      </c>
      <c r="E142" s="28">
        <v>58.74</v>
      </c>
      <c r="F142" s="29"/>
      <c r="G142" s="90">
        <v>0</v>
      </c>
      <c r="H142" s="91">
        <v>98</v>
      </c>
      <c r="I142" s="91">
        <v>2</v>
      </c>
      <c r="J142" s="91">
        <v>0</v>
      </c>
      <c r="K142" s="91">
        <v>0</v>
      </c>
      <c r="L142" s="30"/>
      <c r="M142" s="92">
        <v>0</v>
      </c>
      <c r="N142" s="92">
        <v>100</v>
      </c>
      <c r="O142" s="92">
        <v>0</v>
      </c>
    </row>
    <row r="143" spans="1:15" x14ac:dyDescent="0.25">
      <c r="A143" s="9">
        <v>2016</v>
      </c>
      <c r="B143" s="1" t="s">
        <v>175</v>
      </c>
      <c r="C143" s="27">
        <v>1.33</v>
      </c>
      <c r="D143" s="28">
        <v>101.23</v>
      </c>
      <c r="E143" s="28">
        <v>101.23</v>
      </c>
      <c r="F143" s="94"/>
      <c r="G143" s="90">
        <v>0</v>
      </c>
      <c r="H143" s="91">
        <v>0</v>
      </c>
      <c r="I143" s="91">
        <v>100</v>
      </c>
      <c r="J143" s="91">
        <v>0</v>
      </c>
      <c r="K143" s="91">
        <v>0</v>
      </c>
      <c r="L143" s="30"/>
      <c r="M143" s="92">
        <v>0</v>
      </c>
      <c r="N143" s="92">
        <v>100</v>
      </c>
      <c r="O143" s="92">
        <v>0</v>
      </c>
    </row>
    <row r="144" spans="1:15" x14ac:dyDescent="0.25">
      <c r="A144" s="9">
        <v>2016</v>
      </c>
      <c r="B144" s="1" t="s">
        <v>176</v>
      </c>
      <c r="C144" s="27">
        <v>1.1399999999999999</v>
      </c>
      <c r="D144" s="28">
        <v>54.13</v>
      </c>
      <c r="E144" s="28">
        <v>54.13</v>
      </c>
      <c r="F144" s="29"/>
      <c r="G144" s="90">
        <v>0</v>
      </c>
      <c r="H144" s="91">
        <v>100</v>
      </c>
      <c r="I144" s="91">
        <v>0</v>
      </c>
      <c r="J144" s="91">
        <v>0</v>
      </c>
      <c r="K144" s="91">
        <v>0</v>
      </c>
      <c r="L144" s="93"/>
      <c r="M144" s="92">
        <v>0</v>
      </c>
      <c r="N144" s="92">
        <v>100</v>
      </c>
      <c r="O144" s="92">
        <v>0</v>
      </c>
    </row>
    <row r="145" spans="1:15" x14ac:dyDescent="0.25">
      <c r="A145" s="9">
        <v>2016</v>
      </c>
      <c r="B145" s="1" t="s">
        <v>177</v>
      </c>
      <c r="C145" s="27">
        <v>168.92</v>
      </c>
      <c r="D145" s="28">
        <v>66.26627218934911</v>
      </c>
      <c r="E145" s="28">
        <v>227.99</v>
      </c>
      <c r="F145" s="29"/>
      <c r="G145" s="90">
        <v>73</v>
      </c>
      <c r="H145" s="91">
        <v>9</v>
      </c>
      <c r="I145" s="91">
        <v>9</v>
      </c>
      <c r="J145" s="91">
        <v>0</v>
      </c>
      <c r="K145" s="91">
        <v>9</v>
      </c>
      <c r="L145" s="30"/>
      <c r="M145" s="92">
        <v>0</v>
      </c>
      <c r="N145" s="92">
        <v>100</v>
      </c>
      <c r="O145" s="92">
        <v>0</v>
      </c>
    </row>
    <row r="146" spans="1:15" x14ac:dyDescent="0.25">
      <c r="A146" s="9">
        <v>2016</v>
      </c>
      <c r="B146" s="96" t="s">
        <v>178</v>
      </c>
      <c r="C146" s="27">
        <v>188.79</v>
      </c>
      <c r="D146" s="28">
        <v>53.15</v>
      </c>
      <c r="E146" s="28">
        <v>175.02</v>
      </c>
      <c r="F146" s="94"/>
      <c r="G146" s="90">
        <v>40</v>
      </c>
      <c r="H146" s="91">
        <v>8</v>
      </c>
      <c r="I146" s="91">
        <v>45</v>
      </c>
      <c r="J146" s="91">
        <v>0</v>
      </c>
      <c r="K146" s="91">
        <v>7.0000000000000009</v>
      </c>
      <c r="L146" s="30"/>
      <c r="M146" s="92">
        <v>0</v>
      </c>
      <c r="N146" s="92">
        <v>100</v>
      </c>
      <c r="O146" s="92">
        <v>0</v>
      </c>
    </row>
    <row r="147" spans="1:15" x14ac:dyDescent="0.25">
      <c r="A147" s="9">
        <v>2016</v>
      </c>
      <c r="B147" s="96" t="s">
        <v>179</v>
      </c>
      <c r="C147" s="27">
        <v>5.96</v>
      </c>
      <c r="D147" s="28">
        <v>54.13</v>
      </c>
      <c r="E147" s="28">
        <v>54.53</v>
      </c>
      <c r="F147" s="29"/>
      <c r="G147" s="90">
        <v>0</v>
      </c>
      <c r="H147" s="91">
        <v>100</v>
      </c>
      <c r="I147" s="91">
        <v>0</v>
      </c>
      <c r="J147" s="91">
        <v>0</v>
      </c>
      <c r="K147" s="91">
        <v>0</v>
      </c>
      <c r="L147" s="30"/>
      <c r="M147" s="92">
        <v>0</v>
      </c>
      <c r="N147" s="92">
        <v>100</v>
      </c>
      <c r="O147" s="92">
        <v>0</v>
      </c>
    </row>
    <row r="148" spans="1:15" x14ac:dyDescent="0.25">
      <c r="A148" s="9">
        <v>2016</v>
      </c>
      <c r="B148" s="96" t="s">
        <v>180</v>
      </c>
      <c r="C148" s="27">
        <v>20.69</v>
      </c>
      <c r="D148" s="28">
        <v>94.99</v>
      </c>
      <c r="E148" s="28">
        <v>94.99</v>
      </c>
      <c r="F148" s="29"/>
      <c r="G148" s="90">
        <v>1</v>
      </c>
      <c r="H148" s="91">
        <v>9</v>
      </c>
      <c r="I148" s="91">
        <v>90</v>
      </c>
      <c r="J148" s="91">
        <v>0</v>
      </c>
      <c r="K148" s="91">
        <v>0</v>
      </c>
      <c r="L148" s="30"/>
      <c r="M148" s="92">
        <v>0</v>
      </c>
      <c r="N148" s="92">
        <v>100</v>
      </c>
      <c r="O148" s="92">
        <v>0</v>
      </c>
    </row>
    <row r="149" spans="1:15" x14ac:dyDescent="0.25">
      <c r="A149" s="9">
        <v>2016</v>
      </c>
      <c r="B149" s="96" t="s">
        <v>181</v>
      </c>
      <c r="C149" s="27">
        <v>19.53</v>
      </c>
      <c r="D149" s="28">
        <v>53.88</v>
      </c>
      <c r="E149" s="28">
        <v>53.88</v>
      </c>
      <c r="F149" s="29"/>
      <c r="G149" s="90">
        <v>1</v>
      </c>
      <c r="H149" s="91">
        <v>99</v>
      </c>
      <c r="I149" s="91">
        <v>0</v>
      </c>
      <c r="J149" s="91">
        <v>0</v>
      </c>
      <c r="K149" s="91">
        <v>0</v>
      </c>
      <c r="L149" s="30"/>
      <c r="M149" s="92">
        <v>0</v>
      </c>
      <c r="N149" s="92">
        <v>100</v>
      </c>
      <c r="O149" s="92">
        <v>0</v>
      </c>
    </row>
    <row r="150" spans="1:15" x14ac:dyDescent="0.25">
      <c r="A150" s="9">
        <v>2016</v>
      </c>
      <c r="B150" s="96" t="s">
        <v>182</v>
      </c>
      <c r="C150" s="27">
        <v>2.52</v>
      </c>
      <c r="D150" s="28">
        <v>54.13</v>
      </c>
      <c r="E150" s="28">
        <v>54.13</v>
      </c>
      <c r="F150" s="29"/>
      <c r="G150" s="90">
        <v>0</v>
      </c>
      <c r="H150" s="91">
        <v>100</v>
      </c>
      <c r="I150" s="91">
        <v>0</v>
      </c>
      <c r="J150" s="91">
        <v>0</v>
      </c>
      <c r="K150" s="91">
        <v>0</v>
      </c>
      <c r="L150" s="30"/>
      <c r="M150" s="92">
        <v>0</v>
      </c>
      <c r="N150" s="92">
        <v>100</v>
      </c>
      <c r="O150" s="92">
        <v>0</v>
      </c>
    </row>
    <row r="151" spans="1:15" x14ac:dyDescent="0.25">
      <c r="A151" s="9">
        <v>2016</v>
      </c>
      <c r="B151" s="96" t="s">
        <v>183</v>
      </c>
      <c r="C151" s="27">
        <v>24.42</v>
      </c>
      <c r="D151" s="28">
        <v>87.34</v>
      </c>
      <c r="E151" s="28">
        <v>87.34</v>
      </c>
      <c r="F151" s="29"/>
      <c r="G151" s="90">
        <v>1</v>
      </c>
      <c r="H151" s="91">
        <v>5</v>
      </c>
      <c r="I151" s="91">
        <v>94</v>
      </c>
      <c r="J151" s="91">
        <v>0</v>
      </c>
      <c r="K151" s="91">
        <v>0</v>
      </c>
      <c r="L151" s="30"/>
      <c r="M151" s="92">
        <v>0</v>
      </c>
      <c r="N151" s="92">
        <v>100</v>
      </c>
      <c r="O151" s="92">
        <v>0</v>
      </c>
    </row>
    <row r="152" spans="1:15" x14ac:dyDescent="0.25">
      <c r="A152" s="9">
        <v>2016</v>
      </c>
      <c r="B152" s="96" t="s">
        <v>184</v>
      </c>
      <c r="C152" s="27">
        <v>9.56</v>
      </c>
      <c r="D152" s="28">
        <v>87.97</v>
      </c>
      <c r="E152" s="28">
        <v>87.97</v>
      </c>
      <c r="F152" s="29"/>
      <c r="G152" s="90">
        <v>5</v>
      </c>
      <c r="H152" s="91">
        <v>45</v>
      </c>
      <c r="I152" s="91">
        <v>5</v>
      </c>
      <c r="J152" s="91">
        <v>45</v>
      </c>
      <c r="K152" s="91">
        <v>0</v>
      </c>
      <c r="L152" s="30"/>
      <c r="M152" s="92">
        <v>0</v>
      </c>
      <c r="N152" s="92">
        <v>100</v>
      </c>
      <c r="O152" s="92">
        <v>0</v>
      </c>
    </row>
    <row r="153" spans="1:15" x14ac:dyDescent="0.25">
      <c r="A153" s="9">
        <v>2016</v>
      </c>
      <c r="B153" s="104" t="s">
        <v>185</v>
      </c>
      <c r="C153" s="97">
        <v>34.71</v>
      </c>
      <c r="D153" s="39">
        <v>59.97</v>
      </c>
      <c r="E153" s="39">
        <v>59.97</v>
      </c>
      <c r="F153" s="98"/>
      <c r="G153" s="71">
        <v>1</v>
      </c>
      <c r="H153" s="99">
        <v>85</v>
      </c>
      <c r="I153" s="99">
        <v>5</v>
      </c>
      <c r="J153" s="99">
        <v>9</v>
      </c>
      <c r="K153" s="99">
        <v>0</v>
      </c>
      <c r="L153" s="100"/>
      <c r="M153" s="101">
        <v>0</v>
      </c>
      <c r="N153" s="101">
        <v>100</v>
      </c>
      <c r="O153" s="101">
        <v>0</v>
      </c>
    </row>
    <row r="154" spans="1:15" x14ac:dyDescent="0.25">
      <c r="A154" s="9">
        <v>2016</v>
      </c>
      <c r="B154" s="42" t="s">
        <v>72</v>
      </c>
      <c r="C154" s="81">
        <v>12403.43</v>
      </c>
      <c r="D154" s="82"/>
      <c r="E154" s="82"/>
      <c r="F154" s="83"/>
      <c r="G154" s="84"/>
      <c r="H154" s="85"/>
      <c r="I154" s="85"/>
      <c r="J154" s="85"/>
      <c r="K154" s="85"/>
      <c r="L154" s="86"/>
      <c r="M154" s="86"/>
      <c r="N154" s="86"/>
      <c r="O154" s="86"/>
    </row>
    <row r="155" spans="1:15" ht="16.5" thickBot="1" x14ac:dyDescent="0.3">
      <c r="A155" s="17">
        <v>2016</v>
      </c>
      <c r="B155" s="18" t="s">
        <v>73</v>
      </c>
      <c r="C155" s="19"/>
      <c r="D155" s="20">
        <v>16.558681122739827</v>
      </c>
      <c r="E155" s="20">
        <v>27.27035911840515</v>
      </c>
      <c r="F155" s="21"/>
      <c r="G155" s="22">
        <v>36.297507221792678</v>
      </c>
      <c r="H155" s="23">
        <v>12.454403338431387</v>
      </c>
      <c r="I155" s="23">
        <v>22.117461057143061</v>
      </c>
      <c r="J155" s="23">
        <v>9.2089873526919561</v>
      </c>
      <c r="K155" s="23">
        <v>19.920044697313564</v>
      </c>
      <c r="L155" s="23"/>
      <c r="M155" s="23">
        <v>63.225285263834273</v>
      </c>
      <c r="N155" s="23">
        <v>36.77471473616572</v>
      </c>
      <c r="O155" s="23">
        <v>0</v>
      </c>
    </row>
    <row r="156" spans="1:15" ht="16.5" thickTop="1" x14ac:dyDescent="0.25">
      <c r="C156" s="24"/>
    </row>
    <row r="157" spans="1:15" x14ac:dyDescent="0.25">
      <c r="A157" s="9">
        <v>2017</v>
      </c>
      <c r="B157" s="87" t="s">
        <v>186</v>
      </c>
      <c r="C157" s="88">
        <v>7.28</v>
      </c>
      <c r="D157" s="31">
        <v>93.99</v>
      </c>
      <c r="E157" s="31">
        <v>101.01</v>
      </c>
      <c r="F157" s="89"/>
      <c r="G157" s="90">
        <v>7.0000000000000009</v>
      </c>
      <c r="H157" s="91">
        <v>10</v>
      </c>
      <c r="I157" s="91">
        <v>0</v>
      </c>
      <c r="J157" s="91">
        <v>80</v>
      </c>
      <c r="K157" s="91">
        <v>3</v>
      </c>
      <c r="L157" s="30"/>
      <c r="M157" s="92">
        <v>0</v>
      </c>
      <c r="N157" s="92">
        <v>100</v>
      </c>
      <c r="O157" s="92">
        <v>0</v>
      </c>
    </row>
    <row r="158" spans="1:15" x14ac:dyDescent="0.25">
      <c r="A158" s="9">
        <v>2017</v>
      </c>
      <c r="B158" s="1" t="s">
        <v>187</v>
      </c>
      <c r="C158" s="88">
        <v>9.5500000000000007</v>
      </c>
      <c r="D158" s="31">
        <v>31.99</v>
      </c>
      <c r="E158" s="31">
        <v>32.78</v>
      </c>
      <c r="F158" s="89"/>
      <c r="G158" s="90">
        <v>0</v>
      </c>
      <c r="H158" s="91">
        <v>100</v>
      </c>
      <c r="I158" s="91">
        <v>0</v>
      </c>
      <c r="J158" s="91">
        <v>0</v>
      </c>
      <c r="K158" s="91">
        <v>0</v>
      </c>
      <c r="L158" s="30"/>
      <c r="M158" s="92">
        <v>0</v>
      </c>
      <c r="N158" s="92">
        <v>0</v>
      </c>
      <c r="O158" s="92">
        <v>0</v>
      </c>
    </row>
    <row r="159" spans="1:15" x14ac:dyDescent="0.25">
      <c r="A159" s="9">
        <v>2017</v>
      </c>
      <c r="B159" s="1" t="s">
        <v>188</v>
      </c>
      <c r="C159" s="27">
        <v>8.94</v>
      </c>
      <c r="D159" s="28">
        <v>39.96</v>
      </c>
      <c r="E159" s="28">
        <v>68.3</v>
      </c>
      <c r="F159" s="29"/>
      <c r="G159" s="90">
        <v>1</v>
      </c>
      <c r="H159" s="91">
        <v>2</v>
      </c>
      <c r="I159" s="91">
        <v>94</v>
      </c>
      <c r="J159" s="91">
        <v>3</v>
      </c>
      <c r="K159" s="91">
        <v>0</v>
      </c>
      <c r="L159" s="30"/>
      <c r="M159" s="92">
        <v>0</v>
      </c>
      <c r="N159" s="92">
        <v>100</v>
      </c>
      <c r="O159" s="92">
        <v>0</v>
      </c>
    </row>
    <row r="160" spans="1:15" x14ac:dyDescent="0.25">
      <c r="A160" s="9">
        <v>2017</v>
      </c>
      <c r="B160" s="1" t="s">
        <v>189</v>
      </c>
      <c r="C160" s="27">
        <v>19.95</v>
      </c>
      <c r="D160" s="28">
        <v>50.66</v>
      </c>
      <c r="E160" s="28">
        <v>50.75</v>
      </c>
      <c r="F160" s="29"/>
      <c r="G160" s="90">
        <v>99</v>
      </c>
      <c r="H160" s="91">
        <v>1</v>
      </c>
      <c r="I160" s="91">
        <v>0</v>
      </c>
      <c r="J160" s="91">
        <v>0</v>
      </c>
      <c r="K160" s="91">
        <v>0</v>
      </c>
      <c r="L160" s="30"/>
      <c r="M160" s="92">
        <v>0</v>
      </c>
      <c r="N160" s="92">
        <v>100</v>
      </c>
      <c r="O160" s="92">
        <v>0</v>
      </c>
    </row>
    <row r="161" spans="1:15" x14ac:dyDescent="0.25">
      <c r="A161" s="9">
        <v>2017</v>
      </c>
      <c r="B161" s="1" t="s">
        <v>190</v>
      </c>
      <c r="C161" s="27">
        <v>7</v>
      </c>
      <c r="D161" s="28">
        <v>38.700000000000003</v>
      </c>
      <c r="E161" s="28">
        <v>38.770000000000003</v>
      </c>
      <c r="F161" s="29"/>
      <c r="G161" s="90">
        <v>0</v>
      </c>
      <c r="H161" s="91">
        <v>100</v>
      </c>
      <c r="I161" s="91">
        <v>0</v>
      </c>
      <c r="J161" s="91">
        <v>0</v>
      </c>
      <c r="K161" s="91">
        <v>0</v>
      </c>
      <c r="L161" s="30"/>
      <c r="M161" s="92">
        <v>0</v>
      </c>
      <c r="N161" s="92">
        <v>0</v>
      </c>
      <c r="O161" s="92">
        <v>0</v>
      </c>
    </row>
    <row r="162" spans="1:15" x14ac:dyDescent="0.25">
      <c r="A162" s="9">
        <v>2017</v>
      </c>
      <c r="B162" s="1" t="s">
        <v>191</v>
      </c>
      <c r="C162" s="27">
        <v>4.76</v>
      </c>
      <c r="D162" s="28">
        <v>5.22</v>
      </c>
      <c r="E162" s="28">
        <v>5.22</v>
      </c>
      <c r="F162" s="29"/>
      <c r="G162" s="90">
        <v>2</v>
      </c>
      <c r="H162" s="91">
        <v>3</v>
      </c>
      <c r="I162" s="91">
        <v>75</v>
      </c>
      <c r="J162" s="91">
        <v>20</v>
      </c>
      <c r="K162" s="91">
        <v>0</v>
      </c>
      <c r="L162" s="30"/>
      <c r="M162" s="92">
        <v>0</v>
      </c>
      <c r="N162" s="92">
        <v>100</v>
      </c>
      <c r="O162" s="92">
        <v>0</v>
      </c>
    </row>
    <row r="163" spans="1:15" x14ac:dyDescent="0.25">
      <c r="A163" s="9">
        <v>2017</v>
      </c>
      <c r="B163" s="1" t="s">
        <v>192</v>
      </c>
      <c r="C163" s="27">
        <v>10.119999999999999</v>
      </c>
      <c r="D163" s="28">
        <v>131.47</v>
      </c>
      <c r="E163" s="28">
        <v>148.26</v>
      </c>
      <c r="F163" s="29"/>
      <c r="G163" s="90">
        <v>0</v>
      </c>
      <c r="H163" s="91">
        <v>100</v>
      </c>
      <c r="I163" s="91">
        <v>0</v>
      </c>
      <c r="J163" s="91">
        <v>0</v>
      </c>
      <c r="K163" s="91">
        <v>0</v>
      </c>
      <c r="L163" s="30"/>
      <c r="M163" s="92">
        <v>0</v>
      </c>
      <c r="N163" s="92">
        <v>100</v>
      </c>
      <c r="O163" s="92">
        <v>0</v>
      </c>
    </row>
    <row r="164" spans="1:15" x14ac:dyDescent="0.25">
      <c r="A164" s="9">
        <v>2017</v>
      </c>
      <c r="B164" s="1" t="s">
        <v>193</v>
      </c>
      <c r="C164" s="27">
        <v>479.23</v>
      </c>
      <c r="D164" s="28">
        <v>109.56</v>
      </c>
      <c r="E164" s="28">
        <v>132.18</v>
      </c>
      <c r="F164" s="29"/>
      <c r="G164" s="90">
        <v>15</v>
      </c>
      <c r="H164" s="91">
        <v>25</v>
      </c>
      <c r="I164" s="91">
        <v>60</v>
      </c>
      <c r="J164" s="91">
        <v>0</v>
      </c>
      <c r="K164" s="91">
        <v>0</v>
      </c>
      <c r="L164" s="30"/>
      <c r="M164" s="92">
        <v>0</v>
      </c>
      <c r="N164" s="92">
        <v>100</v>
      </c>
      <c r="O164" s="92">
        <v>0</v>
      </c>
    </row>
    <row r="165" spans="1:15" x14ac:dyDescent="0.25">
      <c r="A165" s="9">
        <v>2017</v>
      </c>
      <c r="B165" s="1" t="s">
        <v>194</v>
      </c>
      <c r="C165" s="27">
        <v>162.65</v>
      </c>
      <c r="D165" s="28">
        <v>10.24</v>
      </c>
      <c r="E165" s="28">
        <v>12.65</v>
      </c>
      <c r="F165" s="29"/>
      <c r="G165" s="90">
        <v>70</v>
      </c>
      <c r="H165" s="91">
        <v>25</v>
      </c>
      <c r="I165" s="91">
        <v>5</v>
      </c>
      <c r="J165" s="91">
        <v>0</v>
      </c>
      <c r="K165" s="91">
        <v>0</v>
      </c>
      <c r="L165" s="30"/>
      <c r="M165" s="92">
        <v>0</v>
      </c>
      <c r="N165" s="92">
        <v>100</v>
      </c>
      <c r="O165" s="92">
        <v>0</v>
      </c>
    </row>
    <row r="166" spans="1:15" x14ac:dyDescent="0.25">
      <c r="A166" s="9">
        <v>2017</v>
      </c>
      <c r="B166" s="1" t="s">
        <v>195</v>
      </c>
      <c r="C166" s="27">
        <v>5</v>
      </c>
      <c r="D166" s="28">
        <v>113.03</v>
      </c>
      <c r="E166" s="28">
        <v>114.42</v>
      </c>
      <c r="F166" s="29"/>
      <c r="G166" s="90">
        <v>0</v>
      </c>
      <c r="H166" s="91">
        <v>0</v>
      </c>
      <c r="I166" s="91">
        <v>100</v>
      </c>
      <c r="J166" s="91">
        <v>0</v>
      </c>
      <c r="K166" s="91">
        <v>0</v>
      </c>
      <c r="L166" s="30"/>
      <c r="M166" s="92">
        <v>0</v>
      </c>
      <c r="N166" s="92">
        <v>100</v>
      </c>
      <c r="O166" s="92">
        <v>0</v>
      </c>
    </row>
    <row r="167" spans="1:15" x14ac:dyDescent="0.25">
      <c r="A167" s="9">
        <v>2017</v>
      </c>
      <c r="B167" s="1" t="s">
        <v>196</v>
      </c>
      <c r="C167" s="27">
        <v>30008.12</v>
      </c>
      <c r="D167" s="28">
        <v>28.73</v>
      </c>
      <c r="E167" s="28">
        <v>28.73</v>
      </c>
      <c r="F167" s="29"/>
      <c r="G167" s="90">
        <v>5</v>
      </c>
      <c r="H167" s="91">
        <v>95</v>
      </c>
      <c r="I167" s="91">
        <v>0</v>
      </c>
      <c r="J167" s="91">
        <v>0</v>
      </c>
      <c r="K167" s="91">
        <v>0</v>
      </c>
      <c r="L167" s="30"/>
      <c r="M167" s="92">
        <v>0</v>
      </c>
      <c r="N167" s="92">
        <v>100</v>
      </c>
      <c r="O167" s="92">
        <v>0</v>
      </c>
    </row>
    <row r="168" spans="1:15" x14ac:dyDescent="0.25">
      <c r="A168" s="9">
        <v>2017</v>
      </c>
      <c r="B168" s="37" t="s">
        <v>197</v>
      </c>
      <c r="C168" s="97">
        <v>9.5500000000000007</v>
      </c>
      <c r="D168" s="39">
        <v>63.44</v>
      </c>
      <c r="E168" s="39">
        <v>63.63</v>
      </c>
      <c r="F168" s="98"/>
      <c r="G168" s="71">
        <v>100</v>
      </c>
      <c r="H168" s="99">
        <v>0</v>
      </c>
      <c r="I168" s="99">
        <v>0</v>
      </c>
      <c r="J168" s="99">
        <v>0</v>
      </c>
      <c r="K168" s="99">
        <v>0</v>
      </c>
      <c r="L168" s="103"/>
      <c r="M168" s="101">
        <v>0</v>
      </c>
      <c r="N168" s="101">
        <v>100</v>
      </c>
      <c r="O168" s="101">
        <v>0</v>
      </c>
    </row>
    <row r="169" spans="1:15" x14ac:dyDescent="0.25">
      <c r="A169" s="9">
        <v>2017</v>
      </c>
      <c r="B169" s="42" t="s">
        <v>72</v>
      </c>
      <c r="C169" s="81">
        <v>30732.149999999998</v>
      </c>
      <c r="D169" s="82"/>
      <c r="E169" s="82"/>
      <c r="F169" s="83"/>
      <c r="G169" s="84"/>
      <c r="H169" s="85"/>
      <c r="I169" s="85"/>
      <c r="J169" s="85"/>
      <c r="K169" s="85"/>
      <c r="L169" s="86"/>
      <c r="M169" s="86"/>
      <c r="N169" s="86"/>
      <c r="O169" s="86"/>
    </row>
    <row r="170" spans="1:15" ht="16.5" thickBot="1" x14ac:dyDescent="0.3">
      <c r="A170" s="17">
        <v>2017</v>
      </c>
      <c r="B170" s="18" t="s">
        <v>73</v>
      </c>
      <c r="C170" s="19"/>
      <c r="D170" s="20">
        <v>31.239053216257236</v>
      </c>
      <c r="E170" s="20">
        <v>33.183781876634079</v>
      </c>
      <c r="F170" s="32"/>
      <c r="G170" s="22">
        <v>5.5841852912991774</v>
      </c>
      <c r="H170" s="33">
        <v>93.374863457323997</v>
      </c>
      <c r="I170" s="33">
        <v>1.0173193219478625</v>
      </c>
      <c r="J170" s="33">
        <v>2.2921272999123072E-2</v>
      </c>
      <c r="K170" s="33">
        <v>7.1065642982999901E-4</v>
      </c>
      <c r="L170" s="33"/>
      <c r="M170" s="23">
        <v>0</v>
      </c>
      <c r="N170" s="23">
        <v>100</v>
      </c>
      <c r="O170" s="23">
        <v>0</v>
      </c>
    </row>
    <row r="171" spans="1:15" ht="16.5" thickTop="1" x14ac:dyDescent="0.25"/>
    <row r="172" spans="1:15" x14ac:dyDescent="0.25">
      <c r="A172" s="9">
        <v>2018</v>
      </c>
      <c r="B172" s="1" t="s">
        <v>198</v>
      </c>
      <c r="C172" s="34">
        <v>28.59</v>
      </c>
      <c r="D172" s="25">
        <v>60.7</v>
      </c>
      <c r="E172" s="25">
        <v>60.7</v>
      </c>
      <c r="G172" s="35">
        <v>5</v>
      </c>
      <c r="H172" s="35">
        <v>90</v>
      </c>
      <c r="I172" s="35">
        <v>0</v>
      </c>
      <c r="J172" s="35">
        <v>5</v>
      </c>
      <c r="K172" s="35">
        <v>0</v>
      </c>
      <c r="L172" s="36"/>
      <c r="M172" s="35">
        <v>0</v>
      </c>
      <c r="N172" s="35">
        <v>100</v>
      </c>
      <c r="O172" s="35">
        <v>0</v>
      </c>
    </row>
    <row r="173" spans="1:15" x14ac:dyDescent="0.25">
      <c r="A173" s="9">
        <v>2018</v>
      </c>
      <c r="B173" s="1" t="s">
        <v>199</v>
      </c>
      <c r="C173" s="34">
        <v>31.8</v>
      </c>
      <c r="D173" s="25">
        <v>101.23</v>
      </c>
      <c r="E173" s="25">
        <v>102</v>
      </c>
      <c r="G173" s="35">
        <v>0</v>
      </c>
      <c r="H173" s="35">
        <v>0</v>
      </c>
      <c r="I173" s="35">
        <v>100</v>
      </c>
      <c r="J173" s="35">
        <v>0</v>
      </c>
      <c r="K173" s="35">
        <v>0</v>
      </c>
      <c r="L173" s="36"/>
      <c r="M173" s="35">
        <v>0</v>
      </c>
      <c r="N173" s="35">
        <v>100</v>
      </c>
      <c r="O173" s="35">
        <v>0</v>
      </c>
    </row>
    <row r="174" spans="1:15" x14ac:dyDescent="0.25">
      <c r="A174" s="9">
        <v>2018</v>
      </c>
      <c r="B174" s="1" t="s">
        <v>200</v>
      </c>
      <c r="C174" s="34">
        <v>16.82</v>
      </c>
      <c r="D174" s="25">
        <v>67.900000000000006</v>
      </c>
      <c r="E174" s="25">
        <v>67.900000000000006</v>
      </c>
      <c r="G174" s="35">
        <v>10</v>
      </c>
      <c r="H174" s="35">
        <v>7.0000000000000009</v>
      </c>
      <c r="I174" s="35">
        <v>80</v>
      </c>
      <c r="J174" s="35">
        <v>3</v>
      </c>
      <c r="K174" s="35">
        <v>0</v>
      </c>
      <c r="L174" s="36"/>
      <c r="M174" s="35">
        <v>0</v>
      </c>
      <c r="N174" s="35">
        <v>100</v>
      </c>
      <c r="O174" s="35">
        <v>0</v>
      </c>
    </row>
    <row r="175" spans="1:15" x14ac:dyDescent="0.25">
      <c r="A175" s="9">
        <v>2018</v>
      </c>
      <c r="B175" s="1" t="s">
        <v>201</v>
      </c>
      <c r="C175" s="34">
        <v>4.28</v>
      </c>
      <c r="D175" s="25">
        <v>92.65</v>
      </c>
      <c r="E175" s="25">
        <v>92.65</v>
      </c>
      <c r="G175" s="35">
        <v>2</v>
      </c>
      <c r="H175" s="35">
        <v>0</v>
      </c>
      <c r="I175" s="35">
        <v>98</v>
      </c>
      <c r="J175" s="35">
        <v>0</v>
      </c>
      <c r="K175" s="35">
        <v>0</v>
      </c>
      <c r="L175" s="36"/>
      <c r="M175" s="35">
        <v>0</v>
      </c>
      <c r="N175" s="35">
        <v>100</v>
      </c>
      <c r="O175" s="35">
        <v>0</v>
      </c>
    </row>
    <row r="176" spans="1:15" x14ac:dyDescent="0.25">
      <c r="A176" s="9">
        <v>2018</v>
      </c>
      <c r="B176" s="1" t="s">
        <v>202</v>
      </c>
      <c r="C176" s="34">
        <v>83.5</v>
      </c>
      <c r="D176" s="25">
        <v>52.55</v>
      </c>
      <c r="E176" s="25">
        <v>52.55</v>
      </c>
      <c r="G176" s="35">
        <v>5</v>
      </c>
      <c r="H176" s="35">
        <v>95</v>
      </c>
      <c r="I176" s="35">
        <v>0</v>
      </c>
      <c r="J176" s="35">
        <v>0</v>
      </c>
      <c r="K176" s="35">
        <v>0</v>
      </c>
      <c r="L176" s="36"/>
      <c r="M176" s="35">
        <v>0</v>
      </c>
      <c r="N176" s="35">
        <v>100</v>
      </c>
      <c r="O176" s="35">
        <v>0</v>
      </c>
    </row>
    <row r="177" spans="1:15" x14ac:dyDescent="0.25">
      <c r="A177" s="9">
        <v>2018</v>
      </c>
      <c r="B177" s="1" t="s">
        <v>203</v>
      </c>
      <c r="C177" s="34">
        <v>7599</v>
      </c>
      <c r="D177" s="25">
        <v>114.24</v>
      </c>
      <c r="E177" s="25">
        <v>142.25</v>
      </c>
      <c r="G177" s="35">
        <v>34</v>
      </c>
      <c r="H177" s="35">
        <v>14.000000000000002</v>
      </c>
      <c r="I177" s="35">
        <v>43</v>
      </c>
      <c r="J177" s="35">
        <v>10</v>
      </c>
      <c r="K177" s="35">
        <v>0</v>
      </c>
      <c r="L177" s="36"/>
      <c r="M177" s="35">
        <v>30</v>
      </c>
      <c r="N177" s="35">
        <v>63</v>
      </c>
      <c r="O177" s="35">
        <v>7.0000000000000009</v>
      </c>
    </row>
    <row r="178" spans="1:15" x14ac:dyDescent="0.25">
      <c r="A178" s="9">
        <v>2018</v>
      </c>
      <c r="B178" s="1" t="s">
        <v>204</v>
      </c>
      <c r="C178" s="34">
        <v>151</v>
      </c>
      <c r="D178" s="25">
        <v>43.8</v>
      </c>
      <c r="E178" s="25">
        <v>158.94</v>
      </c>
      <c r="G178" s="35">
        <v>60</v>
      </c>
      <c r="H178" s="35">
        <v>30</v>
      </c>
      <c r="I178" s="35">
        <v>5</v>
      </c>
      <c r="J178" s="35">
        <v>5</v>
      </c>
      <c r="K178" s="35">
        <v>0</v>
      </c>
      <c r="L178" s="36"/>
      <c r="M178" s="35">
        <v>0</v>
      </c>
      <c r="N178" s="35">
        <v>100</v>
      </c>
      <c r="O178" s="35">
        <v>0</v>
      </c>
    </row>
    <row r="179" spans="1:15" x14ac:dyDescent="0.25">
      <c r="A179" s="9">
        <v>2018</v>
      </c>
      <c r="B179" s="1" t="s">
        <v>205</v>
      </c>
      <c r="C179" s="34">
        <v>101</v>
      </c>
      <c r="D179" s="25">
        <v>55.55</v>
      </c>
      <c r="E179" s="25">
        <v>333.91</v>
      </c>
      <c r="G179" s="35">
        <v>56.000000000000007</v>
      </c>
      <c r="H179" s="35">
        <v>11</v>
      </c>
      <c r="I179" s="35">
        <v>33</v>
      </c>
      <c r="J179" s="35">
        <v>0</v>
      </c>
      <c r="K179" s="35">
        <v>0</v>
      </c>
      <c r="L179" s="36"/>
      <c r="M179" s="35">
        <v>0</v>
      </c>
      <c r="N179" s="35">
        <v>100</v>
      </c>
      <c r="O179" s="35">
        <v>0</v>
      </c>
    </row>
    <row r="180" spans="1:15" x14ac:dyDescent="0.25">
      <c r="A180" s="9">
        <v>2018</v>
      </c>
      <c r="B180" s="1" t="s">
        <v>206</v>
      </c>
      <c r="C180" s="34">
        <v>10.5</v>
      </c>
      <c r="D180" s="25">
        <v>66.91</v>
      </c>
      <c r="E180" s="25">
        <v>66.91</v>
      </c>
      <c r="G180" s="35">
        <v>0</v>
      </c>
      <c r="H180" s="35">
        <v>85</v>
      </c>
      <c r="I180" s="35">
        <v>15</v>
      </c>
      <c r="J180" s="35">
        <v>0</v>
      </c>
      <c r="K180" s="35">
        <v>0</v>
      </c>
      <c r="L180" s="36"/>
      <c r="M180" s="35">
        <v>0</v>
      </c>
      <c r="N180" s="35">
        <v>100</v>
      </c>
      <c r="O180" s="35">
        <v>0</v>
      </c>
    </row>
    <row r="181" spans="1:15" x14ac:dyDescent="0.25">
      <c r="A181" s="9">
        <v>2018</v>
      </c>
      <c r="B181" s="1" t="s">
        <v>207</v>
      </c>
      <c r="C181" s="34">
        <v>528</v>
      </c>
      <c r="D181" s="25">
        <v>9.1999999999999993</v>
      </c>
      <c r="E181" s="25">
        <v>9.1999999999999993</v>
      </c>
      <c r="G181" s="35">
        <v>57.999999999999993</v>
      </c>
      <c r="H181" s="35">
        <v>14.000000000000002</v>
      </c>
      <c r="I181" s="35">
        <v>23</v>
      </c>
      <c r="J181" s="35">
        <v>5</v>
      </c>
      <c r="K181" s="35">
        <v>0</v>
      </c>
      <c r="L181" s="36"/>
      <c r="M181" s="35">
        <v>0</v>
      </c>
      <c r="N181" s="35">
        <v>100</v>
      </c>
      <c r="O181" s="35">
        <v>0</v>
      </c>
    </row>
    <row r="182" spans="1:15" x14ac:dyDescent="0.25">
      <c r="A182" s="9">
        <v>2018</v>
      </c>
      <c r="B182" s="1" t="s">
        <v>208</v>
      </c>
      <c r="C182" s="34">
        <v>15.57</v>
      </c>
      <c r="D182" s="25">
        <v>85.89</v>
      </c>
      <c r="E182" s="25">
        <v>96.34</v>
      </c>
      <c r="G182" s="35">
        <v>5</v>
      </c>
      <c r="H182" s="35">
        <v>85</v>
      </c>
      <c r="I182" s="35">
        <v>0</v>
      </c>
      <c r="J182" s="35">
        <v>10</v>
      </c>
      <c r="K182" s="35">
        <v>0</v>
      </c>
      <c r="L182" s="36"/>
      <c r="M182" s="35">
        <v>0</v>
      </c>
      <c r="N182" s="35">
        <v>100</v>
      </c>
      <c r="O182" s="35">
        <v>0</v>
      </c>
    </row>
    <row r="183" spans="1:15" x14ac:dyDescent="0.25">
      <c r="A183" s="9">
        <v>2018</v>
      </c>
      <c r="B183" s="1" t="s">
        <v>209</v>
      </c>
      <c r="C183" s="34">
        <v>174.18</v>
      </c>
      <c r="D183" s="25">
        <v>73.09</v>
      </c>
      <c r="E183" s="25">
        <v>150.19999999999999</v>
      </c>
      <c r="G183" s="35">
        <v>20</v>
      </c>
      <c r="H183" s="35">
        <v>75</v>
      </c>
      <c r="I183" s="35">
        <v>0</v>
      </c>
      <c r="J183" s="35">
        <v>5</v>
      </c>
      <c r="K183" s="35">
        <v>0</v>
      </c>
      <c r="L183" s="36"/>
      <c r="M183" s="35">
        <v>0</v>
      </c>
      <c r="N183" s="35">
        <v>100</v>
      </c>
      <c r="O183" s="35">
        <v>0</v>
      </c>
    </row>
    <row r="184" spans="1:15" x14ac:dyDescent="0.25">
      <c r="A184" s="9">
        <v>2018</v>
      </c>
      <c r="B184" s="1" t="s">
        <v>210</v>
      </c>
      <c r="C184" s="34">
        <v>252.18</v>
      </c>
      <c r="D184" s="25">
        <v>48.35</v>
      </c>
      <c r="E184" s="25">
        <v>59.48</v>
      </c>
      <c r="G184" s="35">
        <v>20</v>
      </c>
      <c r="H184" s="35">
        <v>75</v>
      </c>
      <c r="I184" s="35">
        <v>0</v>
      </c>
      <c r="J184" s="35">
        <v>5</v>
      </c>
      <c r="K184" s="35">
        <v>0</v>
      </c>
      <c r="L184" s="36"/>
      <c r="M184" s="35">
        <v>0</v>
      </c>
      <c r="N184" s="35">
        <v>100</v>
      </c>
      <c r="O184" s="35">
        <v>0</v>
      </c>
    </row>
    <row r="185" spans="1:15" x14ac:dyDescent="0.25">
      <c r="A185" s="9">
        <v>2018</v>
      </c>
      <c r="B185" s="1" t="s">
        <v>211</v>
      </c>
      <c r="C185" s="34">
        <v>44.47</v>
      </c>
      <c r="D185" s="25">
        <v>40.72</v>
      </c>
      <c r="E185" s="25">
        <v>40.72</v>
      </c>
      <c r="G185" s="35">
        <v>27</v>
      </c>
      <c r="H185" s="35">
        <v>73</v>
      </c>
      <c r="I185" s="35">
        <v>0</v>
      </c>
      <c r="J185" s="35">
        <v>0</v>
      </c>
      <c r="K185" s="35">
        <v>0</v>
      </c>
      <c r="L185" s="36"/>
      <c r="M185" s="35">
        <v>0</v>
      </c>
      <c r="N185" s="35">
        <v>100</v>
      </c>
      <c r="O185" s="35">
        <v>0</v>
      </c>
    </row>
    <row r="186" spans="1:15" x14ac:dyDescent="0.25">
      <c r="A186" s="9">
        <v>2018</v>
      </c>
      <c r="B186" s="37" t="s">
        <v>212</v>
      </c>
      <c r="C186" s="38">
        <v>5.05</v>
      </c>
      <c r="D186" s="39">
        <v>54.13</v>
      </c>
      <c r="E186" s="39">
        <v>54.13</v>
      </c>
      <c r="F186" s="37"/>
      <c r="G186" s="40">
        <v>0</v>
      </c>
      <c r="H186" s="40">
        <v>100</v>
      </c>
      <c r="I186" s="40">
        <v>0</v>
      </c>
      <c r="J186" s="40">
        <v>0</v>
      </c>
      <c r="K186" s="40">
        <v>0</v>
      </c>
      <c r="L186" s="41"/>
      <c r="M186" s="40">
        <v>0</v>
      </c>
      <c r="N186" s="40">
        <v>100</v>
      </c>
      <c r="O186" s="40">
        <v>0</v>
      </c>
    </row>
    <row r="187" spans="1:15" x14ac:dyDescent="0.25">
      <c r="A187" s="9"/>
      <c r="B187" s="42" t="s">
        <v>72</v>
      </c>
      <c r="C187" s="43">
        <v>9045.9399999999987</v>
      </c>
      <c r="K187" s="44"/>
      <c r="L187" s="44"/>
      <c r="M187" s="44"/>
      <c r="N187" s="44"/>
      <c r="O187" s="44"/>
    </row>
    <row r="188" spans="1:15" ht="16.5" thickBot="1" x14ac:dyDescent="0.3">
      <c r="A188" s="45"/>
      <c r="B188" s="46" t="s">
        <v>73</v>
      </c>
      <c r="C188" s="47"/>
      <c r="D188" s="48">
        <v>102.26914377057557</v>
      </c>
      <c r="E188" s="48">
        <v>132.64447963395733</v>
      </c>
      <c r="F188" s="49"/>
      <c r="G188" s="50">
        <v>34.739225553121074</v>
      </c>
      <c r="H188" s="50">
        <v>18.570386272736723</v>
      </c>
      <c r="I188" s="50">
        <v>38.480416628896506</v>
      </c>
      <c r="J188" s="50">
        <v>9.0500169136651358</v>
      </c>
      <c r="K188" s="50">
        <v>0</v>
      </c>
      <c r="L188" s="33"/>
      <c r="M188" s="50">
        <v>25.201361052582705</v>
      </c>
      <c r="N188" s="50">
        <v>68.918321368481344</v>
      </c>
      <c r="O188" s="50">
        <v>5.8803175789359656</v>
      </c>
    </row>
    <row r="189" spans="1:15" ht="16.5" thickTop="1" x14ac:dyDescent="0.25"/>
    <row r="190" spans="1:15" x14ac:dyDescent="0.25">
      <c r="A190" s="9">
        <v>2019</v>
      </c>
      <c r="B190" s="1" t="s">
        <v>213</v>
      </c>
      <c r="C190" s="34">
        <v>38.81</v>
      </c>
      <c r="D190" s="25">
        <v>85.28</v>
      </c>
      <c r="E190" s="25">
        <v>85.28</v>
      </c>
      <c r="G190" s="51">
        <v>0</v>
      </c>
      <c r="H190" s="51">
        <v>70</v>
      </c>
      <c r="I190" s="51">
        <v>25</v>
      </c>
      <c r="J190" s="51">
        <v>5</v>
      </c>
      <c r="K190" s="51">
        <v>0</v>
      </c>
      <c r="L190" s="51"/>
      <c r="M190" s="51">
        <v>0</v>
      </c>
      <c r="N190" s="51">
        <v>100</v>
      </c>
      <c r="O190" s="51">
        <v>0</v>
      </c>
    </row>
    <row r="191" spans="1:15" x14ac:dyDescent="0.25">
      <c r="A191" s="9">
        <v>2019</v>
      </c>
      <c r="B191" s="1" t="s">
        <v>214</v>
      </c>
      <c r="C191" s="34">
        <v>34.89</v>
      </c>
      <c r="D191" s="25">
        <v>54.13</v>
      </c>
      <c r="E191" s="25">
        <v>54.13</v>
      </c>
      <c r="G191" s="51">
        <v>0</v>
      </c>
      <c r="H191" s="51">
        <v>100</v>
      </c>
      <c r="I191" s="51">
        <v>0</v>
      </c>
      <c r="J191" s="51">
        <v>0</v>
      </c>
      <c r="K191" s="51">
        <v>0</v>
      </c>
      <c r="L191" s="51"/>
      <c r="M191" s="51">
        <v>0</v>
      </c>
      <c r="N191" s="51">
        <v>100</v>
      </c>
      <c r="O191" s="51">
        <v>0</v>
      </c>
    </row>
    <row r="192" spans="1:15" x14ac:dyDescent="0.25">
      <c r="A192" s="9">
        <v>2019</v>
      </c>
      <c r="B192" s="1" t="s">
        <v>215</v>
      </c>
      <c r="C192" s="34">
        <v>1752</v>
      </c>
      <c r="D192" s="25">
        <v>163.5</v>
      </c>
      <c r="E192" s="25">
        <v>163.5</v>
      </c>
      <c r="G192" s="51">
        <v>25</v>
      </c>
      <c r="H192" s="51">
        <v>30</v>
      </c>
      <c r="I192" s="51">
        <v>10</v>
      </c>
      <c r="J192" s="51">
        <v>0</v>
      </c>
      <c r="K192" s="51">
        <v>0</v>
      </c>
      <c r="L192" s="51"/>
      <c r="M192" s="51">
        <v>0</v>
      </c>
      <c r="N192" s="51">
        <v>100</v>
      </c>
      <c r="O192" s="51">
        <v>0</v>
      </c>
    </row>
    <row r="193" spans="1:15" x14ac:dyDescent="0.25">
      <c r="A193" s="9">
        <v>2019</v>
      </c>
      <c r="B193" s="1" t="s">
        <v>216</v>
      </c>
      <c r="C193" s="34">
        <v>2.91</v>
      </c>
      <c r="D193" s="25">
        <v>54.13</v>
      </c>
      <c r="E193" s="25">
        <v>54.13</v>
      </c>
      <c r="G193" s="51">
        <v>0</v>
      </c>
      <c r="H193" s="51">
        <v>100</v>
      </c>
      <c r="I193" s="51">
        <v>0</v>
      </c>
      <c r="J193" s="51">
        <v>0</v>
      </c>
      <c r="K193" s="51">
        <v>0</v>
      </c>
      <c r="L193" s="51"/>
      <c r="M193" s="51">
        <v>0</v>
      </c>
      <c r="N193" s="51">
        <v>100</v>
      </c>
      <c r="O193" s="51">
        <v>0</v>
      </c>
    </row>
    <row r="194" spans="1:15" x14ac:dyDescent="0.25">
      <c r="A194" s="9">
        <v>2019</v>
      </c>
      <c r="B194" s="1" t="s">
        <v>217</v>
      </c>
      <c r="C194" s="34">
        <v>2730</v>
      </c>
      <c r="D194" s="25">
        <v>8.6199999999999992</v>
      </c>
      <c r="E194" s="25">
        <v>8.6199999999999992</v>
      </c>
      <c r="G194" s="51">
        <v>15</v>
      </c>
      <c r="H194" s="51">
        <v>85</v>
      </c>
      <c r="I194" s="51">
        <v>0</v>
      </c>
      <c r="J194" s="51">
        <v>0</v>
      </c>
      <c r="K194" s="51">
        <v>0</v>
      </c>
      <c r="L194" s="51"/>
      <c r="M194" s="51">
        <v>0</v>
      </c>
      <c r="N194" s="51">
        <v>100</v>
      </c>
      <c r="O194" s="51">
        <v>0</v>
      </c>
    </row>
    <row r="195" spans="1:15" x14ac:dyDescent="0.25">
      <c r="A195" s="9">
        <v>2019</v>
      </c>
      <c r="B195" s="1" t="s">
        <v>218</v>
      </c>
      <c r="C195" s="34">
        <v>332</v>
      </c>
      <c r="D195" s="25">
        <v>46.5</v>
      </c>
      <c r="E195" s="25">
        <v>111.78</v>
      </c>
      <c r="G195" s="51">
        <v>54</v>
      </c>
      <c r="H195" s="51">
        <v>8</v>
      </c>
      <c r="I195" s="51">
        <v>38</v>
      </c>
      <c r="J195" s="51">
        <v>0</v>
      </c>
      <c r="K195" s="51">
        <v>0</v>
      </c>
      <c r="L195" s="51"/>
      <c r="M195" s="51">
        <v>0</v>
      </c>
      <c r="N195" s="51">
        <v>100</v>
      </c>
      <c r="O195" s="51">
        <v>0</v>
      </c>
    </row>
    <row r="196" spans="1:15" x14ac:dyDescent="0.25">
      <c r="A196" s="9">
        <v>2019</v>
      </c>
      <c r="B196" s="1" t="s">
        <v>219</v>
      </c>
      <c r="C196" s="34">
        <v>51.74</v>
      </c>
      <c r="D196" s="25">
        <v>25.07</v>
      </c>
      <c r="E196" s="25">
        <v>29.01</v>
      </c>
      <c r="G196" s="51">
        <v>65</v>
      </c>
      <c r="H196" s="51">
        <v>35</v>
      </c>
      <c r="I196" s="51">
        <v>0</v>
      </c>
      <c r="J196" s="51">
        <v>0</v>
      </c>
      <c r="K196" s="51">
        <v>0</v>
      </c>
      <c r="L196" s="51"/>
      <c r="M196" s="51">
        <v>0</v>
      </c>
      <c r="N196" s="51">
        <v>100</v>
      </c>
      <c r="O196" s="51">
        <v>0</v>
      </c>
    </row>
    <row r="197" spans="1:15" x14ac:dyDescent="0.25">
      <c r="A197" s="9">
        <v>2019</v>
      </c>
      <c r="B197" s="1" t="s">
        <v>220</v>
      </c>
      <c r="C197" s="34">
        <v>46.63</v>
      </c>
      <c r="D197" s="25">
        <v>103.22</v>
      </c>
      <c r="E197" s="25">
        <v>103.22</v>
      </c>
      <c r="G197" s="51">
        <v>5</v>
      </c>
      <c r="H197" s="51">
        <v>5</v>
      </c>
      <c r="I197" s="51">
        <v>20</v>
      </c>
      <c r="J197" s="51">
        <v>70</v>
      </c>
      <c r="K197" s="51">
        <v>0</v>
      </c>
      <c r="L197" s="51"/>
      <c r="M197" s="51">
        <v>0</v>
      </c>
      <c r="N197" s="51">
        <v>0</v>
      </c>
      <c r="O197" s="51">
        <v>100</v>
      </c>
    </row>
    <row r="198" spans="1:15" x14ac:dyDescent="0.25">
      <c r="A198" s="9">
        <v>2019</v>
      </c>
      <c r="B198" s="1" t="s">
        <v>221</v>
      </c>
      <c r="C198" s="34">
        <v>26.1</v>
      </c>
      <c r="D198" s="25">
        <v>99.23</v>
      </c>
      <c r="E198" s="25">
        <v>99.23</v>
      </c>
      <c r="G198" s="51">
        <v>2</v>
      </c>
      <c r="H198" s="51">
        <v>5</v>
      </c>
      <c r="I198" s="51">
        <v>87</v>
      </c>
      <c r="J198" s="51">
        <v>6</v>
      </c>
      <c r="K198" s="51">
        <v>0</v>
      </c>
      <c r="L198" s="51"/>
      <c r="M198" s="51">
        <v>0</v>
      </c>
      <c r="N198" s="51">
        <v>0</v>
      </c>
      <c r="O198" s="51">
        <v>100</v>
      </c>
    </row>
    <row r="199" spans="1:15" x14ac:dyDescent="0.25">
      <c r="A199" s="9">
        <v>2019</v>
      </c>
      <c r="B199" s="1" t="s">
        <v>222</v>
      </c>
      <c r="C199" s="34">
        <v>22.93</v>
      </c>
      <c r="D199" s="25">
        <v>100.18</v>
      </c>
      <c r="E199" s="25">
        <v>100.18</v>
      </c>
      <c r="G199" s="51">
        <v>2</v>
      </c>
      <c r="H199" s="51">
        <v>5</v>
      </c>
      <c r="I199" s="51">
        <v>87</v>
      </c>
      <c r="J199" s="51">
        <v>6</v>
      </c>
      <c r="K199" s="51">
        <v>0</v>
      </c>
      <c r="L199" s="51"/>
      <c r="M199" s="51">
        <v>0</v>
      </c>
      <c r="N199" s="51">
        <v>0</v>
      </c>
      <c r="O199" s="51">
        <v>100</v>
      </c>
    </row>
    <row r="200" spans="1:15" x14ac:dyDescent="0.25">
      <c r="A200" s="9">
        <v>2019</v>
      </c>
      <c r="B200" s="1" t="s">
        <v>223</v>
      </c>
      <c r="C200" s="34">
        <v>156</v>
      </c>
      <c r="D200" s="25">
        <v>72.19</v>
      </c>
      <c r="E200" s="25">
        <v>200.33</v>
      </c>
      <c r="G200" s="51">
        <v>15</v>
      </c>
      <c r="H200" s="51">
        <v>5</v>
      </c>
      <c r="I200" s="51">
        <v>80</v>
      </c>
      <c r="J200" s="51">
        <v>0</v>
      </c>
      <c r="K200" s="51">
        <v>0</v>
      </c>
      <c r="L200" s="51"/>
      <c r="M200" s="51">
        <v>0</v>
      </c>
      <c r="N200" s="51">
        <v>100</v>
      </c>
      <c r="O200" s="51">
        <v>0</v>
      </c>
    </row>
    <row r="201" spans="1:15" x14ac:dyDescent="0.25">
      <c r="A201" s="9">
        <v>2019</v>
      </c>
      <c r="B201" s="1" t="s">
        <v>224</v>
      </c>
      <c r="C201" s="34">
        <v>34</v>
      </c>
      <c r="D201" s="25">
        <v>72.819999999999993</v>
      </c>
      <c r="E201" s="25">
        <v>193.39</v>
      </c>
      <c r="G201" s="51">
        <v>15</v>
      </c>
      <c r="H201" s="51">
        <v>0</v>
      </c>
      <c r="I201" s="51">
        <v>85</v>
      </c>
      <c r="J201" s="51">
        <v>0</v>
      </c>
      <c r="K201" s="51">
        <v>0</v>
      </c>
      <c r="L201" s="51"/>
      <c r="M201" s="51">
        <v>0</v>
      </c>
      <c r="N201" s="51">
        <v>100</v>
      </c>
      <c r="O201" s="51">
        <v>0</v>
      </c>
    </row>
    <row r="202" spans="1:15" x14ac:dyDescent="0.25">
      <c r="A202" s="9">
        <v>2019</v>
      </c>
      <c r="B202" s="1" t="s">
        <v>225</v>
      </c>
      <c r="C202" s="34">
        <v>25.41</v>
      </c>
      <c r="D202" s="25">
        <v>69.3</v>
      </c>
      <c r="E202" s="25">
        <v>201.06</v>
      </c>
      <c r="G202" s="51">
        <v>15</v>
      </c>
      <c r="H202" s="51">
        <v>2</v>
      </c>
      <c r="I202" s="51">
        <v>82</v>
      </c>
      <c r="J202" s="51">
        <v>1</v>
      </c>
      <c r="K202" s="51">
        <v>0</v>
      </c>
      <c r="L202" s="51"/>
      <c r="M202" s="51">
        <v>0</v>
      </c>
      <c r="N202" s="51">
        <v>100</v>
      </c>
      <c r="O202" s="51">
        <v>0</v>
      </c>
    </row>
    <row r="203" spans="1:15" x14ac:dyDescent="0.25">
      <c r="A203" s="9">
        <v>2019</v>
      </c>
      <c r="B203" s="1" t="s">
        <v>226</v>
      </c>
      <c r="C203" s="34">
        <v>3.92</v>
      </c>
      <c r="D203" s="25">
        <v>54.13</v>
      </c>
      <c r="E203" s="25">
        <v>54.13</v>
      </c>
      <c r="G203" s="51">
        <v>0</v>
      </c>
      <c r="H203" s="51">
        <v>100</v>
      </c>
      <c r="I203" s="51">
        <v>0</v>
      </c>
      <c r="J203" s="51">
        <v>0</v>
      </c>
      <c r="K203" s="51">
        <v>0</v>
      </c>
      <c r="L203" s="51"/>
      <c r="M203" s="51">
        <v>0</v>
      </c>
      <c r="N203" s="51">
        <v>100</v>
      </c>
      <c r="O203" s="51">
        <v>0</v>
      </c>
    </row>
    <row r="204" spans="1:15" x14ac:dyDescent="0.25">
      <c r="A204" s="9">
        <v>2019</v>
      </c>
      <c r="B204" s="1" t="s">
        <v>227</v>
      </c>
      <c r="C204" s="34">
        <v>27.75</v>
      </c>
      <c r="D204" s="25">
        <v>72.349999999999994</v>
      </c>
      <c r="E204" s="25">
        <v>72.36</v>
      </c>
      <c r="G204" s="51">
        <v>0</v>
      </c>
      <c r="H204" s="51">
        <v>87</v>
      </c>
      <c r="I204" s="51">
        <v>1</v>
      </c>
      <c r="J204" s="51">
        <v>12</v>
      </c>
      <c r="K204" s="51">
        <v>0</v>
      </c>
      <c r="L204" s="51"/>
      <c r="M204" s="51">
        <v>0</v>
      </c>
      <c r="N204" s="51">
        <v>100</v>
      </c>
      <c r="O204" s="51">
        <v>0</v>
      </c>
    </row>
    <row r="205" spans="1:15" x14ac:dyDescent="0.25">
      <c r="A205" s="9">
        <v>2019</v>
      </c>
      <c r="B205" s="1" t="s">
        <v>228</v>
      </c>
      <c r="C205" s="34">
        <v>4.34</v>
      </c>
      <c r="D205" s="25">
        <v>54.13</v>
      </c>
      <c r="E205" s="25">
        <v>54.13</v>
      </c>
      <c r="G205" s="51">
        <v>0</v>
      </c>
      <c r="H205" s="51">
        <v>100</v>
      </c>
      <c r="I205" s="51">
        <v>0</v>
      </c>
      <c r="J205" s="51">
        <v>0</v>
      </c>
      <c r="K205" s="51">
        <v>0</v>
      </c>
      <c r="L205" s="51"/>
      <c r="M205" s="51">
        <v>0</v>
      </c>
      <c r="N205" s="51">
        <v>100</v>
      </c>
      <c r="O205" s="51">
        <v>0</v>
      </c>
    </row>
    <row r="206" spans="1:15" x14ac:dyDescent="0.25">
      <c r="A206" s="9">
        <v>2019</v>
      </c>
      <c r="B206" s="1" t="s">
        <v>229</v>
      </c>
      <c r="C206" s="34">
        <v>2.87</v>
      </c>
      <c r="D206" s="25">
        <v>54.13</v>
      </c>
      <c r="E206" s="25">
        <v>54.13</v>
      </c>
      <c r="G206" s="51">
        <v>0</v>
      </c>
      <c r="H206" s="51">
        <v>100</v>
      </c>
      <c r="I206" s="51">
        <v>0</v>
      </c>
      <c r="J206" s="51">
        <v>0</v>
      </c>
      <c r="K206" s="51">
        <v>0</v>
      </c>
      <c r="L206" s="51"/>
      <c r="M206" s="51">
        <v>0</v>
      </c>
      <c r="N206" s="51">
        <v>100</v>
      </c>
      <c r="O206" s="51">
        <v>0</v>
      </c>
    </row>
    <row r="207" spans="1:15" x14ac:dyDescent="0.25">
      <c r="A207" s="9">
        <v>2019</v>
      </c>
      <c r="B207" s="37" t="s">
        <v>230</v>
      </c>
      <c r="C207" s="38">
        <v>38.159999999999997</v>
      </c>
      <c r="D207" s="39">
        <v>85.21</v>
      </c>
      <c r="E207" s="39">
        <v>85.21</v>
      </c>
      <c r="F207" s="37"/>
      <c r="G207" s="52">
        <v>7.0000000000000009</v>
      </c>
      <c r="H207" s="52">
        <v>90</v>
      </c>
      <c r="I207" s="52">
        <v>3</v>
      </c>
      <c r="J207" s="52">
        <v>0</v>
      </c>
      <c r="K207" s="52">
        <v>0</v>
      </c>
      <c r="L207" s="52"/>
      <c r="M207" s="52">
        <v>0</v>
      </c>
      <c r="N207" s="52">
        <v>100</v>
      </c>
      <c r="O207" s="52">
        <v>0</v>
      </c>
    </row>
    <row r="208" spans="1:15" x14ac:dyDescent="0.25">
      <c r="A208" s="9"/>
      <c r="B208" s="53" t="s">
        <v>72</v>
      </c>
      <c r="C208" s="43">
        <v>5330.4600000000009</v>
      </c>
      <c r="H208" s="54"/>
      <c r="I208" s="54"/>
      <c r="J208" s="54"/>
      <c r="K208" s="54"/>
      <c r="L208" s="54"/>
      <c r="M208" s="54"/>
      <c r="N208" s="54"/>
      <c r="O208" s="54"/>
    </row>
    <row r="209" spans="1:15" ht="16.5" thickBot="1" x14ac:dyDescent="0.3">
      <c r="A209" s="45"/>
      <c r="B209" s="55" t="s">
        <v>73</v>
      </c>
      <c r="C209" s="47"/>
      <c r="D209" s="48">
        <v>67.574249727040439</v>
      </c>
      <c r="E209" s="48">
        <v>77.376116188846709</v>
      </c>
      <c r="F209" s="56"/>
      <c r="G209" s="23">
        <v>20.611838377926102</v>
      </c>
      <c r="H209" s="23">
        <v>57.001528948721116</v>
      </c>
      <c r="I209" s="23">
        <v>10.111755833455273</v>
      </c>
      <c r="J209" s="23">
        <v>0.7711792228062867</v>
      </c>
      <c r="K209" s="23">
        <v>0</v>
      </c>
      <c r="L209" s="23"/>
      <c r="M209" s="23">
        <v>0</v>
      </c>
      <c r="N209" s="23">
        <v>98.205408163648158</v>
      </c>
      <c r="O209" s="23">
        <v>1.7945918363518343</v>
      </c>
    </row>
    <row r="210" spans="1:15" ht="16.5" thickTop="1" x14ac:dyDescent="0.25">
      <c r="A210" s="9"/>
    </row>
    <row r="211" spans="1:15" x14ac:dyDescent="0.25">
      <c r="A211" s="9">
        <v>2020</v>
      </c>
      <c r="B211" s="57" t="s">
        <v>231</v>
      </c>
      <c r="C211" s="34">
        <v>4.9000000000000004</v>
      </c>
      <c r="D211" s="58">
        <v>54.13</v>
      </c>
      <c r="E211" s="58">
        <v>54.13</v>
      </c>
      <c r="G211" s="51">
        <v>0</v>
      </c>
      <c r="H211" s="51">
        <v>100</v>
      </c>
      <c r="I211" s="51">
        <v>0</v>
      </c>
      <c r="J211" s="51">
        <v>0</v>
      </c>
      <c r="K211" s="51">
        <v>0</v>
      </c>
      <c r="L211" s="51"/>
      <c r="M211" s="51">
        <v>0</v>
      </c>
      <c r="N211" s="51">
        <v>100</v>
      </c>
      <c r="O211" s="51">
        <v>0</v>
      </c>
    </row>
    <row r="212" spans="1:15" x14ac:dyDescent="0.25">
      <c r="A212" s="9">
        <v>2020</v>
      </c>
      <c r="B212" s="57" t="s">
        <v>232</v>
      </c>
      <c r="C212" s="34">
        <v>530</v>
      </c>
      <c r="D212" s="58">
        <v>96.99</v>
      </c>
      <c r="E212" s="58">
        <v>188.68</v>
      </c>
      <c r="G212" s="51">
        <v>31</v>
      </c>
      <c r="H212" s="51">
        <v>9</v>
      </c>
      <c r="I212" s="51">
        <v>60</v>
      </c>
      <c r="J212" s="51">
        <v>0</v>
      </c>
      <c r="K212" s="51">
        <v>0</v>
      </c>
      <c r="L212" s="51"/>
      <c r="M212" s="51">
        <v>0</v>
      </c>
      <c r="N212" s="51">
        <v>100</v>
      </c>
      <c r="O212" s="51">
        <v>0</v>
      </c>
    </row>
    <row r="213" spans="1:15" x14ac:dyDescent="0.25">
      <c r="A213" s="9">
        <v>2020</v>
      </c>
      <c r="B213" s="57" t="s">
        <v>233</v>
      </c>
      <c r="C213" s="34">
        <v>2.97</v>
      </c>
      <c r="D213" s="58">
        <v>71.569999999999993</v>
      </c>
      <c r="E213" s="58">
        <v>71.569999999999993</v>
      </c>
      <c r="G213" s="51">
        <v>0</v>
      </c>
      <c r="H213" s="51">
        <v>60</v>
      </c>
      <c r="I213" s="51">
        <v>40</v>
      </c>
      <c r="J213" s="51">
        <v>0</v>
      </c>
      <c r="K213" s="51">
        <v>0</v>
      </c>
      <c r="L213" s="51"/>
      <c r="M213" s="51">
        <v>0</v>
      </c>
      <c r="N213" s="51">
        <v>100</v>
      </c>
      <c r="O213" s="51">
        <v>0</v>
      </c>
    </row>
    <row r="214" spans="1:15" x14ac:dyDescent="0.25">
      <c r="A214" s="9">
        <v>2020</v>
      </c>
      <c r="B214" s="57" t="s">
        <v>234</v>
      </c>
      <c r="C214" s="34">
        <v>5.46</v>
      </c>
      <c r="D214" s="58">
        <v>7.19</v>
      </c>
      <c r="E214" s="58">
        <v>87</v>
      </c>
      <c r="G214" s="51">
        <v>35</v>
      </c>
      <c r="H214" s="51">
        <v>65</v>
      </c>
      <c r="I214" s="51">
        <v>0</v>
      </c>
      <c r="J214" s="51">
        <v>0</v>
      </c>
      <c r="K214" s="51">
        <v>0</v>
      </c>
      <c r="L214" s="51"/>
      <c r="M214" s="51">
        <v>0</v>
      </c>
      <c r="N214" s="51">
        <v>100</v>
      </c>
      <c r="O214" s="51">
        <v>0</v>
      </c>
    </row>
    <row r="215" spans="1:15" x14ac:dyDescent="0.25">
      <c r="A215" s="9">
        <v>2020</v>
      </c>
      <c r="B215" s="57" t="s">
        <v>235</v>
      </c>
      <c r="C215" s="34">
        <v>2.62</v>
      </c>
      <c r="D215" s="58">
        <v>54.13</v>
      </c>
      <c r="E215" s="58">
        <v>54.13</v>
      </c>
      <c r="G215" s="51">
        <v>0</v>
      </c>
      <c r="H215" s="51">
        <v>100</v>
      </c>
      <c r="I215" s="51">
        <v>0</v>
      </c>
      <c r="J215" s="51">
        <v>0</v>
      </c>
      <c r="K215" s="51">
        <v>0</v>
      </c>
      <c r="L215" s="51"/>
      <c r="M215" s="51">
        <v>0</v>
      </c>
      <c r="N215" s="51">
        <v>100</v>
      </c>
      <c r="O215" s="51">
        <v>0</v>
      </c>
    </row>
    <row r="216" spans="1:15" x14ac:dyDescent="0.25">
      <c r="A216" s="9">
        <v>2020</v>
      </c>
      <c r="B216" s="57" t="s">
        <v>236</v>
      </c>
      <c r="C216" s="34">
        <v>1837</v>
      </c>
      <c r="D216" s="58">
        <v>150.53</v>
      </c>
      <c r="E216" s="58">
        <v>190.53</v>
      </c>
      <c r="G216" s="51">
        <v>26</v>
      </c>
      <c r="H216" s="51">
        <v>20</v>
      </c>
      <c r="I216" s="51">
        <v>48</v>
      </c>
      <c r="J216" s="51">
        <v>0</v>
      </c>
      <c r="K216" s="51">
        <v>0</v>
      </c>
      <c r="L216" s="51"/>
      <c r="M216" s="51">
        <v>27</v>
      </c>
      <c r="N216" s="51">
        <v>73</v>
      </c>
      <c r="O216" s="51">
        <v>0</v>
      </c>
    </row>
    <row r="217" spans="1:15" x14ac:dyDescent="0.25">
      <c r="A217" s="9">
        <v>2020</v>
      </c>
      <c r="B217" s="57" t="s">
        <v>237</v>
      </c>
      <c r="C217" s="34">
        <v>37.909999999999997</v>
      </c>
      <c r="D217" s="58">
        <v>2.0299999999999998</v>
      </c>
      <c r="E217" s="58">
        <v>2.09</v>
      </c>
      <c r="G217" s="51">
        <v>2</v>
      </c>
      <c r="H217" s="51">
        <v>98</v>
      </c>
      <c r="I217" s="51">
        <v>0</v>
      </c>
      <c r="J217" s="51">
        <v>0</v>
      </c>
      <c r="K217" s="51">
        <v>0</v>
      </c>
      <c r="L217" s="51"/>
      <c r="M217" s="51">
        <v>0</v>
      </c>
      <c r="N217" s="51">
        <v>100</v>
      </c>
      <c r="O217" s="51">
        <v>0</v>
      </c>
    </row>
    <row r="218" spans="1:15" x14ac:dyDescent="0.25">
      <c r="A218" s="9">
        <v>2020</v>
      </c>
      <c r="B218" s="57" t="s">
        <v>238</v>
      </c>
      <c r="C218" s="34">
        <v>150.49</v>
      </c>
      <c r="D218" s="58">
        <v>20.25</v>
      </c>
      <c r="E218" s="58">
        <v>26.75</v>
      </c>
      <c r="G218" s="51">
        <v>75</v>
      </c>
      <c r="H218" s="51">
        <v>25</v>
      </c>
      <c r="I218" s="51">
        <v>0</v>
      </c>
      <c r="J218" s="51">
        <v>0</v>
      </c>
      <c r="K218" s="51">
        <v>0</v>
      </c>
      <c r="L218" s="51"/>
      <c r="M218" s="51">
        <v>0</v>
      </c>
      <c r="N218" s="51">
        <v>100</v>
      </c>
      <c r="O218" s="51">
        <v>0</v>
      </c>
    </row>
    <row r="219" spans="1:15" x14ac:dyDescent="0.25">
      <c r="A219" s="9">
        <v>2020</v>
      </c>
      <c r="B219" s="57" t="s">
        <v>239</v>
      </c>
      <c r="C219" s="34">
        <v>99.87</v>
      </c>
      <c r="D219" s="58">
        <v>52.07</v>
      </c>
      <c r="E219" s="58">
        <v>103.12</v>
      </c>
      <c r="G219" s="51">
        <v>20</v>
      </c>
      <c r="H219" s="51">
        <v>63</v>
      </c>
      <c r="I219" s="51">
        <v>0</v>
      </c>
      <c r="J219" s="51">
        <v>17</v>
      </c>
      <c r="K219" s="51">
        <v>0</v>
      </c>
      <c r="L219" s="51"/>
      <c r="M219" s="51">
        <v>0</v>
      </c>
      <c r="N219" s="51">
        <v>100</v>
      </c>
      <c r="O219" s="51">
        <v>0</v>
      </c>
    </row>
    <row r="220" spans="1:15" x14ac:dyDescent="0.25">
      <c r="A220" s="9">
        <v>2020</v>
      </c>
      <c r="B220" s="57" t="s">
        <v>240</v>
      </c>
      <c r="C220" s="34">
        <v>10.23</v>
      </c>
      <c r="D220" s="58">
        <v>54.13</v>
      </c>
      <c r="E220" s="58">
        <v>113.13</v>
      </c>
      <c r="G220" s="51">
        <v>0</v>
      </c>
      <c r="H220" s="51">
        <v>100</v>
      </c>
      <c r="I220" s="51">
        <v>0</v>
      </c>
      <c r="J220" s="51">
        <v>0</v>
      </c>
      <c r="K220" s="51">
        <v>0</v>
      </c>
      <c r="L220" s="51"/>
      <c r="M220" s="51">
        <v>0</v>
      </c>
      <c r="N220" s="51">
        <v>100</v>
      </c>
      <c r="O220" s="51">
        <v>0</v>
      </c>
    </row>
    <row r="221" spans="1:15" x14ac:dyDescent="0.25">
      <c r="A221" s="9">
        <v>2020</v>
      </c>
      <c r="B221" s="57" t="s">
        <v>241</v>
      </c>
      <c r="C221" s="34">
        <v>12.29</v>
      </c>
      <c r="D221" s="58">
        <v>103.63</v>
      </c>
      <c r="E221" s="58">
        <v>103.68</v>
      </c>
      <c r="G221" s="51">
        <v>5</v>
      </c>
      <c r="H221" s="51">
        <v>30</v>
      </c>
      <c r="I221" s="51">
        <v>0</v>
      </c>
      <c r="J221" s="51">
        <v>65</v>
      </c>
      <c r="K221" s="51">
        <v>0</v>
      </c>
      <c r="L221" s="51"/>
      <c r="M221" s="51">
        <v>0</v>
      </c>
      <c r="N221" s="51">
        <v>100</v>
      </c>
      <c r="O221" s="51">
        <v>0</v>
      </c>
    </row>
    <row r="222" spans="1:15" x14ac:dyDescent="0.25">
      <c r="A222" s="9">
        <v>2020</v>
      </c>
      <c r="B222" s="57" t="s">
        <v>242</v>
      </c>
      <c r="C222" s="34">
        <v>1.98</v>
      </c>
      <c r="D222" s="58">
        <v>54.13</v>
      </c>
      <c r="E222" s="58">
        <v>55</v>
      </c>
      <c r="G222" s="51">
        <v>0</v>
      </c>
      <c r="H222" s="51">
        <v>100</v>
      </c>
      <c r="I222" s="51">
        <v>0</v>
      </c>
      <c r="J222" s="51">
        <v>0</v>
      </c>
      <c r="K222" s="51">
        <v>0</v>
      </c>
      <c r="L222" s="51"/>
      <c r="M222" s="51">
        <v>0</v>
      </c>
      <c r="N222" s="51">
        <v>100</v>
      </c>
      <c r="O222" s="51">
        <v>0</v>
      </c>
    </row>
    <row r="223" spans="1:15" x14ac:dyDescent="0.25">
      <c r="A223" s="9">
        <v>2020</v>
      </c>
      <c r="B223" s="59" t="s">
        <v>243</v>
      </c>
      <c r="C223" s="38">
        <v>11.98</v>
      </c>
      <c r="D223" s="60">
        <v>9.76</v>
      </c>
      <c r="E223" s="60">
        <v>108.26</v>
      </c>
      <c r="F223" s="37"/>
      <c r="G223" s="52">
        <v>5</v>
      </c>
      <c r="H223" s="52">
        <v>95</v>
      </c>
      <c r="I223" s="52">
        <v>0</v>
      </c>
      <c r="J223" s="52">
        <v>0</v>
      </c>
      <c r="K223" s="52">
        <v>0</v>
      </c>
      <c r="L223" s="52"/>
      <c r="M223" s="52">
        <v>0</v>
      </c>
      <c r="N223" s="52">
        <v>100</v>
      </c>
      <c r="O223" s="52">
        <v>0</v>
      </c>
    </row>
    <row r="224" spans="1:15" x14ac:dyDescent="0.25">
      <c r="A224" s="9"/>
      <c r="B224" s="53" t="s">
        <v>72</v>
      </c>
      <c r="C224" s="43">
        <v>2707.6999999999994</v>
      </c>
    </row>
    <row r="225" spans="1:15" ht="16.5" thickBot="1" x14ac:dyDescent="0.3">
      <c r="A225" s="45"/>
      <c r="B225" s="61" t="s">
        <v>73</v>
      </c>
      <c r="C225" s="47"/>
      <c r="D225" s="62">
        <v>125.18494050300994</v>
      </c>
      <c r="E225" s="62">
        <v>173.33511326956463</v>
      </c>
      <c r="F225" s="63"/>
      <c r="G225" s="23">
        <v>28.756664327658171</v>
      </c>
      <c r="H225" s="23">
        <v>21.897603131809294</v>
      </c>
      <c r="I225" s="23">
        <v>44.353067178786432</v>
      </c>
      <c r="J225" s="23">
        <v>0.92205192598884689</v>
      </c>
      <c r="K225" s="23">
        <v>0</v>
      </c>
      <c r="L225" s="64"/>
      <c r="M225" s="23">
        <v>18.317760460907788</v>
      </c>
      <c r="N225" s="23">
        <v>81.682239539092237</v>
      </c>
      <c r="O225" s="23">
        <v>0</v>
      </c>
    </row>
    <row r="226" spans="1:15" ht="16.5" thickTop="1" x14ac:dyDescent="0.25">
      <c r="A226" s="9"/>
      <c r="C226" s="24"/>
      <c r="D226" s="65"/>
      <c r="E226" s="65"/>
      <c r="F226" s="66"/>
      <c r="G226" s="67"/>
      <c r="H226" s="66"/>
      <c r="I226" s="66"/>
      <c r="J226" s="66"/>
      <c r="K226" s="66"/>
      <c r="L226" s="66"/>
      <c r="M226" s="66"/>
      <c r="N226" s="66"/>
      <c r="O226" s="66"/>
    </row>
    <row r="227" spans="1:15" x14ac:dyDescent="0.25">
      <c r="A227" s="9">
        <v>2021</v>
      </c>
      <c r="B227" s="57" t="s">
        <v>244</v>
      </c>
      <c r="C227" s="24">
        <v>161.22</v>
      </c>
      <c r="D227" s="108">
        <v>88.37</v>
      </c>
      <c r="E227" s="108">
        <v>238.01</v>
      </c>
      <c r="F227" s="66"/>
      <c r="G227" s="90">
        <v>7.0000000000000009</v>
      </c>
      <c r="H227" s="90">
        <v>53</v>
      </c>
      <c r="I227" s="90">
        <v>0</v>
      </c>
      <c r="J227" s="90">
        <v>40</v>
      </c>
      <c r="K227" s="90">
        <v>0</v>
      </c>
      <c r="L227" s="90"/>
      <c r="M227" s="90">
        <v>0</v>
      </c>
      <c r="N227" s="90">
        <v>100</v>
      </c>
      <c r="O227" s="90">
        <v>0</v>
      </c>
    </row>
    <row r="228" spans="1:15" x14ac:dyDescent="0.25">
      <c r="A228" s="9">
        <v>2021</v>
      </c>
      <c r="B228" s="57" t="s">
        <v>245</v>
      </c>
      <c r="C228" s="24">
        <v>13.31</v>
      </c>
      <c r="D228" s="108">
        <v>10</v>
      </c>
      <c r="E228" s="108">
        <v>10</v>
      </c>
      <c r="F228" s="66"/>
      <c r="G228" s="90">
        <v>2</v>
      </c>
      <c r="H228" s="90">
        <v>98</v>
      </c>
      <c r="I228" s="90">
        <v>0</v>
      </c>
      <c r="J228" s="90">
        <v>0</v>
      </c>
      <c r="K228" s="90">
        <v>0</v>
      </c>
      <c r="L228" s="90"/>
      <c r="M228" s="90">
        <v>0</v>
      </c>
      <c r="N228" s="90">
        <v>100</v>
      </c>
      <c r="O228" s="90">
        <v>0</v>
      </c>
    </row>
    <row r="229" spans="1:15" x14ac:dyDescent="0.25">
      <c r="A229" s="9">
        <v>2021</v>
      </c>
      <c r="B229" s="57" t="s">
        <v>246</v>
      </c>
      <c r="C229" s="24">
        <v>914</v>
      </c>
      <c r="D229" s="108">
        <v>26.07</v>
      </c>
      <c r="E229" s="108">
        <v>57.44</v>
      </c>
      <c r="F229" s="66"/>
      <c r="G229" s="90">
        <v>76</v>
      </c>
      <c r="H229" s="90">
        <v>12</v>
      </c>
      <c r="I229" s="90">
        <v>12</v>
      </c>
      <c r="J229" s="90">
        <v>0</v>
      </c>
      <c r="K229" s="90">
        <v>0</v>
      </c>
      <c r="L229" s="90"/>
      <c r="M229" s="90">
        <v>0</v>
      </c>
      <c r="N229" s="90">
        <v>100</v>
      </c>
      <c r="O229" s="90">
        <v>0</v>
      </c>
    </row>
    <row r="230" spans="1:15" x14ac:dyDescent="0.25">
      <c r="A230" s="9">
        <v>2021</v>
      </c>
      <c r="B230" s="57" t="s">
        <v>247</v>
      </c>
      <c r="C230" s="24">
        <v>105.07</v>
      </c>
      <c r="D230" s="108">
        <v>82.12</v>
      </c>
      <c r="E230" s="108">
        <v>180.03</v>
      </c>
      <c r="F230" s="66"/>
      <c r="G230" s="90">
        <v>60</v>
      </c>
      <c r="H230" s="90">
        <v>6</v>
      </c>
      <c r="I230" s="90">
        <v>34</v>
      </c>
      <c r="J230" s="90">
        <v>0</v>
      </c>
      <c r="K230" s="90">
        <v>0</v>
      </c>
      <c r="L230" s="90"/>
      <c r="M230" s="90">
        <v>0</v>
      </c>
      <c r="N230" s="90">
        <v>100</v>
      </c>
      <c r="O230" s="90">
        <v>0</v>
      </c>
    </row>
    <row r="231" spans="1:15" x14ac:dyDescent="0.25">
      <c r="A231" s="9">
        <v>2021</v>
      </c>
      <c r="B231" s="57" t="s">
        <v>248</v>
      </c>
      <c r="C231" s="24">
        <v>2.4</v>
      </c>
      <c r="D231" s="108">
        <v>37.450000000000003</v>
      </c>
      <c r="E231" s="108">
        <v>37.450000000000003</v>
      </c>
      <c r="F231" s="66"/>
      <c r="G231" s="90">
        <v>67</v>
      </c>
      <c r="H231" s="90">
        <v>33</v>
      </c>
      <c r="I231" s="90">
        <v>0</v>
      </c>
      <c r="J231" s="90">
        <v>0</v>
      </c>
      <c r="K231" s="90">
        <v>0</v>
      </c>
      <c r="L231" s="90"/>
      <c r="M231" s="90">
        <v>0</v>
      </c>
      <c r="N231" s="90">
        <v>100</v>
      </c>
      <c r="O231" s="90">
        <v>0</v>
      </c>
    </row>
    <row r="232" spans="1:15" x14ac:dyDescent="0.25">
      <c r="A232" s="9">
        <v>2021</v>
      </c>
      <c r="B232" s="57" t="s">
        <v>249</v>
      </c>
      <c r="C232" s="24">
        <v>30.79</v>
      </c>
      <c r="D232" s="108">
        <v>81.760000000000005</v>
      </c>
      <c r="E232" s="108">
        <v>83.63</v>
      </c>
      <c r="F232" s="66"/>
      <c r="G232" s="90">
        <v>5</v>
      </c>
      <c r="H232" s="90">
        <v>95</v>
      </c>
      <c r="I232" s="90">
        <v>0</v>
      </c>
      <c r="J232" s="90">
        <v>0</v>
      </c>
      <c r="K232" s="90">
        <v>0</v>
      </c>
      <c r="L232" s="90"/>
      <c r="M232" s="90">
        <v>0</v>
      </c>
      <c r="N232" s="90">
        <v>100</v>
      </c>
      <c r="O232" s="90">
        <v>0</v>
      </c>
    </row>
    <row r="233" spans="1:15" x14ac:dyDescent="0.25">
      <c r="A233" s="9">
        <v>2021</v>
      </c>
      <c r="B233" s="57" t="s">
        <v>250</v>
      </c>
      <c r="C233" s="24">
        <v>18</v>
      </c>
      <c r="D233" s="108">
        <v>117.2</v>
      </c>
      <c r="E233" s="108">
        <v>127.22</v>
      </c>
      <c r="F233" s="66"/>
      <c r="G233" s="90">
        <v>6</v>
      </c>
      <c r="H233" s="90">
        <v>44</v>
      </c>
      <c r="I233" s="90">
        <v>0</v>
      </c>
      <c r="J233" s="90">
        <v>50</v>
      </c>
      <c r="K233" s="90">
        <v>0</v>
      </c>
      <c r="L233" s="90"/>
      <c r="M233" s="90">
        <v>0</v>
      </c>
      <c r="N233" s="90">
        <v>100</v>
      </c>
      <c r="O233" s="90">
        <v>0</v>
      </c>
    </row>
    <row r="234" spans="1:15" x14ac:dyDescent="0.25">
      <c r="A234" s="9">
        <v>2021</v>
      </c>
      <c r="B234" s="57" t="s">
        <v>251</v>
      </c>
      <c r="C234" s="24">
        <v>158.29</v>
      </c>
      <c r="D234" s="108">
        <v>2.0099999999999998</v>
      </c>
      <c r="E234" s="108">
        <v>48.02</v>
      </c>
      <c r="F234" s="66"/>
      <c r="G234" s="90">
        <v>40</v>
      </c>
      <c r="H234" s="90">
        <v>6</v>
      </c>
      <c r="I234" s="90">
        <v>34</v>
      </c>
      <c r="J234" s="90">
        <v>0</v>
      </c>
      <c r="K234" s="90">
        <v>0</v>
      </c>
      <c r="L234" s="90"/>
      <c r="M234" s="90">
        <v>0</v>
      </c>
      <c r="N234" s="90">
        <v>100</v>
      </c>
      <c r="O234" s="90">
        <v>0</v>
      </c>
    </row>
    <row r="235" spans="1:15" x14ac:dyDescent="0.25">
      <c r="A235" s="9">
        <v>2021</v>
      </c>
      <c r="B235" s="57" t="s">
        <v>252</v>
      </c>
      <c r="C235" s="24">
        <v>15</v>
      </c>
      <c r="D235" s="108">
        <v>146.62</v>
      </c>
      <c r="E235" s="108">
        <v>214.01</v>
      </c>
      <c r="F235" s="66"/>
      <c r="G235" s="90">
        <v>0</v>
      </c>
      <c r="H235" s="90">
        <v>0</v>
      </c>
      <c r="I235" s="90">
        <v>0</v>
      </c>
      <c r="J235" s="90">
        <v>100</v>
      </c>
      <c r="K235" s="90">
        <v>0</v>
      </c>
      <c r="L235" s="90"/>
      <c r="M235" s="90">
        <v>0</v>
      </c>
      <c r="N235" s="90">
        <v>100</v>
      </c>
      <c r="O235" s="90">
        <v>0</v>
      </c>
    </row>
    <row r="236" spans="1:15" x14ac:dyDescent="0.25">
      <c r="A236" s="9">
        <v>2021</v>
      </c>
      <c r="B236" s="57" t="s">
        <v>253</v>
      </c>
      <c r="C236" s="24">
        <v>18</v>
      </c>
      <c r="D236" s="108">
        <v>160.72999999999999</v>
      </c>
      <c r="E236" s="108">
        <v>166.66</v>
      </c>
      <c r="F236" s="66"/>
      <c r="G236" s="90">
        <v>11</v>
      </c>
      <c r="H236" s="90">
        <v>6</v>
      </c>
      <c r="I236" s="90">
        <v>50</v>
      </c>
      <c r="J236" s="90">
        <v>33</v>
      </c>
      <c r="K236" s="90">
        <v>0</v>
      </c>
      <c r="L236" s="90"/>
      <c r="M236" s="90">
        <v>0</v>
      </c>
      <c r="N236" s="90">
        <v>100</v>
      </c>
      <c r="O236" s="90">
        <v>0</v>
      </c>
    </row>
    <row r="237" spans="1:15" x14ac:dyDescent="0.25">
      <c r="A237" s="9">
        <v>2021</v>
      </c>
      <c r="B237" s="57" t="s">
        <v>254</v>
      </c>
      <c r="C237" s="24">
        <v>45</v>
      </c>
      <c r="D237" s="108">
        <v>138.80000000000001</v>
      </c>
      <c r="E237" s="108">
        <v>138.80000000000001</v>
      </c>
      <c r="F237" s="66"/>
      <c r="G237" s="90">
        <v>9</v>
      </c>
      <c r="H237" s="90">
        <v>28.999999999999996</v>
      </c>
      <c r="I237" s="90">
        <v>28.999999999999996</v>
      </c>
      <c r="J237" s="90">
        <v>33</v>
      </c>
      <c r="K237" s="90">
        <v>0</v>
      </c>
      <c r="L237" s="90"/>
      <c r="M237" s="90">
        <v>0</v>
      </c>
      <c r="N237" s="90">
        <v>100</v>
      </c>
      <c r="O237" s="90">
        <v>0</v>
      </c>
    </row>
    <row r="238" spans="1:15" x14ac:dyDescent="0.25">
      <c r="A238" s="9">
        <v>2021</v>
      </c>
      <c r="B238" s="57" t="s">
        <v>255</v>
      </c>
      <c r="C238" s="24">
        <v>8</v>
      </c>
      <c r="D238" s="108">
        <v>135.13999999999999</v>
      </c>
      <c r="E238" s="108">
        <v>135.13999999999999</v>
      </c>
      <c r="F238" s="66"/>
      <c r="G238" s="90">
        <v>13</v>
      </c>
      <c r="H238" s="90">
        <v>38</v>
      </c>
      <c r="I238" s="90">
        <v>38</v>
      </c>
      <c r="J238" s="90">
        <v>13</v>
      </c>
      <c r="K238" s="90">
        <v>0</v>
      </c>
      <c r="L238" s="90"/>
      <c r="M238" s="90">
        <v>0</v>
      </c>
      <c r="N238" s="90">
        <v>100</v>
      </c>
      <c r="O238" s="90">
        <v>0</v>
      </c>
    </row>
    <row r="239" spans="1:15" x14ac:dyDescent="0.25">
      <c r="A239" s="9">
        <v>2021</v>
      </c>
      <c r="B239" s="59" t="s">
        <v>256</v>
      </c>
      <c r="C239" s="68">
        <v>3</v>
      </c>
      <c r="D239" s="69">
        <v>67.790000000000006</v>
      </c>
      <c r="E239" s="69">
        <v>67.790000000000006</v>
      </c>
      <c r="F239" s="70"/>
      <c r="G239" s="71">
        <v>33</v>
      </c>
      <c r="H239" s="71">
        <v>67</v>
      </c>
      <c r="I239" s="71">
        <v>0</v>
      </c>
      <c r="J239" s="71">
        <v>0</v>
      </c>
      <c r="K239" s="71">
        <v>0</v>
      </c>
      <c r="L239" s="71"/>
      <c r="M239" s="71">
        <v>0</v>
      </c>
      <c r="N239" s="71">
        <v>100</v>
      </c>
      <c r="O239" s="71">
        <v>0</v>
      </c>
    </row>
    <row r="240" spans="1:15" x14ac:dyDescent="0.25">
      <c r="B240" s="107" t="s">
        <v>72</v>
      </c>
      <c r="C240" s="72">
        <v>1492.08</v>
      </c>
      <c r="D240" s="73"/>
      <c r="E240" s="73"/>
      <c r="F240" s="3"/>
      <c r="G240" s="74"/>
      <c r="H240" s="74"/>
      <c r="I240" s="74"/>
      <c r="J240" s="74"/>
      <c r="K240" s="74"/>
      <c r="L240" s="75"/>
      <c r="M240" s="74"/>
      <c r="N240" s="74"/>
      <c r="O240" s="74"/>
    </row>
    <row r="241" spans="1:15" ht="16.5" thickBot="1" x14ac:dyDescent="0.3">
      <c r="A241" s="76"/>
      <c r="B241" s="77" t="s">
        <v>73</v>
      </c>
      <c r="C241" s="78"/>
      <c r="D241" s="62">
        <v>43.2244940619806</v>
      </c>
      <c r="E241" s="62">
        <v>91.2936288938931</v>
      </c>
      <c r="F241" s="63"/>
      <c r="G241" s="23">
        <v>56.62143450753311</v>
      </c>
      <c r="H241" s="79">
        <v>18.84044421210659</v>
      </c>
      <c r="I241" s="79">
        <v>15.033537075760014</v>
      </c>
      <c r="J241" s="79">
        <v>7.3935713902739799</v>
      </c>
      <c r="K241" s="79">
        <v>0</v>
      </c>
      <c r="L241" s="64"/>
      <c r="M241" s="79">
        <v>0</v>
      </c>
      <c r="N241" s="23">
        <v>100</v>
      </c>
      <c r="O241" s="79">
        <v>0</v>
      </c>
    </row>
    <row r="242" spans="1:15" ht="16.5" thickTop="1" x14ac:dyDescent="0.25"/>
    <row r="243" spans="1:15" x14ac:dyDescent="0.25">
      <c r="A243" s="188">
        <v>2022</v>
      </c>
      <c r="B243" s="317" t="s">
        <v>257</v>
      </c>
      <c r="C243" s="207">
        <v>112.34</v>
      </c>
      <c r="D243" s="318">
        <v>26.73</v>
      </c>
      <c r="E243" s="318">
        <v>31.65</v>
      </c>
      <c r="F243" s="254"/>
      <c r="G243" s="254">
        <v>30</v>
      </c>
      <c r="H243" s="254">
        <v>68</v>
      </c>
      <c r="I243" s="254">
        <v>2</v>
      </c>
      <c r="J243" s="254">
        <v>0</v>
      </c>
      <c r="K243" s="254">
        <v>0</v>
      </c>
      <c r="L243" s="254"/>
      <c r="M243" s="254">
        <v>0</v>
      </c>
      <c r="N243" s="254">
        <v>100</v>
      </c>
      <c r="O243" s="254">
        <v>0</v>
      </c>
    </row>
    <row r="244" spans="1:15" x14ac:dyDescent="0.25">
      <c r="A244" s="188">
        <v>2022</v>
      </c>
      <c r="B244" s="317" t="s">
        <v>258</v>
      </c>
      <c r="C244" s="207">
        <v>120.42</v>
      </c>
      <c r="D244" s="318">
        <v>2.0299999999999998</v>
      </c>
      <c r="E244" s="318">
        <v>49.94</v>
      </c>
      <c r="F244" s="254"/>
      <c r="G244" s="254">
        <v>6</v>
      </c>
      <c r="H244" s="254">
        <v>93</v>
      </c>
      <c r="I244" s="254">
        <v>1</v>
      </c>
      <c r="J244" s="254">
        <v>0</v>
      </c>
      <c r="K244" s="254">
        <v>0</v>
      </c>
      <c r="L244" s="254"/>
      <c r="M244" s="254">
        <v>0</v>
      </c>
      <c r="N244" s="254">
        <v>100</v>
      </c>
      <c r="O244" s="254">
        <v>0</v>
      </c>
    </row>
    <row r="245" spans="1:15" x14ac:dyDescent="0.25">
      <c r="A245" s="188">
        <v>2022</v>
      </c>
      <c r="B245" s="317" t="s">
        <v>259</v>
      </c>
      <c r="C245" s="207">
        <v>278</v>
      </c>
      <c r="D245" s="318">
        <v>6.52</v>
      </c>
      <c r="E245" s="318">
        <v>6.52</v>
      </c>
      <c r="F245" s="254"/>
      <c r="G245" s="254">
        <v>44</v>
      </c>
      <c r="H245" s="254">
        <v>56</v>
      </c>
      <c r="I245" s="254">
        <v>0</v>
      </c>
      <c r="J245" s="254">
        <v>0</v>
      </c>
      <c r="K245" s="254">
        <v>0</v>
      </c>
      <c r="L245" s="254"/>
      <c r="M245" s="254">
        <v>0</v>
      </c>
      <c r="N245" s="254">
        <v>100</v>
      </c>
      <c r="O245" s="254">
        <v>0</v>
      </c>
    </row>
    <row r="246" spans="1:15" x14ac:dyDescent="0.25">
      <c r="A246" s="188">
        <v>2022</v>
      </c>
      <c r="B246" s="317" t="s">
        <v>260</v>
      </c>
      <c r="C246" s="207">
        <v>6.62</v>
      </c>
      <c r="D246" s="318">
        <v>111.6</v>
      </c>
      <c r="E246" s="318">
        <v>111.6</v>
      </c>
      <c r="F246" s="254"/>
      <c r="G246" s="254">
        <v>28</v>
      </c>
      <c r="H246" s="254">
        <v>72</v>
      </c>
      <c r="I246" s="254">
        <v>0</v>
      </c>
      <c r="J246" s="254">
        <v>0</v>
      </c>
      <c r="K246" s="254">
        <v>0</v>
      </c>
      <c r="L246" s="254"/>
      <c r="M246" s="254">
        <v>0</v>
      </c>
      <c r="N246" s="254">
        <v>100</v>
      </c>
      <c r="O246" s="254">
        <v>0</v>
      </c>
    </row>
    <row r="247" spans="1:15" x14ac:dyDescent="0.25">
      <c r="A247" s="188">
        <v>2022</v>
      </c>
      <c r="B247" s="317" t="s">
        <v>261</v>
      </c>
      <c r="C247" s="207">
        <v>21.38</v>
      </c>
      <c r="D247" s="318">
        <v>85.91</v>
      </c>
      <c r="E247" s="318">
        <v>87.16</v>
      </c>
      <c r="F247" s="254"/>
      <c r="G247" s="254">
        <v>30</v>
      </c>
      <c r="H247" s="254">
        <v>70</v>
      </c>
      <c r="I247" s="254">
        <v>0</v>
      </c>
      <c r="J247" s="254">
        <v>0</v>
      </c>
      <c r="K247" s="254">
        <v>0</v>
      </c>
      <c r="L247" s="254"/>
      <c r="M247" s="254">
        <v>0</v>
      </c>
      <c r="N247" s="254">
        <v>100</v>
      </c>
      <c r="O247" s="254">
        <v>0</v>
      </c>
    </row>
    <row r="248" spans="1:15" x14ac:dyDescent="0.25">
      <c r="A248" s="188">
        <v>2022</v>
      </c>
      <c r="B248" s="188" t="s">
        <v>262</v>
      </c>
      <c r="C248" s="207">
        <v>1.8</v>
      </c>
      <c r="D248" s="318">
        <v>211.11</v>
      </c>
      <c r="E248" s="318">
        <v>220</v>
      </c>
      <c r="F248" s="254"/>
      <c r="G248" s="254">
        <v>0</v>
      </c>
      <c r="H248" s="254">
        <v>0</v>
      </c>
      <c r="I248" s="254">
        <v>100</v>
      </c>
      <c r="J248" s="254">
        <v>0</v>
      </c>
      <c r="K248" s="254">
        <v>0</v>
      </c>
      <c r="L248" s="254"/>
      <c r="M248" s="254">
        <v>0</v>
      </c>
      <c r="N248" s="254">
        <v>100</v>
      </c>
      <c r="O248" s="254">
        <v>0</v>
      </c>
    </row>
    <row r="249" spans="1:15" x14ac:dyDescent="0.25">
      <c r="A249" s="188">
        <v>2022</v>
      </c>
      <c r="B249" s="317" t="s">
        <v>263</v>
      </c>
      <c r="C249" s="207">
        <v>3.39</v>
      </c>
      <c r="D249" s="318">
        <v>97.76</v>
      </c>
      <c r="E249" s="318">
        <v>200</v>
      </c>
      <c r="F249" s="254"/>
      <c r="G249" s="254">
        <v>0</v>
      </c>
      <c r="H249" s="254">
        <v>100</v>
      </c>
      <c r="I249" s="254">
        <v>0</v>
      </c>
      <c r="J249" s="254">
        <v>0</v>
      </c>
      <c r="K249" s="254">
        <v>0</v>
      </c>
      <c r="L249" s="254"/>
      <c r="M249" s="254">
        <v>0</v>
      </c>
      <c r="N249" s="254">
        <v>100</v>
      </c>
      <c r="O249" s="254">
        <v>0</v>
      </c>
    </row>
    <row r="250" spans="1:15" x14ac:dyDescent="0.25">
      <c r="A250" s="188">
        <v>2022</v>
      </c>
      <c r="B250" s="317" t="s">
        <v>264</v>
      </c>
      <c r="C250" s="207">
        <v>1.2</v>
      </c>
      <c r="D250" s="318">
        <v>118.21</v>
      </c>
      <c r="E250" s="318">
        <v>120.21</v>
      </c>
      <c r="F250" s="254"/>
      <c r="G250" s="254">
        <v>0</v>
      </c>
      <c r="H250" s="254">
        <v>100</v>
      </c>
      <c r="I250" s="254">
        <v>0</v>
      </c>
      <c r="J250" s="254">
        <v>0</v>
      </c>
      <c r="K250" s="254">
        <v>0</v>
      </c>
      <c r="L250" s="254"/>
      <c r="M250" s="254">
        <v>0</v>
      </c>
      <c r="N250" s="254">
        <v>100</v>
      </c>
      <c r="O250" s="254">
        <v>0</v>
      </c>
    </row>
    <row r="251" spans="1:15" x14ac:dyDescent="0.25">
      <c r="A251" s="188">
        <v>2022</v>
      </c>
      <c r="B251" s="317" t="s">
        <v>265</v>
      </c>
      <c r="C251" s="207">
        <v>1.71</v>
      </c>
      <c r="D251" s="318">
        <v>97.76</v>
      </c>
      <c r="E251" s="318">
        <v>721</v>
      </c>
      <c r="F251" s="254"/>
      <c r="G251" s="254">
        <v>0</v>
      </c>
      <c r="H251" s="254">
        <v>100</v>
      </c>
      <c r="I251" s="254">
        <v>0</v>
      </c>
      <c r="J251" s="254">
        <v>0</v>
      </c>
      <c r="K251" s="254">
        <v>0</v>
      </c>
      <c r="L251" s="254"/>
      <c r="M251" s="254">
        <v>0</v>
      </c>
      <c r="N251" s="254">
        <v>100</v>
      </c>
      <c r="O251" s="254">
        <v>0</v>
      </c>
    </row>
    <row r="252" spans="1:15" x14ac:dyDescent="0.25">
      <c r="A252" s="188">
        <v>2022</v>
      </c>
      <c r="B252" s="317" t="s">
        <v>266</v>
      </c>
      <c r="C252" s="207">
        <v>0.32</v>
      </c>
      <c r="D252" s="318">
        <v>386.39</v>
      </c>
      <c r="E252" s="318">
        <v>386.39</v>
      </c>
      <c r="F252" s="254"/>
      <c r="G252" s="254">
        <v>0</v>
      </c>
      <c r="H252" s="254">
        <v>0</v>
      </c>
      <c r="I252" s="254">
        <v>100</v>
      </c>
      <c r="J252" s="254">
        <v>0</v>
      </c>
      <c r="K252" s="254">
        <v>0</v>
      </c>
      <c r="L252" s="254"/>
      <c r="M252" s="254">
        <v>0</v>
      </c>
      <c r="N252" s="254">
        <v>100</v>
      </c>
      <c r="O252" s="254">
        <v>0</v>
      </c>
    </row>
    <row r="253" spans="1:15" x14ac:dyDescent="0.25">
      <c r="A253" s="188">
        <v>2022</v>
      </c>
      <c r="B253" s="317" t="s">
        <v>267</v>
      </c>
      <c r="C253" s="207">
        <v>19.38</v>
      </c>
      <c r="D253" s="318">
        <v>38.76</v>
      </c>
      <c r="E253" s="318">
        <v>10</v>
      </c>
      <c r="F253" s="254"/>
      <c r="G253" s="254">
        <v>8</v>
      </c>
      <c r="H253" s="254">
        <v>92</v>
      </c>
      <c r="I253" s="254">
        <v>0</v>
      </c>
      <c r="J253" s="254">
        <v>0</v>
      </c>
      <c r="K253" s="254">
        <v>0</v>
      </c>
      <c r="L253" s="254"/>
      <c r="M253" s="254">
        <v>0</v>
      </c>
      <c r="N253" s="254">
        <v>100</v>
      </c>
      <c r="O253" s="254">
        <v>0</v>
      </c>
    </row>
    <row r="254" spans="1:15" x14ac:dyDescent="0.25">
      <c r="A254" s="188">
        <v>2022</v>
      </c>
      <c r="B254" s="317" t="s">
        <v>268</v>
      </c>
      <c r="C254" s="207">
        <v>43.55</v>
      </c>
      <c r="D254" s="318">
        <v>34.93</v>
      </c>
      <c r="E254" s="318">
        <v>71.16</v>
      </c>
      <c r="F254" s="254"/>
      <c r="G254" s="254">
        <v>68</v>
      </c>
      <c r="H254" s="254">
        <v>32</v>
      </c>
      <c r="I254" s="254">
        <v>0</v>
      </c>
      <c r="J254" s="254">
        <v>0</v>
      </c>
      <c r="K254" s="254">
        <v>0</v>
      </c>
      <c r="L254" s="254"/>
      <c r="M254" s="254">
        <v>0</v>
      </c>
      <c r="N254" s="254">
        <v>100</v>
      </c>
      <c r="O254" s="254">
        <v>0</v>
      </c>
    </row>
    <row r="255" spans="1:15" x14ac:dyDescent="0.25">
      <c r="A255" s="188">
        <v>2022</v>
      </c>
      <c r="B255" s="317" t="s">
        <v>269</v>
      </c>
      <c r="C255" s="207">
        <v>10.67</v>
      </c>
      <c r="D255" s="318">
        <v>2</v>
      </c>
      <c r="E255" s="318">
        <v>10</v>
      </c>
      <c r="F255" s="254"/>
      <c r="G255" s="254">
        <v>0</v>
      </c>
      <c r="H255" s="254">
        <v>100</v>
      </c>
      <c r="I255" s="254">
        <v>0</v>
      </c>
      <c r="J255" s="254">
        <v>0</v>
      </c>
      <c r="K255" s="254">
        <v>0</v>
      </c>
      <c r="L255" s="254"/>
      <c r="M255" s="254">
        <v>0</v>
      </c>
      <c r="N255" s="254">
        <v>100</v>
      </c>
      <c r="O255" s="254">
        <v>0</v>
      </c>
    </row>
    <row r="256" spans="1:15" x14ac:dyDescent="0.25">
      <c r="A256" s="188">
        <v>2022</v>
      </c>
      <c r="B256" s="317" t="s">
        <v>270</v>
      </c>
      <c r="C256" s="207">
        <v>14.49</v>
      </c>
      <c r="D256" s="318">
        <v>158.34</v>
      </c>
      <c r="E256" s="318">
        <v>158.34</v>
      </c>
      <c r="F256" s="254"/>
      <c r="G256" s="254">
        <v>0</v>
      </c>
      <c r="H256" s="254">
        <v>21</v>
      </c>
      <c r="I256" s="254">
        <v>35</v>
      </c>
      <c r="J256" s="254">
        <v>44</v>
      </c>
      <c r="K256" s="254">
        <v>0</v>
      </c>
      <c r="L256" s="254"/>
      <c r="M256" s="254">
        <v>0</v>
      </c>
      <c r="N256" s="254">
        <v>100</v>
      </c>
      <c r="O256" s="254">
        <v>0</v>
      </c>
    </row>
    <row r="257" spans="1:15" x14ac:dyDescent="0.25">
      <c r="A257" s="188">
        <v>2022</v>
      </c>
      <c r="B257" s="317" t="s">
        <v>271</v>
      </c>
      <c r="C257" s="207">
        <v>6.64</v>
      </c>
      <c r="D257" s="318">
        <v>2</v>
      </c>
      <c r="E257" s="318">
        <v>20</v>
      </c>
      <c r="F257" s="254"/>
      <c r="G257" s="254">
        <v>0</v>
      </c>
      <c r="H257" s="254">
        <v>100</v>
      </c>
      <c r="I257" s="254">
        <v>0</v>
      </c>
      <c r="J257" s="254">
        <v>0</v>
      </c>
      <c r="K257" s="254">
        <v>0</v>
      </c>
      <c r="L257" s="254"/>
      <c r="M257" s="254">
        <v>0</v>
      </c>
      <c r="N257" s="254">
        <v>100</v>
      </c>
      <c r="O257" s="254">
        <v>0</v>
      </c>
    </row>
    <row r="258" spans="1:15" x14ac:dyDescent="0.25">
      <c r="A258" s="188">
        <v>2022</v>
      </c>
      <c r="B258" s="317" t="s">
        <v>272</v>
      </c>
      <c r="C258" s="207">
        <v>271</v>
      </c>
      <c r="D258" s="318">
        <v>82.21</v>
      </c>
      <c r="E258" s="318">
        <v>280.44</v>
      </c>
      <c r="F258" s="254"/>
      <c r="G258" s="254">
        <v>52</v>
      </c>
      <c r="H258" s="254">
        <v>9</v>
      </c>
      <c r="I258" s="254">
        <v>39</v>
      </c>
      <c r="J258" s="254">
        <v>0</v>
      </c>
      <c r="K258" s="254">
        <v>0</v>
      </c>
      <c r="L258" s="254"/>
      <c r="M258" s="254">
        <v>0</v>
      </c>
      <c r="N258" s="254">
        <v>100</v>
      </c>
      <c r="O258" s="254">
        <v>0</v>
      </c>
    </row>
    <row r="259" spans="1:15" x14ac:dyDescent="0.25">
      <c r="A259" s="188">
        <v>2022</v>
      </c>
      <c r="B259" s="317" t="s">
        <v>273</v>
      </c>
      <c r="C259" s="207">
        <v>157.79</v>
      </c>
      <c r="D259" s="318">
        <v>106</v>
      </c>
      <c r="E259" s="318">
        <v>335.62</v>
      </c>
      <c r="F259" s="254"/>
      <c r="G259" s="254">
        <v>44</v>
      </c>
      <c r="H259" s="254">
        <v>14</v>
      </c>
      <c r="I259" s="254">
        <v>42</v>
      </c>
      <c r="J259" s="254">
        <v>0</v>
      </c>
      <c r="K259" s="254">
        <v>0</v>
      </c>
      <c r="L259" s="254"/>
      <c r="M259" s="254">
        <v>0</v>
      </c>
      <c r="N259" s="254">
        <v>100</v>
      </c>
      <c r="O259" s="254">
        <v>0</v>
      </c>
    </row>
    <row r="260" spans="1:15" x14ac:dyDescent="0.25">
      <c r="A260" s="188">
        <v>2022</v>
      </c>
      <c r="B260" s="319" t="s">
        <v>274</v>
      </c>
      <c r="C260" s="327">
        <v>2652</v>
      </c>
      <c r="D260" s="320">
        <v>17.899999999999999</v>
      </c>
      <c r="E260" s="320">
        <v>20.36</v>
      </c>
      <c r="F260" s="255"/>
      <c r="G260" s="255">
        <v>68</v>
      </c>
      <c r="H260" s="255">
        <v>23</v>
      </c>
      <c r="I260" s="255">
        <v>5</v>
      </c>
      <c r="J260" s="255">
        <v>4</v>
      </c>
      <c r="K260" s="255">
        <v>0</v>
      </c>
      <c r="L260" s="255"/>
      <c r="M260" s="255">
        <v>79</v>
      </c>
      <c r="N260" s="255">
        <v>21</v>
      </c>
      <c r="O260" s="255">
        <v>0</v>
      </c>
    </row>
    <row r="261" spans="1:15" x14ac:dyDescent="0.25">
      <c r="A261" s="188"/>
      <c r="B261" s="321" t="s">
        <v>72</v>
      </c>
      <c r="C261" s="328">
        <v>3722.7</v>
      </c>
      <c r="D261" s="322"/>
      <c r="E261" s="322"/>
      <c r="F261" s="322"/>
      <c r="G261" s="322"/>
      <c r="H261" s="322"/>
      <c r="I261" s="322"/>
      <c r="J261" s="322"/>
      <c r="K261" s="322"/>
      <c r="L261" s="322"/>
      <c r="M261" s="322"/>
      <c r="N261" s="322"/>
      <c r="O261" s="322"/>
    </row>
    <row r="262" spans="1:15" ht="16.5" thickBot="1" x14ac:dyDescent="0.3">
      <c r="A262" s="323"/>
      <c r="B262" s="324" t="s">
        <v>73</v>
      </c>
      <c r="C262" s="329"/>
      <c r="D262" s="325">
        <v>26.82</v>
      </c>
      <c r="E262" s="325">
        <v>55.16</v>
      </c>
      <c r="F262" s="325"/>
      <c r="G262" s="332">
        <v>59.5</v>
      </c>
      <c r="H262" s="332">
        <v>29</v>
      </c>
      <c r="I262" s="332">
        <v>8.5</v>
      </c>
      <c r="J262" s="332">
        <v>3</v>
      </c>
      <c r="K262" s="332">
        <v>0</v>
      </c>
      <c r="L262" s="332"/>
      <c r="M262" s="332">
        <v>56.3</v>
      </c>
      <c r="N262" s="332">
        <v>43.7</v>
      </c>
      <c r="O262" s="332">
        <v>0</v>
      </c>
    </row>
    <row r="263" spans="1:15" ht="16.5" thickTop="1" x14ac:dyDescent="0.25">
      <c r="A263" s="188"/>
      <c r="B263" s="174"/>
      <c r="C263" s="207"/>
      <c r="D263" s="254"/>
      <c r="E263" s="254"/>
      <c r="F263" s="254"/>
      <c r="G263" s="254"/>
      <c r="H263" s="254"/>
      <c r="I263" s="254"/>
      <c r="J263" s="254"/>
      <c r="K263" s="254"/>
      <c r="L263" s="254"/>
      <c r="M263" s="254"/>
      <c r="N263" s="254"/>
      <c r="O263" s="254"/>
    </row>
    <row r="264" spans="1:15" x14ac:dyDescent="0.25">
      <c r="A264" s="188">
        <v>2023</v>
      </c>
      <c r="B264" s="174" t="s">
        <v>275</v>
      </c>
      <c r="C264" s="207">
        <v>35.47</v>
      </c>
      <c r="D264" s="318">
        <v>2</v>
      </c>
      <c r="E264" s="254">
        <v>2.11</v>
      </c>
      <c r="F264" s="254"/>
      <c r="G264" s="254">
        <v>4</v>
      </c>
      <c r="H264" s="254">
        <v>96</v>
      </c>
      <c r="I264" s="254">
        <v>0</v>
      </c>
      <c r="J264" s="254">
        <v>0</v>
      </c>
      <c r="K264" s="254">
        <v>0</v>
      </c>
      <c r="L264" s="254"/>
      <c r="M264" s="254">
        <v>0</v>
      </c>
      <c r="N264" s="254">
        <v>100</v>
      </c>
      <c r="O264" s="254">
        <v>0</v>
      </c>
    </row>
    <row r="265" spans="1:15" x14ac:dyDescent="0.25">
      <c r="A265" s="188">
        <v>2023</v>
      </c>
      <c r="B265" s="174" t="s">
        <v>276</v>
      </c>
      <c r="C265" s="207">
        <v>42.91</v>
      </c>
      <c r="D265" s="318">
        <v>35.07</v>
      </c>
      <c r="E265" s="318">
        <v>157.58000000000001</v>
      </c>
      <c r="F265" s="254"/>
      <c r="G265" s="254">
        <v>95</v>
      </c>
      <c r="H265" s="254">
        <v>4</v>
      </c>
      <c r="I265" s="254">
        <v>1</v>
      </c>
      <c r="J265" s="254">
        <v>0</v>
      </c>
      <c r="K265" s="254">
        <v>0</v>
      </c>
      <c r="L265" s="254"/>
      <c r="M265" s="254">
        <v>0</v>
      </c>
      <c r="N265" s="254">
        <v>100</v>
      </c>
      <c r="O265" s="254">
        <v>0</v>
      </c>
    </row>
    <row r="266" spans="1:15" x14ac:dyDescent="0.25">
      <c r="A266" s="188">
        <v>2023</v>
      </c>
      <c r="B266" s="174" t="s">
        <v>277</v>
      </c>
      <c r="C266" s="330">
        <v>1024.57</v>
      </c>
      <c r="D266" s="318">
        <v>3.51</v>
      </c>
      <c r="E266" s="318">
        <v>3.51</v>
      </c>
      <c r="F266" s="254"/>
      <c r="G266" s="254">
        <v>81</v>
      </c>
      <c r="H266" s="254">
        <v>18</v>
      </c>
      <c r="I266" s="254">
        <v>0</v>
      </c>
      <c r="J266" s="254">
        <v>1</v>
      </c>
      <c r="K266" s="254">
        <v>0</v>
      </c>
      <c r="L266" s="254"/>
      <c r="M266" s="254">
        <v>0</v>
      </c>
      <c r="N266" s="254">
        <v>100</v>
      </c>
      <c r="O266" s="254">
        <v>0</v>
      </c>
    </row>
    <row r="267" spans="1:15" x14ac:dyDescent="0.25">
      <c r="A267" s="188">
        <v>2023</v>
      </c>
      <c r="B267" s="174" t="s">
        <v>278</v>
      </c>
      <c r="C267" s="207">
        <v>16.09</v>
      </c>
      <c r="D267" s="318">
        <v>152.5</v>
      </c>
      <c r="E267" s="318">
        <v>152.5</v>
      </c>
      <c r="F267" s="254"/>
      <c r="G267" s="254">
        <v>1</v>
      </c>
      <c r="H267" s="254">
        <v>0</v>
      </c>
      <c r="I267" s="254">
        <v>0</v>
      </c>
      <c r="J267" s="254">
        <v>99</v>
      </c>
      <c r="K267" s="254">
        <v>0</v>
      </c>
      <c r="L267" s="254"/>
      <c r="M267" s="254">
        <v>0</v>
      </c>
      <c r="N267" s="254">
        <v>100</v>
      </c>
      <c r="O267" s="254">
        <v>0</v>
      </c>
    </row>
    <row r="268" spans="1:15" x14ac:dyDescent="0.25">
      <c r="A268" s="188">
        <v>2023</v>
      </c>
      <c r="B268" s="174" t="s">
        <v>279</v>
      </c>
      <c r="C268" s="207">
        <v>2.84</v>
      </c>
      <c r="D268" s="318">
        <v>146.72</v>
      </c>
      <c r="E268" s="318">
        <v>146.72</v>
      </c>
      <c r="F268" s="254"/>
      <c r="G268" s="254">
        <v>1</v>
      </c>
      <c r="H268" s="254">
        <v>0</v>
      </c>
      <c r="I268" s="254">
        <v>0</v>
      </c>
      <c r="J268" s="254">
        <v>99</v>
      </c>
      <c r="K268" s="254">
        <v>0</v>
      </c>
      <c r="L268" s="254"/>
      <c r="M268" s="254">
        <v>0</v>
      </c>
      <c r="N268" s="254">
        <v>100</v>
      </c>
      <c r="O268" s="254">
        <v>0</v>
      </c>
    </row>
    <row r="269" spans="1:15" x14ac:dyDescent="0.25">
      <c r="A269" s="188">
        <v>2023</v>
      </c>
      <c r="B269" s="174" t="s">
        <v>280</v>
      </c>
      <c r="C269" s="207">
        <v>3.66</v>
      </c>
      <c r="D269" s="318">
        <v>112.51</v>
      </c>
      <c r="E269" s="318">
        <v>112.51</v>
      </c>
      <c r="F269" s="254"/>
      <c r="G269" s="254">
        <v>0</v>
      </c>
      <c r="H269" s="254">
        <v>100</v>
      </c>
      <c r="I269" s="254">
        <v>0</v>
      </c>
      <c r="J269" s="254">
        <v>0</v>
      </c>
      <c r="K269" s="254">
        <v>0</v>
      </c>
      <c r="L269" s="254"/>
      <c r="M269" s="254">
        <v>0</v>
      </c>
      <c r="N269" s="254">
        <v>100</v>
      </c>
      <c r="O269" s="254">
        <v>0</v>
      </c>
    </row>
    <row r="270" spans="1:15" x14ac:dyDescent="0.25">
      <c r="A270" s="188">
        <v>2023</v>
      </c>
      <c r="B270" s="174" t="s">
        <v>281</v>
      </c>
      <c r="C270" s="207">
        <v>6.01</v>
      </c>
      <c r="D270" s="318">
        <v>5.63</v>
      </c>
      <c r="E270" s="254">
        <v>6.74</v>
      </c>
      <c r="F270" s="254"/>
      <c r="G270" s="254">
        <v>45</v>
      </c>
      <c r="H270" s="254">
        <v>36</v>
      </c>
      <c r="I270" s="254">
        <v>19</v>
      </c>
      <c r="J270" s="254">
        <v>0</v>
      </c>
      <c r="K270" s="254">
        <v>0</v>
      </c>
      <c r="L270" s="254"/>
      <c r="M270" s="254">
        <v>0</v>
      </c>
      <c r="N270" s="254">
        <v>100</v>
      </c>
      <c r="O270" s="254">
        <v>0</v>
      </c>
    </row>
    <row r="271" spans="1:15" x14ac:dyDescent="0.25">
      <c r="A271" s="188">
        <v>2023</v>
      </c>
      <c r="B271" s="174" t="s">
        <v>282</v>
      </c>
      <c r="C271" s="207">
        <v>1.63</v>
      </c>
      <c r="D271" s="318">
        <v>112.51</v>
      </c>
      <c r="E271" s="318">
        <v>112.51</v>
      </c>
      <c r="F271" s="254"/>
      <c r="G271" s="254">
        <v>0</v>
      </c>
      <c r="H271" s="254">
        <v>100</v>
      </c>
      <c r="I271" s="254">
        <v>0</v>
      </c>
      <c r="J271" s="254">
        <v>0</v>
      </c>
      <c r="K271" s="254">
        <v>0</v>
      </c>
      <c r="L271" s="254"/>
      <c r="M271" s="254">
        <v>0</v>
      </c>
      <c r="N271" s="254">
        <v>100</v>
      </c>
      <c r="O271" s="254">
        <v>0</v>
      </c>
    </row>
    <row r="272" spans="1:15" x14ac:dyDescent="0.25">
      <c r="A272" s="188">
        <v>2023</v>
      </c>
      <c r="B272" s="174" t="s">
        <v>283</v>
      </c>
      <c r="C272" s="207">
        <v>1.93</v>
      </c>
      <c r="D272" s="318">
        <v>112.51</v>
      </c>
      <c r="E272" s="318">
        <v>112.51</v>
      </c>
      <c r="F272" s="254"/>
      <c r="G272" s="254">
        <v>0</v>
      </c>
      <c r="H272" s="254">
        <v>100</v>
      </c>
      <c r="I272" s="254">
        <v>0</v>
      </c>
      <c r="J272" s="254">
        <v>0</v>
      </c>
      <c r="K272" s="254">
        <v>0</v>
      </c>
      <c r="L272" s="254"/>
      <c r="M272" s="254">
        <v>0</v>
      </c>
      <c r="N272" s="254">
        <v>100</v>
      </c>
      <c r="O272" s="254">
        <v>0</v>
      </c>
    </row>
    <row r="273" spans="1:15" x14ac:dyDescent="0.25">
      <c r="A273" s="188">
        <v>2023</v>
      </c>
      <c r="B273" s="174" t="s">
        <v>284</v>
      </c>
      <c r="C273" s="207">
        <v>30</v>
      </c>
      <c r="D273" s="318">
        <v>53.12</v>
      </c>
      <c r="E273" s="318">
        <v>106.19</v>
      </c>
      <c r="F273" s="254"/>
      <c r="G273" s="254">
        <v>49</v>
      </c>
      <c r="H273" s="254">
        <v>51</v>
      </c>
      <c r="I273" s="254">
        <v>0</v>
      </c>
      <c r="J273" s="254">
        <v>0</v>
      </c>
      <c r="K273" s="254">
        <v>0</v>
      </c>
      <c r="L273" s="254"/>
      <c r="M273" s="254">
        <v>0</v>
      </c>
      <c r="N273" s="254">
        <v>100</v>
      </c>
      <c r="O273" s="254">
        <v>0</v>
      </c>
    </row>
    <row r="274" spans="1:15" x14ac:dyDescent="0.25">
      <c r="A274" s="188">
        <v>2023</v>
      </c>
      <c r="B274" s="174" t="s">
        <v>285</v>
      </c>
      <c r="C274" s="207">
        <v>17.38</v>
      </c>
      <c r="D274" s="318">
        <v>38.380000000000003</v>
      </c>
      <c r="E274" s="254">
        <v>51.49</v>
      </c>
      <c r="F274" s="254"/>
      <c r="G274" s="254">
        <v>31</v>
      </c>
      <c r="H274" s="254">
        <v>69</v>
      </c>
      <c r="I274" s="254">
        <v>0</v>
      </c>
      <c r="J274" s="254">
        <v>0</v>
      </c>
      <c r="K274" s="254">
        <v>0</v>
      </c>
      <c r="L274" s="254"/>
      <c r="M274" s="254">
        <v>0</v>
      </c>
      <c r="N274" s="254">
        <v>100</v>
      </c>
      <c r="O274" s="254">
        <v>0</v>
      </c>
    </row>
    <row r="275" spans="1:15" x14ac:dyDescent="0.25">
      <c r="A275" s="188">
        <v>2023</v>
      </c>
      <c r="B275" s="174" t="s">
        <v>286</v>
      </c>
      <c r="C275" s="207">
        <v>18.12</v>
      </c>
      <c r="D275" s="318">
        <v>2</v>
      </c>
      <c r="E275" s="318">
        <v>12.5</v>
      </c>
      <c r="F275" s="254"/>
      <c r="G275" s="254">
        <v>0</v>
      </c>
      <c r="H275" s="254">
        <v>100</v>
      </c>
      <c r="I275" s="254">
        <v>0</v>
      </c>
      <c r="J275" s="254">
        <v>0</v>
      </c>
      <c r="K275" s="254">
        <v>0</v>
      </c>
      <c r="L275" s="254"/>
      <c r="M275" s="254">
        <v>0</v>
      </c>
      <c r="N275" s="254">
        <v>100</v>
      </c>
      <c r="O275" s="254">
        <v>0</v>
      </c>
    </row>
    <row r="276" spans="1:15" x14ac:dyDescent="0.25">
      <c r="A276" s="188">
        <v>2023</v>
      </c>
      <c r="B276" s="174" t="s">
        <v>287</v>
      </c>
      <c r="C276" s="207">
        <v>18.36</v>
      </c>
      <c r="D276" s="318">
        <v>2</v>
      </c>
      <c r="E276" s="318">
        <v>12.6</v>
      </c>
      <c r="F276" s="254"/>
      <c r="G276" s="254">
        <v>0</v>
      </c>
      <c r="H276" s="254">
        <v>100</v>
      </c>
      <c r="I276" s="254">
        <v>0</v>
      </c>
      <c r="J276" s="254">
        <v>0</v>
      </c>
      <c r="K276" s="254">
        <v>0</v>
      </c>
      <c r="L276" s="254"/>
      <c r="M276" s="254">
        <v>0</v>
      </c>
      <c r="N276" s="254">
        <v>100</v>
      </c>
      <c r="O276" s="254">
        <v>0</v>
      </c>
    </row>
    <row r="277" spans="1:15" x14ac:dyDescent="0.25">
      <c r="A277" s="188">
        <v>2023</v>
      </c>
      <c r="B277" s="174" t="s">
        <v>288</v>
      </c>
      <c r="C277" s="207">
        <v>7</v>
      </c>
      <c r="D277" s="318">
        <v>66.27</v>
      </c>
      <c r="E277" s="318">
        <v>66.27</v>
      </c>
      <c r="F277" s="254"/>
      <c r="G277" s="254">
        <v>21</v>
      </c>
      <c r="H277" s="254">
        <v>79</v>
      </c>
      <c r="I277" s="254">
        <v>0</v>
      </c>
      <c r="J277" s="254">
        <v>0</v>
      </c>
      <c r="K277" s="254">
        <v>0</v>
      </c>
      <c r="L277" s="254"/>
      <c r="M277" s="254">
        <v>0</v>
      </c>
      <c r="N277" s="254">
        <v>100</v>
      </c>
      <c r="O277" s="254">
        <v>0</v>
      </c>
    </row>
    <row r="278" spans="1:15" x14ac:dyDescent="0.25">
      <c r="A278" s="188">
        <v>2023</v>
      </c>
      <c r="B278" s="174" t="s">
        <v>289</v>
      </c>
      <c r="C278" s="207">
        <v>21.83</v>
      </c>
      <c r="D278" s="318">
        <v>24.32</v>
      </c>
      <c r="E278" s="318">
        <v>24.34</v>
      </c>
      <c r="F278" s="254"/>
      <c r="G278" s="254">
        <v>5</v>
      </c>
      <c r="H278" s="254">
        <v>95</v>
      </c>
      <c r="I278" s="254">
        <v>0</v>
      </c>
      <c r="J278" s="254">
        <v>0</v>
      </c>
      <c r="K278" s="254">
        <v>0</v>
      </c>
      <c r="L278" s="254"/>
      <c r="M278" s="254">
        <v>0</v>
      </c>
      <c r="N278" s="254">
        <v>100</v>
      </c>
      <c r="O278" s="254">
        <v>0</v>
      </c>
    </row>
    <row r="279" spans="1:15" x14ac:dyDescent="0.25">
      <c r="A279" s="188">
        <v>2023</v>
      </c>
      <c r="B279" s="174" t="s">
        <v>290</v>
      </c>
      <c r="C279" s="207">
        <v>281.35000000000002</v>
      </c>
      <c r="D279" s="318">
        <v>70.22</v>
      </c>
      <c r="E279" s="318">
        <v>106.08</v>
      </c>
      <c r="F279" s="254"/>
      <c r="G279" s="254">
        <v>47</v>
      </c>
      <c r="H279" s="254">
        <v>39</v>
      </c>
      <c r="I279" s="254">
        <v>13</v>
      </c>
      <c r="J279" s="254">
        <v>1</v>
      </c>
      <c r="K279" s="254">
        <v>0</v>
      </c>
      <c r="L279" s="254"/>
      <c r="M279" s="254">
        <v>0</v>
      </c>
      <c r="N279" s="254">
        <v>100</v>
      </c>
      <c r="O279" s="254">
        <v>0</v>
      </c>
    </row>
    <row r="280" spans="1:15" x14ac:dyDescent="0.25">
      <c r="A280" s="188">
        <v>2023</v>
      </c>
      <c r="B280" s="174" t="s">
        <v>291</v>
      </c>
      <c r="C280" s="207">
        <v>599.17999999999995</v>
      </c>
      <c r="D280" s="318">
        <v>52.95</v>
      </c>
      <c r="E280" s="318">
        <v>86.89</v>
      </c>
      <c r="F280" s="254"/>
      <c r="G280" s="254">
        <v>10</v>
      </c>
      <c r="H280" s="254">
        <v>90</v>
      </c>
      <c r="I280" s="254">
        <v>0</v>
      </c>
      <c r="J280" s="254">
        <v>0</v>
      </c>
      <c r="K280" s="254">
        <v>0</v>
      </c>
      <c r="L280" s="254"/>
      <c r="M280" s="254">
        <v>0</v>
      </c>
      <c r="N280" s="254">
        <v>100</v>
      </c>
      <c r="O280" s="254">
        <v>0</v>
      </c>
    </row>
    <row r="281" spans="1:15" x14ac:dyDescent="0.25">
      <c r="A281" s="188">
        <v>2023</v>
      </c>
      <c r="B281" s="174" t="s">
        <v>292</v>
      </c>
      <c r="C281" s="207">
        <v>133.72</v>
      </c>
      <c r="D281" s="318">
        <v>196.41</v>
      </c>
      <c r="E281" s="318">
        <v>476.15</v>
      </c>
      <c r="F281" s="254"/>
      <c r="G281" s="254">
        <v>6</v>
      </c>
      <c r="H281" s="254">
        <v>53</v>
      </c>
      <c r="I281" s="254">
        <v>0</v>
      </c>
      <c r="J281" s="254">
        <v>0</v>
      </c>
      <c r="K281" s="254">
        <v>0</v>
      </c>
      <c r="L281" s="254"/>
      <c r="M281" s="254">
        <v>0</v>
      </c>
      <c r="N281" s="254">
        <v>100</v>
      </c>
      <c r="O281" s="254">
        <v>0</v>
      </c>
    </row>
    <row r="282" spans="1:15" x14ac:dyDescent="0.25">
      <c r="A282" s="188">
        <v>2023</v>
      </c>
      <c r="B282" s="174" t="s">
        <v>293</v>
      </c>
      <c r="C282" s="331">
        <v>131.97999999999999</v>
      </c>
      <c r="D282" s="320">
        <v>146.11000000000001</v>
      </c>
      <c r="E282" s="320">
        <v>146.11000000000001</v>
      </c>
      <c r="F282" s="255"/>
      <c r="G282" s="255">
        <v>20</v>
      </c>
      <c r="H282" s="255">
        <v>3</v>
      </c>
      <c r="I282" s="255">
        <v>61</v>
      </c>
      <c r="J282" s="255">
        <v>16</v>
      </c>
      <c r="K282" s="255">
        <v>0</v>
      </c>
      <c r="L282" s="255"/>
      <c r="M282" s="255">
        <v>0</v>
      </c>
      <c r="N282" s="255">
        <v>100</v>
      </c>
      <c r="O282" s="255">
        <v>0</v>
      </c>
    </row>
    <row r="283" spans="1:15" x14ac:dyDescent="0.25">
      <c r="A283" s="188"/>
      <c r="B283" s="321" t="s">
        <v>72</v>
      </c>
      <c r="C283" s="328">
        <v>2394.0300000000002</v>
      </c>
      <c r="D283" s="322"/>
      <c r="E283" s="322"/>
      <c r="F283" s="322"/>
      <c r="G283" s="322"/>
      <c r="H283" s="322"/>
      <c r="I283" s="322"/>
      <c r="J283" s="322"/>
      <c r="K283" s="322"/>
      <c r="L283" s="322"/>
      <c r="M283" s="322"/>
      <c r="N283" s="322"/>
      <c r="O283" s="322"/>
    </row>
    <row r="284" spans="1:15" ht="16.5" thickBot="1" x14ac:dyDescent="0.3">
      <c r="A284" s="323"/>
      <c r="B284" s="324" t="s">
        <v>73</v>
      </c>
      <c r="C284" s="329"/>
      <c r="D284" s="326">
        <v>45.63</v>
      </c>
      <c r="E284" s="326">
        <v>77.09</v>
      </c>
      <c r="F284" s="325"/>
      <c r="G284" s="332">
        <v>47</v>
      </c>
      <c r="H284" s="332">
        <v>43.6</v>
      </c>
      <c r="I284" s="332">
        <v>5</v>
      </c>
      <c r="J284" s="332">
        <v>2.2000000000000002</v>
      </c>
      <c r="K284" s="332">
        <v>0</v>
      </c>
      <c r="L284" s="332"/>
      <c r="M284" s="332">
        <v>0</v>
      </c>
      <c r="N284" s="332">
        <v>100</v>
      </c>
      <c r="O284" s="332">
        <v>0</v>
      </c>
    </row>
    <row r="285" spans="1:15" ht="16.5" thickTop="1" x14ac:dyDescent="0.25">
      <c r="A285" s="188"/>
      <c r="B285" s="174"/>
      <c r="C285" s="254"/>
      <c r="D285" s="254"/>
      <c r="E285" s="254"/>
      <c r="F285" s="254"/>
      <c r="G285" s="254"/>
      <c r="H285" s="254"/>
      <c r="I285" s="254"/>
      <c r="J285" s="254"/>
      <c r="K285" s="254"/>
      <c r="L285" s="254"/>
      <c r="M285" s="254"/>
      <c r="N285" s="254"/>
      <c r="O285" s="254"/>
    </row>
    <row r="286" spans="1:15" x14ac:dyDescent="0.25">
      <c r="A286" s="188">
        <v>2024</v>
      </c>
      <c r="B286" s="174" t="s">
        <v>770</v>
      </c>
      <c r="C286" s="207">
        <v>429</v>
      </c>
      <c r="D286" s="318">
        <v>272.7</v>
      </c>
      <c r="E286" s="254">
        <v>341.34</v>
      </c>
      <c r="F286" s="254"/>
      <c r="G286" s="254">
        <v>4</v>
      </c>
      <c r="H286" s="254">
        <v>96</v>
      </c>
      <c r="I286" s="254">
        <v>0</v>
      </c>
      <c r="J286" s="254">
        <v>0</v>
      </c>
      <c r="K286" s="254">
        <v>0</v>
      </c>
      <c r="L286" s="254"/>
      <c r="M286" s="254">
        <v>0</v>
      </c>
      <c r="N286" s="254">
        <v>100</v>
      </c>
      <c r="O286" s="254">
        <v>0</v>
      </c>
    </row>
    <row r="287" spans="1:15" x14ac:dyDescent="0.25">
      <c r="A287" s="188">
        <v>2024</v>
      </c>
      <c r="B287" s="174" t="s">
        <v>771</v>
      </c>
      <c r="C287" s="207">
        <v>294.13</v>
      </c>
      <c r="D287" s="318">
        <v>18.8</v>
      </c>
      <c r="E287" s="318">
        <v>18.8</v>
      </c>
      <c r="F287" s="254"/>
      <c r="G287" s="254">
        <v>95</v>
      </c>
      <c r="H287" s="254">
        <v>4</v>
      </c>
      <c r="I287" s="254">
        <v>1</v>
      </c>
      <c r="J287" s="254">
        <v>0</v>
      </c>
      <c r="K287" s="254">
        <v>0</v>
      </c>
      <c r="L287" s="254"/>
      <c r="M287" s="254">
        <v>0</v>
      </c>
      <c r="N287" s="254">
        <v>100</v>
      </c>
      <c r="O287" s="254">
        <v>0</v>
      </c>
    </row>
    <row r="288" spans="1:15" x14ac:dyDescent="0.25">
      <c r="A288" s="188">
        <v>2024</v>
      </c>
      <c r="B288" s="174" t="s">
        <v>772</v>
      </c>
      <c r="C288" s="330">
        <v>8.16</v>
      </c>
      <c r="D288" s="318">
        <v>101.4</v>
      </c>
      <c r="E288" s="318">
        <v>506.18</v>
      </c>
      <c r="F288" s="254"/>
      <c r="G288" s="254">
        <v>81</v>
      </c>
      <c r="H288" s="254">
        <v>18</v>
      </c>
      <c r="I288" s="254">
        <v>0</v>
      </c>
      <c r="J288" s="254">
        <v>1</v>
      </c>
      <c r="K288" s="254">
        <v>0</v>
      </c>
      <c r="L288" s="254"/>
      <c r="M288" s="254">
        <v>0</v>
      </c>
      <c r="N288" s="254">
        <v>100</v>
      </c>
      <c r="O288" s="254">
        <v>0</v>
      </c>
    </row>
    <row r="289" spans="1:15" x14ac:dyDescent="0.25">
      <c r="A289" s="188">
        <v>2024</v>
      </c>
      <c r="B289" s="174" t="s">
        <v>773</v>
      </c>
      <c r="C289" s="207">
        <v>7.69</v>
      </c>
      <c r="D289" s="318">
        <v>23.86</v>
      </c>
      <c r="E289" s="318">
        <v>23.86</v>
      </c>
      <c r="F289" s="254"/>
      <c r="G289" s="254">
        <v>1</v>
      </c>
      <c r="H289" s="254">
        <v>0</v>
      </c>
      <c r="I289" s="254">
        <v>0</v>
      </c>
      <c r="J289" s="254">
        <v>99</v>
      </c>
      <c r="K289" s="254">
        <v>0</v>
      </c>
      <c r="L289" s="254"/>
      <c r="M289" s="254">
        <v>0</v>
      </c>
      <c r="N289" s="254">
        <v>100</v>
      </c>
      <c r="O289" s="254">
        <v>0</v>
      </c>
    </row>
    <row r="290" spans="1:15" x14ac:dyDescent="0.25">
      <c r="A290" s="188">
        <v>2024</v>
      </c>
      <c r="B290" s="174" t="s">
        <v>774</v>
      </c>
      <c r="C290" s="207">
        <v>2.78</v>
      </c>
      <c r="D290" s="318">
        <v>121.96</v>
      </c>
      <c r="E290" s="318">
        <v>378.8</v>
      </c>
      <c r="F290" s="254"/>
      <c r="G290" s="254">
        <v>1</v>
      </c>
      <c r="H290" s="254">
        <v>0</v>
      </c>
      <c r="I290" s="254">
        <v>0</v>
      </c>
      <c r="J290" s="254">
        <v>99</v>
      </c>
      <c r="K290" s="254">
        <v>0</v>
      </c>
      <c r="L290" s="254"/>
      <c r="M290" s="254">
        <v>0</v>
      </c>
      <c r="N290" s="254">
        <v>100</v>
      </c>
      <c r="O290" s="254">
        <v>0</v>
      </c>
    </row>
    <row r="291" spans="1:15" x14ac:dyDescent="0.25">
      <c r="A291" s="188">
        <v>2024</v>
      </c>
      <c r="B291" s="174" t="s">
        <v>775</v>
      </c>
      <c r="C291" s="207">
        <v>0.98</v>
      </c>
      <c r="D291" s="318">
        <v>106.02</v>
      </c>
      <c r="E291" s="318">
        <v>117.02</v>
      </c>
      <c r="F291" s="254"/>
      <c r="G291" s="254">
        <v>0</v>
      </c>
      <c r="H291" s="254">
        <v>100</v>
      </c>
      <c r="I291" s="254">
        <v>0</v>
      </c>
      <c r="J291" s="254">
        <v>0</v>
      </c>
      <c r="K291" s="254">
        <v>0</v>
      </c>
      <c r="L291" s="254"/>
      <c r="M291" s="254">
        <v>0</v>
      </c>
      <c r="N291" s="254">
        <v>100</v>
      </c>
      <c r="O291" s="254">
        <v>0</v>
      </c>
    </row>
    <row r="292" spans="1:15" x14ac:dyDescent="0.25">
      <c r="A292" s="188">
        <v>2024</v>
      </c>
      <c r="B292" s="174" t="s">
        <v>776</v>
      </c>
      <c r="C292" s="207">
        <v>40.770000000000003</v>
      </c>
      <c r="D292" s="318">
        <v>2</v>
      </c>
      <c r="E292" s="254">
        <v>2</v>
      </c>
      <c r="F292" s="254"/>
      <c r="G292" s="254">
        <v>45</v>
      </c>
      <c r="H292" s="254">
        <v>36</v>
      </c>
      <c r="I292" s="254">
        <v>19</v>
      </c>
      <c r="J292" s="254">
        <v>0</v>
      </c>
      <c r="K292" s="254">
        <v>0</v>
      </c>
      <c r="L292" s="254"/>
      <c r="M292" s="254">
        <v>0</v>
      </c>
      <c r="N292" s="254">
        <v>100</v>
      </c>
      <c r="O292" s="254">
        <v>0</v>
      </c>
    </row>
    <row r="293" spans="1:15" x14ac:dyDescent="0.25">
      <c r="A293" s="188">
        <v>2024</v>
      </c>
      <c r="B293" s="174" t="s">
        <v>777</v>
      </c>
      <c r="C293" s="207">
        <v>4.1900000000000004</v>
      </c>
      <c r="D293" s="318">
        <v>60.93</v>
      </c>
      <c r="E293" s="318">
        <v>60.94</v>
      </c>
      <c r="F293" s="254"/>
      <c r="G293" s="254">
        <v>0</v>
      </c>
      <c r="H293" s="254">
        <v>100</v>
      </c>
      <c r="I293" s="254">
        <v>0</v>
      </c>
      <c r="J293" s="254">
        <v>0</v>
      </c>
      <c r="K293" s="254">
        <v>0</v>
      </c>
      <c r="L293" s="254"/>
      <c r="M293" s="254">
        <v>0</v>
      </c>
      <c r="N293" s="254">
        <v>100</v>
      </c>
      <c r="O293" s="254">
        <v>0</v>
      </c>
    </row>
    <row r="294" spans="1:15" x14ac:dyDescent="0.25">
      <c r="A294" s="188">
        <v>2024</v>
      </c>
      <c r="B294" s="174" t="s">
        <v>778</v>
      </c>
      <c r="C294" s="207">
        <v>4.45</v>
      </c>
      <c r="D294" s="318">
        <v>2</v>
      </c>
      <c r="E294" s="318">
        <v>2.02</v>
      </c>
      <c r="F294" s="254"/>
      <c r="G294" s="254">
        <v>0</v>
      </c>
      <c r="H294" s="254">
        <v>100</v>
      </c>
      <c r="I294" s="254">
        <v>0</v>
      </c>
      <c r="J294" s="254">
        <v>0</v>
      </c>
      <c r="K294" s="254">
        <v>0</v>
      </c>
      <c r="L294" s="254"/>
      <c r="M294" s="254">
        <v>0</v>
      </c>
      <c r="N294" s="254">
        <v>100</v>
      </c>
      <c r="O294" s="254">
        <v>0</v>
      </c>
    </row>
    <row r="295" spans="1:15" x14ac:dyDescent="0.25">
      <c r="A295" s="188">
        <v>2024</v>
      </c>
      <c r="B295" s="174" t="s">
        <v>779</v>
      </c>
      <c r="C295" s="207">
        <v>223.92</v>
      </c>
      <c r="D295" s="318">
        <v>2</v>
      </c>
      <c r="E295" s="318">
        <v>18.72</v>
      </c>
      <c r="F295" s="254"/>
      <c r="G295" s="254">
        <v>49</v>
      </c>
      <c r="H295" s="254">
        <v>51</v>
      </c>
      <c r="I295" s="254">
        <v>0</v>
      </c>
      <c r="J295" s="254">
        <v>0</v>
      </c>
      <c r="K295" s="254">
        <v>0</v>
      </c>
      <c r="L295" s="254"/>
      <c r="M295" s="254">
        <v>0</v>
      </c>
      <c r="N295" s="254">
        <v>100</v>
      </c>
      <c r="O295" s="254">
        <v>0</v>
      </c>
    </row>
    <row r="296" spans="1:15" x14ac:dyDescent="0.25">
      <c r="A296" s="188">
        <v>2024</v>
      </c>
      <c r="B296" s="174" t="s">
        <v>780</v>
      </c>
      <c r="C296" s="207">
        <v>783.42</v>
      </c>
      <c r="D296" s="318">
        <v>384.96</v>
      </c>
      <c r="E296" s="254">
        <v>384.96</v>
      </c>
      <c r="F296" s="254"/>
      <c r="G296" s="254">
        <v>31</v>
      </c>
      <c r="H296" s="254">
        <v>69</v>
      </c>
      <c r="I296" s="254">
        <v>0</v>
      </c>
      <c r="J296" s="254">
        <v>0</v>
      </c>
      <c r="K296" s="254">
        <v>0</v>
      </c>
      <c r="L296" s="254"/>
      <c r="M296" s="254">
        <v>0</v>
      </c>
      <c r="N296" s="254">
        <v>100</v>
      </c>
      <c r="O296" s="254">
        <v>0</v>
      </c>
    </row>
    <row r="297" spans="1:15" x14ac:dyDescent="0.25">
      <c r="A297" s="188">
        <v>2024</v>
      </c>
      <c r="B297" s="174" t="s">
        <v>781</v>
      </c>
      <c r="C297" s="331">
        <v>258</v>
      </c>
      <c r="D297" s="320">
        <v>4.3899999999999997</v>
      </c>
      <c r="E297" s="320">
        <v>106.13</v>
      </c>
      <c r="F297" s="255"/>
      <c r="G297" s="255">
        <v>0</v>
      </c>
      <c r="H297" s="255">
        <v>100</v>
      </c>
      <c r="I297" s="255">
        <v>0</v>
      </c>
      <c r="J297" s="255">
        <v>0</v>
      </c>
      <c r="K297" s="255">
        <v>0</v>
      </c>
      <c r="L297" s="255"/>
      <c r="M297" s="255">
        <v>0</v>
      </c>
      <c r="N297" s="255">
        <v>100</v>
      </c>
      <c r="O297" s="255">
        <v>0</v>
      </c>
    </row>
    <row r="298" spans="1:15" x14ac:dyDescent="0.25">
      <c r="A298" s="188"/>
      <c r="B298" s="321" t="s">
        <v>72</v>
      </c>
      <c r="C298" s="328">
        <v>2057.4899999999998</v>
      </c>
      <c r="D298" s="322"/>
      <c r="E298" s="322"/>
      <c r="F298" s="322"/>
      <c r="G298" s="322"/>
      <c r="H298" s="322"/>
      <c r="I298" s="322"/>
      <c r="J298" s="322"/>
      <c r="K298" s="322"/>
      <c r="L298" s="322"/>
      <c r="M298" s="322"/>
      <c r="N298" s="322"/>
      <c r="O298" s="322"/>
    </row>
    <row r="299" spans="1:15" ht="16.5" thickBot="1" x14ac:dyDescent="0.3">
      <c r="A299" s="323"/>
      <c r="B299" s="324" t="s">
        <v>73</v>
      </c>
      <c r="C299" s="329"/>
      <c r="D299" s="326">
        <v>207.76934988748425</v>
      </c>
      <c r="E299" s="326">
        <v>238.61633009151927</v>
      </c>
      <c r="F299" s="325"/>
      <c r="G299" s="332">
        <v>55.767488541864097</v>
      </c>
      <c r="H299" s="332">
        <v>16.580129186533103</v>
      </c>
      <c r="I299" s="332">
        <v>27.391185376356631</v>
      </c>
      <c r="J299" s="332">
        <v>0.26119689524614947</v>
      </c>
      <c r="K299" s="332">
        <v>0</v>
      </c>
      <c r="L299" s="332"/>
      <c r="M299" s="332">
        <v>0</v>
      </c>
      <c r="N299" s="332">
        <v>100</v>
      </c>
      <c r="O299" s="332">
        <v>0</v>
      </c>
    </row>
    <row r="300" spans="1:15" ht="16.5" thickTop="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4E91-6E98-4E55-BCBF-5DDBEC26D0F6}">
  <dimension ref="A1:J51"/>
  <sheetViews>
    <sheetView topLeftCell="A23" workbookViewId="0">
      <selection activeCell="E45" sqref="E45"/>
    </sheetView>
  </sheetViews>
  <sheetFormatPr defaultColWidth="8.85546875" defaultRowHeight="15.75" customHeight="1" x14ac:dyDescent="0.25"/>
  <cols>
    <col min="1" max="1" width="8.85546875" style="117"/>
    <col min="2" max="2" width="15.85546875" style="117" customWidth="1"/>
    <col min="3" max="3" width="13.5703125" style="117" customWidth="1"/>
    <col min="4" max="4" width="12.140625" style="117" customWidth="1"/>
    <col min="5" max="5" width="20.42578125" style="117" customWidth="1"/>
    <col min="6" max="6" width="14.140625" style="117" customWidth="1"/>
    <col min="7" max="7" width="15.28515625" style="117" bestFit="1" customWidth="1"/>
    <col min="8" max="8" width="17.7109375" style="117" customWidth="1"/>
    <col min="9" max="16384" width="8.85546875" style="117"/>
  </cols>
  <sheetData>
    <row r="1" spans="1:8" ht="16.5" thickBot="1" x14ac:dyDescent="0.3">
      <c r="A1" s="159" t="s">
        <v>784</v>
      </c>
      <c r="B1" s="160"/>
      <c r="C1" s="160"/>
      <c r="D1" s="160"/>
      <c r="E1" s="160"/>
      <c r="F1" s="160"/>
      <c r="G1" s="160"/>
      <c r="H1" s="160"/>
    </row>
    <row r="2" spans="1:8" ht="40.5" customHeight="1" thickTop="1" thickBot="1" x14ac:dyDescent="0.3">
      <c r="A2" s="161" t="s">
        <v>294</v>
      </c>
      <c r="B2" s="162" t="s">
        <v>295</v>
      </c>
      <c r="C2" s="162" t="s">
        <v>296</v>
      </c>
      <c r="D2" s="162" t="s">
        <v>297</v>
      </c>
      <c r="E2" s="162" t="s">
        <v>298</v>
      </c>
      <c r="F2" s="258" t="s">
        <v>299</v>
      </c>
      <c r="G2" s="258" t="s">
        <v>300</v>
      </c>
      <c r="H2" s="162" t="s">
        <v>301</v>
      </c>
    </row>
    <row r="3" spans="1:8" x14ac:dyDescent="0.25">
      <c r="A3" s="115">
        <v>1988</v>
      </c>
      <c r="B3" s="163">
        <v>1010</v>
      </c>
      <c r="C3" s="164">
        <v>468</v>
      </c>
      <c r="D3" s="164">
        <v>892</v>
      </c>
      <c r="E3" s="163">
        <v>2370</v>
      </c>
      <c r="F3" s="259">
        <v>971</v>
      </c>
      <c r="G3" s="260" t="s">
        <v>302</v>
      </c>
      <c r="H3" s="163">
        <v>3341</v>
      </c>
    </row>
    <row r="4" spans="1:8" x14ac:dyDescent="0.25">
      <c r="A4" s="115">
        <v>1989</v>
      </c>
      <c r="B4" s="163">
        <v>1166</v>
      </c>
      <c r="C4" s="164">
        <v>478</v>
      </c>
      <c r="D4" s="164">
        <v>925</v>
      </c>
      <c r="E4" s="163">
        <v>2569</v>
      </c>
      <c r="F4" s="259">
        <v>947</v>
      </c>
      <c r="G4" s="260" t="s">
        <v>302</v>
      </c>
      <c r="H4" s="163">
        <v>3516</v>
      </c>
    </row>
    <row r="5" spans="1:8" x14ac:dyDescent="0.25">
      <c r="A5" s="115">
        <v>1990</v>
      </c>
      <c r="B5" s="163">
        <v>1123</v>
      </c>
      <c r="C5" s="164">
        <v>500</v>
      </c>
      <c r="D5" s="164">
        <v>899</v>
      </c>
      <c r="E5" s="163">
        <v>2522</v>
      </c>
      <c r="F5" s="261">
        <v>1021</v>
      </c>
      <c r="G5" s="260" t="s">
        <v>302</v>
      </c>
      <c r="H5" s="163">
        <v>3543</v>
      </c>
    </row>
    <row r="6" spans="1:8" x14ac:dyDescent="0.25">
      <c r="A6" s="115">
        <v>1991</v>
      </c>
      <c r="B6" s="164">
        <v>872</v>
      </c>
      <c r="C6" s="164">
        <v>604</v>
      </c>
      <c r="D6" s="164">
        <v>911</v>
      </c>
      <c r="E6" s="163">
        <v>2387</v>
      </c>
      <c r="F6" s="259">
        <v>682</v>
      </c>
      <c r="G6" s="260" t="s">
        <v>302</v>
      </c>
      <c r="H6" s="163">
        <v>3069</v>
      </c>
    </row>
    <row r="7" spans="1:8" x14ac:dyDescent="0.25">
      <c r="A7" s="115">
        <v>1992</v>
      </c>
      <c r="B7" s="164">
        <v>788</v>
      </c>
      <c r="C7" s="164">
        <v>538</v>
      </c>
      <c r="D7" s="164">
        <v>910</v>
      </c>
      <c r="E7" s="163">
        <v>2236</v>
      </c>
      <c r="F7" s="259">
        <v>627</v>
      </c>
      <c r="G7" s="260" t="s">
        <v>302</v>
      </c>
      <c r="H7" s="163">
        <v>2863</v>
      </c>
    </row>
    <row r="8" spans="1:8" x14ac:dyDescent="0.25">
      <c r="A8" s="115">
        <v>1993</v>
      </c>
      <c r="B8" s="164">
        <v>754</v>
      </c>
      <c r="C8" s="164">
        <v>447</v>
      </c>
      <c r="D8" s="164">
        <v>859</v>
      </c>
      <c r="E8" s="163">
        <v>2060</v>
      </c>
      <c r="F8" s="259">
        <v>590</v>
      </c>
      <c r="G8" s="260" t="s">
        <v>302</v>
      </c>
      <c r="H8" s="163">
        <v>2650</v>
      </c>
    </row>
    <row r="9" spans="1:8" x14ac:dyDescent="0.25">
      <c r="A9" s="115">
        <v>1994</v>
      </c>
      <c r="B9" s="164">
        <v>621</v>
      </c>
      <c r="C9" s="164">
        <v>515</v>
      </c>
      <c r="D9" s="164">
        <v>533</v>
      </c>
      <c r="E9" s="163">
        <v>1669</v>
      </c>
      <c r="F9" s="259">
        <v>556</v>
      </c>
      <c r="G9" s="260" t="s">
        <v>302</v>
      </c>
      <c r="H9" s="163">
        <v>2225</v>
      </c>
    </row>
    <row r="10" spans="1:8" x14ac:dyDescent="0.25">
      <c r="A10" s="115">
        <v>1995</v>
      </c>
      <c r="B10" s="164">
        <v>702</v>
      </c>
      <c r="C10" s="164">
        <v>301</v>
      </c>
      <c r="D10" s="164">
        <v>516</v>
      </c>
      <c r="E10" s="163">
        <v>1519</v>
      </c>
      <c r="F10" s="259">
        <v>483</v>
      </c>
      <c r="G10" s="260" t="s">
        <v>302</v>
      </c>
      <c r="H10" s="163">
        <v>2002</v>
      </c>
    </row>
    <row r="11" spans="1:8" x14ac:dyDescent="0.25">
      <c r="A11" s="115">
        <v>1996</v>
      </c>
      <c r="B11" s="164">
        <v>804</v>
      </c>
      <c r="C11" s="164">
        <v>230</v>
      </c>
      <c r="D11" s="164">
        <v>524</v>
      </c>
      <c r="E11" s="163">
        <v>1558</v>
      </c>
      <c r="F11" s="259">
        <v>353</v>
      </c>
      <c r="G11" s="260" t="s">
        <v>302</v>
      </c>
      <c r="H11" s="163">
        <v>1911</v>
      </c>
    </row>
    <row r="12" spans="1:8" x14ac:dyDescent="0.25">
      <c r="A12" s="115">
        <v>1997</v>
      </c>
      <c r="B12" s="164">
        <v>823</v>
      </c>
      <c r="C12" s="164">
        <v>184</v>
      </c>
      <c r="D12" s="164">
        <v>318</v>
      </c>
      <c r="E12" s="163">
        <v>1325</v>
      </c>
      <c r="F12" s="259">
        <v>226</v>
      </c>
      <c r="G12" s="260" t="s">
        <v>302</v>
      </c>
      <c r="H12" s="163">
        <v>1551</v>
      </c>
    </row>
    <row r="13" spans="1:8" x14ac:dyDescent="0.25">
      <c r="A13" s="115">
        <v>1998</v>
      </c>
      <c r="B13" s="164">
        <v>579</v>
      </c>
      <c r="C13" s="164">
        <v>284</v>
      </c>
      <c r="D13" s="164">
        <v>96</v>
      </c>
      <c r="E13" s="164">
        <v>959</v>
      </c>
      <c r="F13" s="259">
        <v>310</v>
      </c>
      <c r="G13" s="260" t="s">
        <v>302</v>
      </c>
      <c r="H13" s="163">
        <v>1269</v>
      </c>
    </row>
    <row r="14" spans="1:8" x14ac:dyDescent="0.25">
      <c r="A14" s="115">
        <v>1999</v>
      </c>
      <c r="B14" s="164">
        <v>305</v>
      </c>
      <c r="C14" s="164">
        <v>303</v>
      </c>
      <c r="D14" s="164">
        <v>63</v>
      </c>
      <c r="E14" s="164">
        <v>671</v>
      </c>
      <c r="F14" s="259">
        <v>519</v>
      </c>
      <c r="G14" s="260" t="s">
        <v>302</v>
      </c>
      <c r="H14" s="163">
        <v>1190</v>
      </c>
    </row>
    <row r="15" spans="1:8" x14ac:dyDescent="0.25">
      <c r="A15" s="115">
        <v>2000</v>
      </c>
      <c r="B15" s="164">
        <v>340</v>
      </c>
      <c r="C15" s="164">
        <v>280</v>
      </c>
      <c r="D15" s="164">
        <v>2</v>
      </c>
      <c r="E15" s="164">
        <v>623</v>
      </c>
      <c r="F15" s="259">
        <v>371</v>
      </c>
      <c r="G15" s="260" t="s">
        <v>302</v>
      </c>
      <c r="H15" s="164">
        <v>994</v>
      </c>
    </row>
    <row r="16" spans="1:8" x14ac:dyDescent="0.25">
      <c r="A16" s="115" t="s">
        <v>303</v>
      </c>
      <c r="B16" s="164">
        <v>109</v>
      </c>
      <c r="C16" s="164">
        <v>300</v>
      </c>
      <c r="D16" s="164">
        <v>2</v>
      </c>
      <c r="E16" s="164">
        <v>409</v>
      </c>
      <c r="F16" s="259">
        <v>391</v>
      </c>
      <c r="G16" s="260" t="s">
        <v>302</v>
      </c>
      <c r="H16" s="164">
        <v>800</v>
      </c>
    </row>
    <row r="17" spans="1:10" x14ac:dyDescent="0.25">
      <c r="A17" s="115">
        <v>2002</v>
      </c>
      <c r="B17" s="164">
        <v>63</v>
      </c>
      <c r="C17" s="164">
        <v>110</v>
      </c>
      <c r="D17" s="164" t="s">
        <v>302</v>
      </c>
      <c r="E17" s="164">
        <v>173</v>
      </c>
      <c r="F17" s="259">
        <v>299</v>
      </c>
      <c r="G17" s="260">
        <v>40</v>
      </c>
      <c r="H17" s="164">
        <v>512</v>
      </c>
    </row>
    <row r="18" spans="1:10" x14ac:dyDescent="0.25">
      <c r="A18" s="115">
        <v>2003</v>
      </c>
      <c r="B18" s="164">
        <v>108</v>
      </c>
      <c r="C18" s="164">
        <v>91</v>
      </c>
      <c r="D18" s="164" t="s">
        <v>302</v>
      </c>
      <c r="E18" s="164">
        <v>199</v>
      </c>
      <c r="F18" s="259">
        <v>298</v>
      </c>
      <c r="G18" s="260">
        <v>64</v>
      </c>
      <c r="H18" s="164">
        <v>561</v>
      </c>
    </row>
    <row r="19" spans="1:10" x14ac:dyDescent="0.25">
      <c r="A19" s="115">
        <v>2004</v>
      </c>
      <c r="B19" s="164">
        <v>82</v>
      </c>
      <c r="C19" s="164">
        <v>95</v>
      </c>
      <c r="D19" s="164" t="s">
        <v>302</v>
      </c>
      <c r="E19" s="164">
        <v>177</v>
      </c>
      <c r="F19" s="259">
        <v>220</v>
      </c>
      <c r="G19" s="260">
        <v>53</v>
      </c>
      <c r="H19" s="164">
        <v>450</v>
      </c>
    </row>
    <row r="20" spans="1:10" x14ac:dyDescent="0.25">
      <c r="A20" s="115">
        <v>2005</v>
      </c>
      <c r="B20" s="164">
        <v>88</v>
      </c>
      <c r="C20" s="164">
        <v>96</v>
      </c>
      <c r="D20" s="164" t="s">
        <v>302</v>
      </c>
      <c r="E20" s="164">
        <v>184</v>
      </c>
      <c r="F20" s="259">
        <v>263</v>
      </c>
      <c r="G20" s="260">
        <v>52</v>
      </c>
      <c r="H20" s="164">
        <v>499</v>
      </c>
    </row>
    <row r="21" spans="1:10" x14ac:dyDescent="0.25">
      <c r="A21" s="115">
        <v>2006</v>
      </c>
      <c r="B21" s="164">
        <v>81</v>
      </c>
      <c r="C21" s="164">
        <v>77</v>
      </c>
      <c r="D21" s="164" t="s">
        <v>302</v>
      </c>
      <c r="E21" s="164">
        <v>158</v>
      </c>
      <c r="F21" s="259">
        <v>217</v>
      </c>
      <c r="G21" s="260">
        <v>46</v>
      </c>
      <c r="H21" s="164">
        <v>421</v>
      </c>
    </row>
    <row r="22" spans="1:10" x14ac:dyDescent="0.25">
      <c r="A22" s="115">
        <v>2007</v>
      </c>
      <c r="B22" s="164">
        <v>44</v>
      </c>
      <c r="C22" s="164">
        <v>70</v>
      </c>
      <c r="D22" s="164" t="s">
        <v>302</v>
      </c>
      <c r="E22" s="164">
        <v>114</v>
      </c>
      <c r="F22" s="259">
        <v>225</v>
      </c>
      <c r="G22" s="260">
        <v>63</v>
      </c>
      <c r="H22" s="164">
        <v>402</v>
      </c>
    </row>
    <row r="23" spans="1:10" x14ac:dyDescent="0.25">
      <c r="A23" s="115">
        <v>2008</v>
      </c>
      <c r="B23" s="165">
        <v>52</v>
      </c>
      <c r="C23" s="165">
        <v>70</v>
      </c>
      <c r="D23" s="165" t="s">
        <v>302</v>
      </c>
      <c r="E23" s="165">
        <v>122</v>
      </c>
      <c r="F23" s="262">
        <v>118</v>
      </c>
      <c r="G23" s="263">
        <v>24</v>
      </c>
      <c r="H23" s="165">
        <v>265</v>
      </c>
    </row>
    <row r="24" spans="1:10" x14ac:dyDescent="0.25">
      <c r="A24" s="115">
        <v>2009</v>
      </c>
      <c r="B24" s="165">
        <v>48</v>
      </c>
      <c r="C24" s="165">
        <v>39</v>
      </c>
      <c r="D24" s="165" t="s">
        <v>302</v>
      </c>
      <c r="E24" s="165">
        <v>87</v>
      </c>
      <c r="F24" s="262">
        <v>110</v>
      </c>
      <c r="G24" s="263">
        <v>17</v>
      </c>
      <c r="H24" s="165">
        <v>216</v>
      </c>
    </row>
    <row r="25" spans="1:10" x14ac:dyDescent="0.25">
      <c r="A25" s="115">
        <v>2010</v>
      </c>
      <c r="B25" s="367">
        <v>61.449687238089723</v>
      </c>
      <c r="C25" s="367">
        <v>46</v>
      </c>
      <c r="D25" s="367" t="s">
        <v>302</v>
      </c>
      <c r="E25" s="367">
        <v>104</v>
      </c>
      <c r="F25" s="369">
        <v>132.55031276191028</v>
      </c>
      <c r="G25" s="370">
        <v>7</v>
      </c>
      <c r="H25" s="367">
        <f t="shared" ref="H25:H38" si="0">SUM(E25:G25)</f>
        <v>243.55031276191028</v>
      </c>
    </row>
    <row r="26" spans="1:10" x14ac:dyDescent="0.25">
      <c r="A26" s="115">
        <v>2011</v>
      </c>
      <c r="B26" s="367">
        <v>60.412053946966381</v>
      </c>
      <c r="C26" s="367">
        <v>46.840003810876581</v>
      </c>
      <c r="D26" s="367" t="s">
        <v>302</v>
      </c>
      <c r="E26" s="367">
        <v>109</v>
      </c>
      <c r="F26" s="369">
        <v>151.58794605303362</v>
      </c>
      <c r="G26" s="370">
        <v>3.1599961891234187</v>
      </c>
      <c r="H26" s="367">
        <f t="shared" si="0"/>
        <v>263.74794224215708</v>
      </c>
    </row>
    <row r="27" spans="1:10" x14ac:dyDescent="0.25">
      <c r="A27" s="115">
        <v>2012</v>
      </c>
      <c r="B27" s="367">
        <v>38.513279956306548</v>
      </c>
      <c r="C27" s="368">
        <v>47.254564737125762</v>
      </c>
      <c r="D27" s="367" t="s">
        <v>302</v>
      </c>
      <c r="E27" s="367">
        <f t="shared" ref="E27:E38" si="1">C27+B27</f>
        <v>85.767844693432309</v>
      </c>
      <c r="F27" s="369">
        <v>147.48672004369345</v>
      </c>
      <c r="G27" s="370">
        <v>10.745435262874238</v>
      </c>
      <c r="H27" s="367">
        <f t="shared" si="0"/>
        <v>244</v>
      </c>
    </row>
    <row r="28" spans="1:10" x14ac:dyDescent="0.25">
      <c r="A28" s="115">
        <v>2013</v>
      </c>
      <c r="B28" s="367">
        <v>74.68602264782605</v>
      </c>
      <c r="C28" s="368">
        <v>48.466255506607922</v>
      </c>
      <c r="D28" s="367" t="s">
        <v>302</v>
      </c>
      <c r="E28" s="367">
        <f t="shared" si="1"/>
        <v>123.15227815443397</v>
      </c>
      <c r="F28" s="369">
        <v>106.31397735217395</v>
      </c>
      <c r="G28" s="370">
        <v>13.533744493392078</v>
      </c>
      <c r="H28" s="367">
        <f t="shared" si="0"/>
        <v>243</v>
      </c>
      <c r="J28" s="166"/>
    </row>
    <row r="29" spans="1:10" x14ac:dyDescent="0.25">
      <c r="A29" s="115">
        <v>2014</v>
      </c>
      <c r="B29" s="367">
        <v>85.572349025351542</v>
      </c>
      <c r="C29" s="368">
        <v>59.776951672862452</v>
      </c>
      <c r="D29" s="367" t="s">
        <v>302</v>
      </c>
      <c r="E29" s="367">
        <f t="shared" si="1"/>
        <v>145.34930069821399</v>
      </c>
      <c r="F29" s="369">
        <v>96.427650974648458</v>
      </c>
      <c r="G29" s="370">
        <v>7.2230483271375476</v>
      </c>
      <c r="H29" s="367">
        <f t="shared" si="0"/>
        <v>249</v>
      </c>
      <c r="J29" s="166"/>
    </row>
    <row r="30" spans="1:10" x14ac:dyDescent="0.25">
      <c r="A30" s="115">
        <v>2015</v>
      </c>
      <c r="B30" s="367">
        <v>104.13900211623653</v>
      </c>
      <c r="C30" s="367">
        <v>57.880258899676377</v>
      </c>
      <c r="D30" s="367" t="s">
        <v>302</v>
      </c>
      <c r="E30" s="367">
        <f t="shared" si="1"/>
        <v>162.01926101591289</v>
      </c>
      <c r="F30" s="369">
        <v>62.860997883763474</v>
      </c>
      <c r="G30" s="370">
        <v>12.119741100323623</v>
      </c>
      <c r="H30" s="367">
        <f t="shared" si="0"/>
        <v>237</v>
      </c>
      <c r="J30" s="166"/>
    </row>
    <row r="31" spans="1:10" x14ac:dyDescent="0.25">
      <c r="A31" s="115">
        <v>2016</v>
      </c>
      <c r="B31" s="367">
        <v>80.735203552329011</v>
      </c>
      <c r="C31" s="367">
        <v>70.048682447521216</v>
      </c>
      <c r="D31" s="367" t="s">
        <v>302</v>
      </c>
      <c r="E31" s="367">
        <f t="shared" si="1"/>
        <v>150.78388599985021</v>
      </c>
      <c r="F31" s="369">
        <v>76.264796447670989</v>
      </c>
      <c r="G31" s="370">
        <v>0.95131755247878402</v>
      </c>
      <c r="H31" s="367">
        <f t="shared" si="0"/>
        <v>228</v>
      </c>
      <c r="J31" s="166"/>
    </row>
    <row r="32" spans="1:10" x14ac:dyDescent="0.25">
      <c r="A32" s="115">
        <v>2017</v>
      </c>
      <c r="B32" s="367">
        <v>24.550281517454803</v>
      </c>
      <c r="C32" s="367">
        <v>37.053000000000004</v>
      </c>
      <c r="D32" s="367" t="s">
        <v>302</v>
      </c>
      <c r="E32" s="367">
        <f t="shared" si="1"/>
        <v>61.603281517454803</v>
      </c>
      <c r="F32" s="369">
        <v>108.44971848254519</v>
      </c>
      <c r="G32" s="370">
        <v>31.946999999999996</v>
      </c>
      <c r="H32" s="367">
        <f t="shared" si="0"/>
        <v>202</v>
      </c>
      <c r="J32" s="166"/>
    </row>
    <row r="33" spans="1:10" x14ac:dyDescent="0.25">
      <c r="A33" s="115">
        <v>2018</v>
      </c>
      <c r="B33" s="367">
        <v>24.809938207925644</v>
      </c>
      <c r="C33" s="367">
        <v>37.295999999999999</v>
      </c>
      <c r="D33" s="367" t="s">
        <v>302</v>
      </c>
      <c r="E33" s="367">
        <f t="shared" si="1"/>
        <v>62.105938207925647</v>
      </c>
      <c r="F33" s="369">
        <v>94.19006179207436</v>
      </c>
      <c r="G33" s="370">
        <v>36.704000000000001</v>
      </c>
      <c r="H33" s="367">
        <f t="shared" si="0"/>
        <v>193</v>
      </c>
      <c r="J33" s="166"/>
    </row>
    <row r="34" spans="1:10" x14ac:dyDescent="0.25">
      <c r="A34" s="115">
        <v>2019</v>
      </c>
      <c r="B34" s="266">
        <v>14</v>
      </c>
      <c r="C34" s="266">
        <v>37</v>
      </c>
      <c r="D34" s="367" t="s">
        <v>302</v>
      </c>
      <c r="E34" s="367">
        <f t="shared" si="1"/>
        <v>51</v>
      </c>
      <c r="F34" s="369">
        <v>148</v>
      </c>
      <c r="G34" s="370">
        <v>31</v>
      </c>
      <c r="H34" s="367">
        <f t="shared" si="0"/>
        <v>230</v>
      </c>
      <c r="J34" s="166"/>
    </row>
    <row r="35" spans="1:10" x14ac:dyDescent="0.25">
      <c r="A35" s="115" t="s">
        <v>304</v>
      </c>
      <c r="B35" s="367">
        <v>19</v>
      </c>
      <c r="C35" s="367">
        <v>36</v>
      </c>
      <c r="D35" s="367" t="s">
        <v>302</v>
      </c>
      <c r="E35" s="367">
        <f t="shared" si="1"/>
        <v>55</v>
      </c>
      <c r="F35" s="369">
        <v>128</v>
      </c>
      <c r="G35" s="370">
        <v>32</v>
      </c>
      <c r="H35" s="367">
        <f t="shared" si="0"/>
        <v>215</v>
      </c>
      <c r="J35" s="166"/>
    </row>
    <row r="36" spans="1:10" x14ac:dyDescent="0.25">
      <c r="A36" s="115">
        <v>2021</v>
      </c>
      <c r="B36" s="367">
        <v>26</v>
      </c>
      <c r="C36" s="367">
        <v>19</v>
      </c>
      <c r="D36" s="367" t="s">
        <v>302</v>
      </c>
      <c r="E36" s="367">
        <f t="shared" si="1"/>
        <v>45</v>
      </c>
      <c r="F36" s="369">
        <v>71</v>
      </c>
      <c r="G36" s="370">
        <v>57</v>
      </c>
      <c r="H36" s="367">
        <f t="shared" si="0"/>
        <v>173</v>
      </c>
      <c r="J36" s="166"/>
    </row>
    <row r="37" spans="1:10" x14ac:dyDescent="0.25">
      <c r="A37" s="115">
        <v>2022</v>
      </c>
      <c r="B37" s="367">
        <v>20</v>
      </c>
      <c r="C37" s="367">
        <v>18</v>
      </c>
      <c r="D37" s="367"/>
      <c r="E37" s="367">
        <f t="shared" si="1"/>
        <v>38</v>
      </c>
      <c r="F37" s="369">
        <v>57</v>
      </c>
      <c r="G37" s="370">
        <v>56</v>
      </c>
      <c r="H37" s="367">
        <f>SUM(E37:G37)</f>
        <v>151</v>
      </c>
      <c r="J37" s="166"/>
    </row>
    <row r="38" spans="1:10" x14ac:dyDescent="0.25">
      <c r="A38" s="115">
        <v>2023</v>
      </c>
      <c r="B38" s="371">
        <v>23</v>
      </c>
      <c r="C38" s="371">
        <v>16</v>
      </c>
      <c r="D38" s="371"/>
      <c r="E38" s="371">
        <f t="shared" si="1"/>
        <v>39</v>
      </c>
      <c r="F38" s="372">
        <v>43</v>
      </c>
      <c r="G38" s="373">
        <v>52</v>
      </c>
      <c r="H38" s="371">
        <f t="shared" si="0"/>
        <v>134</v>
      </c>
      <c r="J38" s="166"/>
    </row>
    <row r="39" spans="1:10" ht="16.5" thickBot="1" x14ac:dyDescent="0.3">
      <c r="A39" s="159" t="s">
        <v>306</v>
      </c>
      <c r="B39" s="256">
        <f>AVERAGE(B29:B38)</f>
        <v>42.180677441929745</v>
      </c>
      <c r="C39" s="256">
        <f>AVERAGE(C29:C38)</f>
        <v>38.805489302006002</v>
      </c>
      <c r="D39" s="256" t="s">
        <v>302</v>
      </c>
      <c r="E39" s="256">
        <f t="shared" ref="E39:H39" si="2">AVERAGE(E29:E38)</f>
        <v>80.986166743935755</v>
      </c>
      <c r="F39" s="256">
        <f t="shared" si="2"/>
        <v>88.519322558070243</v>
      </c>
      <c r="G39" s="256">
        <f t="shared" si="2"/>
        <v>31.694510697993998</v>
      </c>
      <c r="H39" s="256">
        <f t="shared" si="2"/>
        <v>201.2</v>
      </c>
      <c r="J39" s="166"/>
    </row>
    <row r="40" spans="1:10" ht="16.5" thickTop="1" x14ac:dyDescent="0.25">
      <c r="A40" s="115"/>
      <c r="B40" s="165"/>
      <c r="C40" s="165"/>
      <c r="D40" s="165"/>
      <c r="E40" s="165"/>
      <c r="F40" s="165"/>
      <c r="G40" s="165"/>
      <c r="H40" s="165"/>
    </row>
    <row r="41" spans="1:10" x14ac:dyDescent="0.25">
      <c r="A41" s="116" t="s">
        <v>307</v>
      </c>
      <c r="B41" s="116"/>
      <c r="C41" s="116"/>
      <c r="D41" s="116"/>
      <c r="E41" s="116"/>
      <c r="F41" s="116"/>
      <c r="G41" s="116"/>
      <c r="H41" s="116"/>
    </row>
    <row r="42" spans="1:10" x14ac:dyDescent="0.25">
      <c r="A42" s="116" t="s">
        <v>308</v>
      </c>
      <c r="B42" s="116"/>
      <c r="C42" s="116"/>
      <c r="D42" s="116"/>
      <c r="E42" s="116"/>
      <c r="F42" s="116"/>
      <c r="G42" s="116"/>
      <c r="H42" s="116"/>
    </row>
    <row r="43" spans="1:10" x14ac:dyDescent="0.25">
      <c r="A43" s="116" t="s">
        <v>309</v>
      </c>
      <c r="B43" s="116"/>
      <c r="C43" s="116"/>
      <c r="D43" s="116"/>
      <c r="E43" s="116"/>
      <c r="F43" s="116"/>
      <c r="G43" s="116"/>
      <c r="H43" s="116"/>
    </row>
    <row r="44" spans="1:10" x14ac:dyDescent="0.25">
      <c r="A44" s="116"/>
      <c r="B44" s="116" t="s">
        <v>798</v>
      </c>
      <c r="C44" s="116"/>
      <c r="D44" s="116"/>
      <c r="E44" s="116"/>
      <c r="F44" s="116"/>
      <c r="G44" s="116"/>
      <c r="H44" s="116"/>
    </row>
    <row r="45" spans="1:10" x14ac:dyDescent="0.25">
      <c r="A45" s="116" t="s">
        <v>310</v>
      </c>
      <c r="B45" s="116"/>
      <c r="C45" s="116"/>
      <c r="D45" s="116"/>
      <c r="E45" s="116"/>
      <c r="F45" s="116"/>
      <c r="G45" s="116"/>
      <c r="H45" s="116"/>
    </row>
    <row r="46" spans="1:10" x14ac:dyDescent="0.25">
      <c r="A46" s="116"/>
      <c r="B46" s="116" t="s">
        <v>311</v>
      </c>
      <c r="C46" s="116"/>
      <c r="D46" s="116"/>
      <c r="E46" s="116"/>
      <c r="F46" s="116"/>
      <c r="G46" s="116"/>
      <c r="H46" s="116"/>
    </row>
    <row r="47" spans="1:10" x14ac:dyDescent="0.25">
      <c r="A47" s="117" t="s">
        <v>312</v>
      </c>
      <c r="C47" s="116"/>
      <c r="D47" s="116"/>
      <c r="E47" s="116"/>
      <c r="F47" s="116"/>
      <c r="G47" s="116"/>
      <c r="H47" s="116"/>
    </row>
    <row r="48" spans="1:10" x14ac:dyDescent="0.25">
      <c r="A48" s="115"/>
      <c r="B48" s="116"/>
      <c r="C48" s="116"/>
      <c r="D48" s="116"/>
      <c r="E48" s="116"/>
      <c r="F48" s="116"/>
      <c r="G48" s="116"/>
      <c r="H48" s="116"/>
    </row>
    <row r="49" spans="1:8" x14ac:dyDescent="0.25">
      <c r="A49" s="118" t="s">
        <v>799</v>
      </c>
      <c r="B49" s="113"/>
      <c r="C49" s="113"/>
      <c r="D49" s="116"/>
      <c r="E49" s="116"/>
      <c r="F49" s="116"/>
      <c r="G49" s="116"/>
      <c r="H49" s="116"/>
    </row>
    <row r="50" spans="1:8" ht="15.75" customHeight="1" x14ac:dyDescent="0.25">
      <c r="A50" s="174"/>
      <c r="B50" s="174" t="s">
        <v>800</v>
      </c>
      <c r="C50" s="174"/>
    </row>
    <row r="51" spans="1:8" ht="15.75" customHeight="1" x14ac:dyDescent="0.25">
      <c r="A51" s="113"/>
      <c r="B51" s="118" t="s">
        <v>801</v>
      </c>
      <c r="C51" s="113"/>
    </row>
  </sheetData>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E9AD-CE20-4DA1-9444-66BF3B0680B5}">
  <dimension ref="A1:N45"/>
  <sheetViews>
    <sheetView zoomScaleNormal="100" workbookViewId="0">
      <pane ySplit="3" topLeftCell="A4" activePane="bottomLeft" state="frozen"/>
      <selection pane="bottomLeft" activeCell="A4" sqref="A4"/>
    </sheetView>
  </sheetViews>
  <sheetFormatPr defaultColWidth="8.42578125" defaultRowHeight="18" customHeight="1" x14ac:dyDescent="0.25"/>
  <cols>
    <col min="1" max="1" width="15" style="118" customWidth="1"/>
    <col min="2" max="2" width="13.28515625" style="113" customWidth="1"/>
    <col min="3" max="3" width="20.85546875" style="113" customWidth="1"/>
    <col min="4" max="4" width="11" style="113" customWidth="1"/>
    <col min="5" max="5" width="10.42578125" style="113" customWidth="1"/>
    <col min="6" max="6" width="10.140625" style="113" customWidth="1"/>
    <col min="7" max="7" width="10.5703125" style="113" customWidth="1"/>
    <col min="8" max="8" width="11.5703125" style="113" customWidth="1"/>
    <col min="9" max="9" width="8.85546875" style="113" customWidth="1"/>
    <col min="10" max="10" width="13" style="113" customWidth="1"/>
    <col min="11" max="11" width="14.28515625" style="113" customWidth="1"/>
    <col min="12" max="12" width="9.42578125" style="113" customWidth="1"/>
    <col min="13" max="13" width="8.42578125" style="113"/>
    <col min="14" max="14" width="9.5703125" style="113" bestFit="1" customWidth="1"/>
    <col min="15" max="16384" width="8.42578125" style="113"/>
  </cols>
  <sheetData>
    <row r="1" spans="1:14" ht="18" customHeight="1" thickBot="1" x14ac:dyDescent="0.3">
      <c r="A1" s="80" t="s">
        <v>785</v>
      </c>
      <c r="B1" s="80"/>
      <c r="C1" s="80"/>
      <c r="D1" s="80"/>
      <c r="E1" s="80"/>
      <c r="F1" s="80"/>
      <c r="G1" s="80"/>
      <c r="H1" s="80"/>
      <c r="I1" s="80"/>
      <c r="J1" s="80"/>
      <c r="K1" s="80"/>
      <c r="L1" s="80"/>
    </row>
    <row r="2" spans="1:14" ht="30.75" customHeight="1" thickTop="1" x14ac:dyDescent="0.25">
      <c r="A2" s="167"/>
      <c r="B2" s="377" t="s">
        <v>786</v>
      </c>
      <c r="C2" s="377"/>
      <c r="D2" s="313"/>
      <c r="E2" s="276" t="s">
        <v>787</v>
      </c>
      <c r="F2" s="313"/>
      <c r="G2" s="277"/>
      <c r="H2" s="277" t="s">
        <v>790</v>
      </c>
      <c r="I2" s="306"/>
      <c r="J2" s="314"/>
      <c r="K2" s="314" t="s">
        <v>795</v>
      </c>
      <c r="L2" s="314"/>
    </row>
    <row r="3" spans="1:14" ht="51.75" customHeight="1" x14ac:dyDescent="0.25">
      <c r="A3" s="168" t="s">
        <v>789</v>
      </c>
      <c r="B3" s="169" t="s">
        <v>313</v>
      </c>
      <c r="C3" s="169" t="s">
        <v>314</v>
      </c>
      <c r="D3" s="170" t="s">
        <v>313</v>
      </c>
      <c r="E3" s="170" t="s">
        <v>314</v>
      </c>
      <c r="F3" s="170" t="s">
        <v>315</v>
      </c>
      <c r="G3" s="169" t="s">
        <v>313</v>
      </c>
      <c r="H3" s="169" t="s">
        <v>314</v>
      </c>
      <c r="I3" s="169" t="s">
        <v>315</v>
      </c>
      <c r="J3" s="170" t="s">
        <v>313</v>
      </c>
      <c r="K3" s="170" t="s">
        <v>314</v>
      </c>
      <c r="L3" s="170" t="s">
        <v>315</v>
      </c>
    </row>
    <row r="4" spans="1:14" ht="18" customHeight="1" x14ac:dyDescent="0.25">
      <c r="A4" s="118">
        <v>1994</v>
      </c>
      <c r="B4" s="171">
        <v>450</v>
      </c>
      <c r="C4" s="171">
        <v>11</v>
      </c>
      <c r="D4" s="359">
        <v>277</v>
      </c>
      <c r="E4" s="362">
        <v>1</v>
      </c>
      <c r="F4" s="359">
        <v>278</v>
      </c>
      <c r="G4" s="203">
        <v>269</v>
      </c>
      <c r="H4" s="364">
        <v>3</v>
      </c>
      <c r="I4" s="203">
        <v>272</v>
      </c>
      <c r="J4" s="359">
        <v>276</v>
      </c>
      <c r="K4" s="362">
        <v>7</v>
      </c>
      <c r="L4" s="359">
        <v>282</v>
      </c>
    </row>
    <row r="5" spans="1:14" ht="18" customHeight="1" x14ac:dyDescent="0.25">
      <c r="A5" s="118">
        <v>1995</v>
      </c>
      <c r="B5" s="171">
        <v>450</v>
      </c>
      <c r="C5" s="171">
        <v>11</v>
      </c>
      <c r="D5" s="359">
        <v>290</v>
      </c>
      <c r="E5" s="362">
        <v>6</v>
      </c>
      <c r="F5" s="359">
        <v>296</v>
      </c>
      <c r="G5" s="203">
        <v>261</v>
      </c>
      <c r="H5" s="364">
        <v>4</v>
      </c>
      <c r="I5" s="203">
        <v>265</v>
      </c>
      <c r="J5" s="359">
        <v>221</v>
      </c>
      <c r="K5" s="362">
        <v>2</v>
      </c>
      <c r="L5" s="359">
        <v>223</v>
      </c>
    </row>
    <row r="6" spans="1:14" ht="18" customHeight="1" x14ac:dyDescent="0.25">
      <c r="A6" s="118">
        <v>1996</v>
      </c>
      <c r="B6" s="171">
        <v>450</v>
      </c>
      <c r="C6" s="171">
        <v>11</v>
      </c>
      <c r="D6" s="359">
        <v>266</v>
      </c>
      <c r="E6" s="362">
        <v>2</v>
      </c>
      <c r="F6" s="359">
        <v>268</v>
      </c>
      <c r="G6" s="203">
        <v>227</v>
      </c>
      <c r="H6" s="364">
        <v>3</v>
      </c>
      <c r="I6" s="203">
        <v>230</v>
      </c>
      <c r="J6" s="359">
        <v>120</v>
      </c>
      <c r="K6" s="362">
        <v>3</v>
      </c>
      <c r="L6" s="359">
        <v>123</v>
      </c>
    </row>
    <row r="7" spans="1:14" ht="18" customHeight="1" x14ac:dyDescent="0.25">
      <c r="A7" s="118">
        <v>1997</v>
      </c>
      <c r="B7" s="171">
        <v>450</v>
      </c>
      <c r="C7" s="171">
        <v>11</v>
      </c>
      <c r="D7" s="359">
        <v>162</v>
      </c>
      <c r="E7" s="362">
        <v>15</v>
      </c>
      <c r="F7" s="359">
        <v>177</v>
      </c>
      <c r="G7" s="203">
        <v>152.18600000000001</v>
      </c>
      <c r="H7" s="364">
        <v>9.5459999999999994</v>
      </c>
      <c r="I7" s="203">
        <v>161.732</v>
      </c>
      <c r="J7" s="359">
        <v>106.63999999999999</v>
      </c>
      <c r="K7" s="362">
        <v>2.206</v>
      </c>
      <c r="L7" s="359">
        <v>108.84599999999999</v>
      </c>
    </row>
    <row r="8" spans="1:14" ht="18" customHeight="1" x14ac:dyDescent="0.25">
      <c r="A8" s="118">
        <v>1998</v>
      </c>
      <c r="B8" s="171">
        <v>267</v>
      </c>
      <c r="C8" s="171">
        <v>11</v>
      </c>
      <c r="D8" s="359">
        <v>187</v>
      </c>
      <c r="E8" s="362">
        <v>0</v>
      </c>
      <c r="F8" s="359">
        <v>187</v>
      </c>
      <c r="G8" s="203">
        <v>24.050830000000001</v>
      </c>
      <c r="H8" s="364">
        <v>0.23200000000000001</v>
      </c>
      <c r="I8" s="203">
        <v>24.282830000000001</v>
      </c>
      <c r="J8" s="359">
        <v>119.7615</v>
      </c>
      <c r="K8" s="362">
        <v>1.4319999999999999</v>
      </c>
      <c r="L8" s="359">
        <v>121.1935</v>
      </c>
    </row>
    <row r="9" spans="1:14" ht="18" customHeight="1" x14ac:dyDescent="0.25">
      <c r="A9" s="118">
        <v>1999</v>
      </c>
      <c r="B9" s="171" t="s">
        <v>316</v>
      </c>
      <c r="C9" s="171">
        <v>11</v>
      </c>
      <c r="D9" s="359">
        <v>115</v>
      </c>
      <c r="E9" s="362">
        <v>1</v>
      </c>
      <c r="F9" s="359">
        <v>116</v>
      </c>
      <c r="G9" s="203">
        <v>61.426000000000002</v>
      </c>
      <c r="H9" s="364">
        <v>0.48299999999999998</v>
      </c>
      <c r="I9" s="203">
        <v>61.908999999999999</v>
      </c>
      <c r="J9" s="359">
        <v>145.75900000000001</v>
      </c>
      <c r="K9" s="362">
        <v>0.39400000000000002</v>
      </c>
      <c r="L9" s="359">
        <v>146.15300000000002</v>
      </c>
    </row>
    <row r="10" spans="1:14" ht="18" customHeight="1" x14ac:dyDescent="0.25">
      <c r="A10" s="118">
        <v>2000</v>
      </c>
      <c r="B10" s="171">
        <v>187</v>
      </c>
      <c r="C10" s="171">
        <v>11</v>
      </c>
      <c r="D10" s="359">
        <v>85</v>
      </c>
      <c r="E10" s="362">
        <v>0</v>
      </c>
      <c r="F10" s="359">
        <v>85</v>
      </c>
      <c r="G10" s="203">
        <v>170.32871</v>
      </c>
      <c r="H10" s="364">
        <v>0.32200000000000001</v>
      </c>
      <c r="I10" s="203">
        <v>170.65071</v>
      </c>
      <c r="J10" s="359">
        <v>146.86000000000001</v>
      </c>
      <c r="K10" s="362">
        <v>0.253</v>
      </c>
      <c r="L10" s="359">
        <v>147.113</v>
      </c>
    </row>
    <row r="11" spans="1:14" ht="18" customHeight="1" x14ac:dyDescent="0.25">
      <c r="A11" s="118">
        <v>2001</v>
      </c>
      <c r="B11" s="171" t="s">
        <v>317</v>
      </c>
      <c r="C11" s="171">
        <v>11</v>
      </c>
      <c r="D11" s="359">
        <v>67.885000000000005</v>
      </c>
      <c r="E11" s="362">
        <v>0.3125</v>
      </c>
      <c r="F11" s="359">
        <v>68.197500000000005</v>
      </c>
      <c r="G11" s="203">
        <v>49.591999999999999</v>
      </c>
      <c r="H11" s="364">
        <v>0.30499999999999999</v>
      </c>
      <c r="I11" s="203">
        <v>49.896999999999998</v>
      </c>
      <c r="J11" s="359">
        <v>47.795000000000002</v>
      </c>
      <c r="K11" s="362">
        <v>0.376</v>
      </c>
      <c r="L11" s="359">
        <v>48.170999999999999</v>
      </c>
    </row>
    <row r="12" spans="1:14" ht="16.149999999999999" customHeight="1" x14ac:dyDescent="0.25">
      <c r="A12" s="118">
        <v>2002</v>
      </c>
      <c r="B12" s="171">
        <v>267</v>
      </c>
      <c r="C12" s="171">
        <v>11</v>
      </c>
      <c r="D12" s="359">
        <v>57.497</v>
      </c>
      <c r="E12" s="362">
        <v>4.5240000000000002E-2</v>
      </c>
      <c r="F12" s="359">
        <v>57.54224</v>
      </c>
      <c r="G12" s="203">
        <v>24.372</v>
      </c>
      <c r="H12" s="364">
        <v>5.2699999999999997E-2</v>
      </c>
      <c r="I12" s="203">
        <v>24.424700000000001</v>
      </c>
      <c r="J12" s="359">
        <v>33.813000000000002</v>
      </c>
      <c r="K12" s="362">
        <v>0.24399999999999999</v>
      </c>
      <c r="L12" s="359">
        <v>34.057000000000002</v>
      </c>
    </row>
    <row r="13" spans="1:14" ht="16.149999999999999" customHeight="1" x14ac:dyDescent="0.25">
      <c r="A13" s="118">
        <v>2003</v>
      </c>
      <c r="B13" s="171">
        <v>267</v>
      </c>
      <c r="C13" s="171">
        <v>0</v>
      </c>
      <c r="D13" s="359">
        <v>88.805999999999997</v>
      </c>
      <c r="E13" s="362">
        <v>9.1000000000000004E-3</v>
      </c>
      <c r="F13" s="359">
        <v>88.815100000000001</v>
      </c>
      <c r="G13" s="203">
        <v>36.488999999999997</v>
      </c>
      <c r="H13" s="364">
        <v>3.49E-2</v>
      </c>
      <c r="I13" s="203">
        <v>36.523899999999998</v>
      </c>
      <c r="J13" s="359">
        <v>51.341999999999999</v>
      </c>
      <c r="K13" s="362">
        <v>3.7629999999999997E-2</v>
      </c>
      <c r="L13" s="359">
        <v>51.379629999999999</v>
      </c>
    </row>
    <row r="14" spans="1:14" ht="16.149999999999999" customHeight="1" x14ac:dyDescent="0.25">
      <c r="A14" s="118">
        <v>2004</v>
      </c>
      <c r="B14" s="171">
        <v>267</v>
      </c>
      <c r="C14" s="171">
        <v>0</v>
      </c>
      <c r="D14" s="359">
        <v>72.625</v>
      </c>
      <c r="E14" s="362">
        <v>2.5000000000000001E-3</v>
      </c>
      <c r="F14" s="359">
        <v>72.627499999999998</v>
      </c>
      <c r="G14" s="203">
        <v>87.072000000000003</v>
      </c>
      <c r="H14" s="364">
        <v>6.6E-3</v>
      </c>
      <c r="I14" s="203">
        <v>87.078600000000009</v>
      </c>
      <c r="J14" s="359">
        <v>46.436</v>
      </c>
      <c r="K14" s="362">
        <v>1.2749999999999999E-2</v>
      </c>
      <c r="L14" s="359">
        <v>46.448749999999997</v>
      </c>
    </row>
    <row r="15" spans="1:14" ht="16.149999999999999" customHeight="1" x14ac:dyDescent="0.25">
      <c r="A15" s="118">
        <v>2005</v>
      </c>
      <c r="B15" s="171">
        <v>267</v>
      </c>
      <c r="C15" s="171">
        <v>0</v>
      </c>
      <c r="D15" s="359">
        <v>110.37</v>
      </c>
      <c r="E15" s="362">
        <v>2.0910000000000002E-2</v>
      </c>
      <c r="F15" s="359">
        <v>110.39091000000001</v>
      </c>
      <c r="G15" s="203">
        <v>65.075000000000003</v>
      </c>
      <c r="H15" s="364">
        <v>5.3400000000000003E-2</v>
      </c>
      <c r="I15" s="203">
        <v>65.128399999999999</v>
      </c>
      <c r="J15" s="359">
        <v>49.601999999999997</v>
      </c>
      <c r="K15" s="362">
        <v>5.5879999999999999E-2</v>
      </c>
      <c r="L15" s="359">
        <v>49.657879999999999</v>
      </c>
      <c r="N15" s="358"/>
    </row>
    <row r="16" spans="1:14" ht="16.149999999999999" customHeight="1" x14ac:dyDescent="0.25">
      <c r="A16" s="118">
        <v>2006</v>
      </c>
      <c r="B16" s="171">
        <v>267</v>
      </c>
      <c r="C16" s="171">
        <v>0</v>
      </c>
      <c r="D16" s="359">
        <v>24.922000000000001</v>
      </c>
      <c r="E16" s="362">
        <v>2.46E-2</v>
      </c>
      <c r="F16" s="359">
        <v>24.9466</v>
      </c>
      <c r="G16" s="203">
        <v>85.007000000000005</v>
      </c>
      <c r="H16" s="364">
        <v>2.46E-2</v>
      </c>
      <c r="I16" s="203">
        <v>85.031600000000012</v>
      </c>
      <c r="J16" s="359">
        <v>43.161000000000001</v>
      </c>
      <c r="K16" s="362">
        <v>3.4000000000000002E-2</v>
      </c>
      <c r="L16" s="359">
        <v>43.195</v>
      </c>
      <c r="N16" s="358"/>
    </row>
    <row r="17" spans="1:14" ht="16.149999999999999" customHeight="1" x14ac:dyDescent="0.25">
      <c r="A17" s="118">
        <v>2007</v>
      </c>
      <c r="B17" s="171">
        <v>267</v>
      </c>
      <c r="C17" s="171">
        <v>0</v>
      </c>
      <c r="D17" s="359">
        <v>32.094999999999999</v>
      </c>
      <c r="E17" s="362">
        <v>0.57999999999999996</v>
      </c>
      <c r="F17" s="359">
        <v>32.674999999999997</v>
      </c>
      <c r="G17" s="203">
        <v>30.391999999999999</v>
      </c>
      <c r="H17" s="364">
        <v>0.57999999999999996</v>
      </c>
      <c r="I17" s="203">
        <v>30.971999999999998</v>
      </c>
      <c r="J17" s="359">
        <v>18.734999999999999</v>
      </c>
      <c r="K17" s="362">
        <v>0.14799999999999999</v>
      </c>
      <c r="L17" s="359">
        <v>18.882999999999999</v>
      </c>
      <c r="N17" s="358"/>
    </row>
    <row r="18" spans="1:14" ht="16.149999999999999" customHeight="1" x14ac:dyDescent="0.25">
      <c r="A18" s="118">
        <v>2008</v>
      </c>
      <c r="B18" s="171">
        <v>267</v>
      </c>
      <c r="C18" s="171">
        <v>0</v>
      </c>
      <c r="D18" s="359">
        <v>42.061999999999998</v>
      </c>
      <c r="E18" s="362">
        <v>3.3E-3</v>
      </c>
      <c r="F18" s="359">
        <v>42.065300000000001</v>
      </c>
      <c r="G18" s="203">
        <v>5.351</v>
      </c>
      <c r="H18" s="364">
        <v>3.3E-3</v>
      </c>
      <c r="I18" s="203">
        <v>5.3543000000000003</v>
      </c>
      <c r="J18" s="359">
        <v>27.989000000000001</v>
      </c>
      <c r="K18" s="362">
        <v>0.27600000000000002</v>
      </c>
      <c r="L18" s="359">
        <v>28.265000000000001</v>
      </c>
    </row>
    <row r="19" spans="1:14" ht="16.149999999999999" customHeight="1" x14ac:dyDescent="0.25">
      <c r="A19" s="118">
        <v>2009</v>
      </c>
      <c r="B19" s="171">
        <v>267</v>
      </c>
      <c r="C19" s="171">
        <v>0</v>
      </c>
      <c r="D19" s="359">
        <v>48.433999999999997</v>
      </c>
      <c r="E19" s="362">
        <v>0.2545</v>
      </c>
      <c r="F19" s="359">
        <v>48.688499999999998</v>
      </c>
      <c r="G19" s="203">
        <v>22.67</v>
      </c>
      <c r="H19" s="364">
        <v>0.2545</v>
      </c>
      <c r="I19" s="203">
        <v>22.924500000000002</v>
      </c>
      <c r="J19" s="359">
        <v>28.382999999999999</v>
      </c>
      <c r="K19" s="362">
        <v>3.6799999999999999E-2</v>
      </c>
      <c r="L19" s="359">
        <v>28.419799999999999</v>
      </c>
    </row>
    <row r="20" spans="1:14" ht="16.149999999999999" customHeight="1" x14ac:dyDescent="0.25">
      <c r="A20" s="118">
        <v>2010</v>
      </c>
      <c r="B20" s="171">
        <v>267</v>
      </c>
      <c r="C20" s="171">
        <v>0</v>
      </c>
      <c r="D20" s="359">
        <v>45.670999999999999</v>
      </c>
      <c r="E20" s="362">
        <v>0.27700000000000002</v>
      </c>
      <c r="F20" s="359">
        <v>45.948</v>
      </c>
      <c r="G20" s="203">
        <v>45.631999999999998</v>
      </c>
      <c r="H20" s="364">
        <v>0.27700000000000002</v>
      </c>
      <c r="I20" s="203">
        <v>45.908999999999999</v>
      </c>
      <c r="J20" s="359">
        <v>35.409999999999997</v>
      </c>
      <c r="K20" s="362">
        <v>0.222</v>
      </c>
      <c r="L20" s="359">
        <v>35.631999999999998</v>
      </c>
    </row>
    <row r="21" spans="1:14" ht="16.149999999999999" customHeight="1" x14ac:dyDescent="0.25">
      <c r="A21" s="118">
        <v>2011</v>
      </c>
      <c r="B21" s="171">
        <v>267</v>
      </c>
      <c r="C21" s="171">
        <v>0</v>
      </c>
      <c r="D21" s="359">
        <v>44.235199999999999</v>
      </c>
      <c r="E21" s="362">
        <v>0</v>
      </c>
      <c r="F21" s="359">
        <v>44.235199999999999</v>
      </c>
      <c r="G21" s="203">
        <v>44.19</v>
      </c>
      <c r="H21" s="364">
        <v>0</v>
      </c>
      <c r="I21" s="203">
        <v>44.19</v>
      </c>
      <c r="J21" s="359">
        <v>32.637999999999998</v>
      </c>
      <c r="K21" s="362">
        <v>0.187</v>
      </c>
      <c r="L21" s="359">
        <v>32.824999999999996</v>
      </c>
    </row>
    <row r="22" spans="1:14" ht="16.149999999999999" customHeight="1" x14ac:dyDescent="0.25">
      <c r="A22" s="118">
        <v>2012</v>
      </c>
      <c r="B22" s="171">
        <v>267</v>
      </c>
      <c r="C22" s="171">
        <v>0</v>
      </c>
      <c r="D22" s="359">
        <v>53.426000000000002</v>
      </c>
      <c r="E22" s="362">
        <v>5.6259999999999998E-2</v>
      </c>
      <c r="F22" s="359">
        <v>53.482260000000004</v>
      </c>
      <c r="G22" s="203">
        <v>52.482999999999997</v>
      </c>
      <c r="H22" s="364">
        <v>5.6000000000000001E-2</v>
      </c>
      <c r="I22" s="203">
        <v>52.538999999999994</v>
      </c>
      <c r="J22" s="359">
        <v>20.827999999999999</v>
      </c>
      <c r="K22" s="362">
        <v>3.1759999999999997E-2</v>
      </c>
      <c r="L22" s="359">
        <v>20.859759999999998</v>
      </c>
    </row>
    <row r="23" spans="1:14" ht="16.149999999999999" customHeight="1" x14ac:dyDescent="0.25">
      <c r="A23" s="118">
        <v>2013</v>
      </c>
      <c r="B23" s="171">
        <v>267</v>
      </c>
      <c r="C23" s="171">
        <v>0</v>
      </c>
      <c r="D23" s="359">
        <v>118.08199999999999</v>
      </c>
      <c r="E23" s="362">
        <v>9.4089999999999993E-2</v>
      </c>
      <c r="F23" s="359">
        <v>118.17608999999999</v>
      </c>
      <c r="G23" s="203">
        <v>15.866</v>
      </c>
      <c r="H23" s="364">
        <v>9.4E-2</v>
      </c>
      <c r="I23" s="203">
        <v>15.959999999999999</v>
      </c>
      <c r="J23" s="359">
        <v>36.366</v>
      </c>
      <c r="K23" s="362">
        <v>2.4500000000000001E-2</v>
      </c>
      <c r="L23" s="359">
        <v>36.390500000000003</v>
      </c>
    </row>
    <row r="24" spans="1:14" ht="16.149999999999999" customHeight="1" x14ac:dyDescent="0.25">
      <c r="A24" s="118">
        <v>2014</v>
      </c>
      <c r="B24" s="171">
        <v>267</v>
      </c>
      <c r="C24" s="171">
        <v>0</v>
      </c>
      <c r="D24" s="359">
        <v>110.556</v>
      </c>
      <c r="E24" s="362">
        <v>0.16250000000000001</v>
      </c>
      <c r="F24" s="359">
        <v>110.71849999999999</v>
      </c>
      <c r="G24" s="203">
        <v>105.523</v>
      </c>
      <c r="H24" s="364">
        <v>0</v>
      </c>
      <c r="I24" s="203">
        <v>105.523</v>
      </c>
      <c r="J24" s="359">
        <v>39.1</v>
      </c>
      <c r="K24" s="362">
        <v>0.112</v>
      </c>
      <c r="L24" s="359">
        <v>39.212000000000003</v>
      </c>
    </row>
    <row r="25" spans="1:14" ht="16.149999999999999" customHeight="1" x14ac:dyDescent="0.25">
      <c r="A25" s="118">
        <v>2015</v>
      </c>
      <c r="B25" s="171">
        <v>267</v>
      </c>
      <c r="C25" s="171">
        <v>0</v>
      </c>
      <c r="D25" s="359">
        <v>45.106999999999999</v>
      </c>
      <c r="E25" s="362">
        <v>0.65</v>
      </c>
      <c r="F25" s="359">
        <v>45.756999999999998</v>
      </c>
      <c r="G25" s="203">
        <v>22.625</v>
      </c>
      <c r="H25" s="364">
        <v>0.65</v>
      </c>
      <c r="I25" s="203">
        <v>23.274999999999999</v>
      </c>
      <c r="J25" s="359">
        <v>56.9</v>
      </c>
      <c r="K25" s="362">
        <v>0.14399999999999999</v>
      </c>
      <c r="L25" s="359">
        <v>57.043999999999997</v>
      </c>
    </row>
    <row r="26" spans="1:14" ht="16.149999999999999" customHeight="1" x14ac:dyDescent="0.25">
      <c r="A26" s="118">
        <v>2016</v>
      </c>
      <c r="B26" s="171">
        <v>46</v>
      </c>
      <c r="C26" s="171">
        <v>0</v>
      </c>
      <c r="D26" s="359">
        <v>43.787999999999997</v>
      </c>
      <c r="E26" s="362">
        <v>0.55918000000000001</v>
      </c>
      <c r="F26" s="359">
        <v>44.347179999999994</v>
      </c>
      <c r="G26" s="203">
        <v>13.535</v>
      </c>
      <c r="H26" s="364">
        <v>0.55900000000000005</v>
      </c>
      <c r="I26" s="203">
        <v>14.093999999999999</v>
      </c>
      <c r="J26" s="359">
        <v>45.375</v>
      </c>
      <c r="K26" s="362">
        <v>0.54100000000000004</v>
      </c>
      <c r="L26" s="359">
        <v>45.915999999999997</v>
      </c>
    </row>
    <row r="27" spans="1:14" ht="16.149999999999999" customHeight="1" x14ac:dyDescent="0.25">
      <c r="A27" s="118">
        <v>2017</v>
      </c>
      <c r="B27" s="171">
        <v>46</v>
      </c>
      <c r="C27" s="171">
        <v>0</v>
      </c>
      <c r="D27" s="359">
        <v>31.161000000000001</v>
      </c>
      <c r="E27" s="362">
        <v>0.20349999999999999</v>
      </c>
      <c r="F27" s="359">
        <v>31.3645</v>
      </c>
      <c r="G27" s="203">
        <v>30.808</v>
      </c>
      <c r="H27" s="364">
        <v>0.20399999999999999</v>
      </c>
      <c r="I27" s="203">
        <v>31.012</v>
      </c>
      <c r="J27" s="359">
        <v>20.010999999999999</v>
      </c>
      <c r="K27" s="362">
        <v>0.44500000000000001</v>
      </c>
      <c r="L27" s="359">
        <v>20.456</v>
      </c>
    </row>
    <row r="28" spans="1:14" ht="16.149999999999999" customHeight="1" x14ac:dyDescent="0.25">
      <c r="A28" s="118">
        <v>2018</v>
      </c>
      <c r="B28" s="171">
        <v>46</v>
      </c>
      <c r="C28" s="171">
        <v>0</v>
      </c>
      <c r="D28" s="359">
        <v>34.408999999999999</v>
      </c>
      <c r="E28" s="362">
        <v>0.32850000000000001</v>
      </c>
      <c r="F28" s="359">
        <v>34.737499999999997</v>
      </c>
      <c r="G28" s="203">
        <v>9.2110000000000003</v>
      </c>
      <c r="H28" s="364">
        <v>0.32800000000000001</v>
      </c>
      <c r="I28" s="203">
        <v>9.5389999999999997</v>
      </c>
      <c r="J28" s="359">
        <v>19.905999999999999</v>
      </c>
      <c r="K28" s="362">
        <v>0.32450000000000001</v>
      </c>
      <c r="L28" s="359">
        <v>20.230499999999999</v>
      </c>
    </row>
    <row r="29" spans="1:14" ht="16.149999999999999" customHeight="1" x14ac:dyDescent="0.25">
      <c r="A29" s="118">
        <v>2019</v>
      </c>
      <c r="B29" s="171">
        <v>46</v>
      </c>
      <c r="C29" s="171">
        <v>0</v>
      </c>
      <c r="D29" s="359">
        <v>28.620999999999999</v>
      </c>
      <c r="E29" s="362">
        <v>0.21</v>
      </c>
      <c r="F29" s="359">
        <v>28.831</v>
      </c>
      <c r="G29" s="203">
        <v>5.4260000000000002</v>
      </c>
      <c r="H29" s="364">
        <v>0.2107</v>
      </c>
      <c r="I29" s="203">
        <v>5.6367000000000003</v>
      </c>
      <c r="J29" s="359">
        <v>11.009</v>
      </c>
      <c r="K29" s="362">
        <v>0.21299999999999999</v>
      </c>
      <c r="L29" s="359">
        <v>11.222</v>
      </c>
    </row>
    <row r="30" spans="1:14" ht="16.149999999999999" customHeight="1" x14ac:dyDescent="0.25">
      <c r="A30" s="118">
        <v>2020</v>
      </c>
      <c r="B30" s="171">
        <v>46</v>
      </c>
      <c r="C30" s="171">
        <v>0</v>
      </c>
      <c r="D30" s="359">
        <v>2.4580000000000002</v>
      </c>
      <c r="E30" s="362">
        <v>0.27700000000000002</v>
      </c>
      <c r="F30" s="359">
        <v>2.7350000000000003</v>
      </c>
      <c r="G30" s="203">
        <v>4.2949999999999999</v>
      </c>
      <c r="H30" s="364">
        <v>0.27700000000000002</v>
      </c>
      <c r="I30" s="203">
        <v>4.5720000000000001</v>
      </c>
      <c r="J30" s="359">
        <v>15.151</v>
      </c>
      <c r="K30" s="362">
        <v>0</v>
      </c>
      <c r="L30" s="359">
        <v>15.151</v>
      </c>
    </row>
    <row r="31" spans="1:14" ht="16.149999999999999" customHeight="1" x14ac:dyDescent="0.25">
      <c r="A31" s="118">
        <v>2021</v>
      </c>
      <c r="B31" s="171">
        <v>46</v>
      </c>
      <c r="C31" s="171">
        <v>0</v>
      </c>
      <c r="D31" s="359">
        <v>1.6040000000000001</v>
      </c>
      <c r="E31" s="362">
        <v>0.221</v>
      </c>
      <c r="F31" s="359">
        <v>1.8250000000000002</v>
      </c>
      <c r="G31" s="203">
        <v>1.6040000000000001</v>
      </c>
      <c r="H31" s="364">
        <v>0.221</v>
      </c>
      <c r="I31" s="203">
        <v>1.8250000000000002</v>
      </c>
      <c r="J31" s="359">
        <v>17.78</v>
      </c>
      <c r="K31" s="362">
        <v>4.9000000000000002E-2</v>
      </c>
      <c r="L31" s="359">
        <v>17.829000000000001</v>
      </c>
    </row>
    <row r="32" spans="1:14" ht="16.149999999999999" customHeight="1" x14ac:dyDescent="0.25">
      <c r="A32" s="118">
        <v>2022</v>
      </c>
      <c r="B32" s="171">
        <v>46</v>
      </c>
      <c r="C32" s="171">
        <v>0</v>
      </c>
      <c r="D32" s="360">
        <v>4.5739999999999998</v>
      </c>
      <c r="E32" s="363">
        <v>0.42899999999999999</v>
      </c>
      <c r="F32" s="359">
        <v>5.0030000000000001</v>
      </c>
      <c r="G32" s="366">
        <v>3.79</v>
      </c>
      <c r="H32" s="365">
        <v>0.42949999999999999</v>
      </c>
      <c r="I32" s="203">
        <v>4.2195</v>
      </c>
      <c r="J32" s="360">
        <v>3.2469999999999999</v>
      </c>
      <c r="K32" s="363">
        <v>0.443</v>
      </c>
      <c r="L32" s="359">
        <v>3.69</v>
      </c>
    </row>
    <row r="33" spans="1:12" ht="16.149999999999999" customHeight="1" x14ac:dyDescent="0.25">
      <c r="A33" s="118">
        <v>2023</v>
      </c>
      <c r="B33" s="171">
        <v>46</v>
      </c>
      <c r="C33" s="171">
        <v>0</v>
      </c>
      <c r="D33" s="360">
        <v>2.5670000000000002</v>
      </c>
      <c r="E33" s="363">
        <v>1.5389999999999999</v>
      </c>
      <c r="F33" s="359">
        <v>4.1059999999999999</v>
      </c>
      <c r="G33" s="366">
        <v>2.4390000000000001</v>
      </c>
      <c r="H33" s="365">
        <v>0.96850000000000003</v>
      </c>
      <c r="I33" s="203">
        <v>3.4075000000000002</v>
      </c>
      <c r="J33" s="360">
        <v>18.053999999999998</v>
      </c>
      <c r="K33" s="363">
        <v>0.2495</v>
      </c>
      <c r="L33" s="359">
        <v>18.3035</v>
      </c>
    </row>
    <row r="34" spans="1:12" ht="16.149999999999999" customHeight="1" x14ac:dyDescent="0.25">
      <c r="A34" s="118">
        <v>2024</v>
      </c>
      <c r="B34" s="172">
        <v>46</v>
      </c>
      <c r="C34" s="171">
        <v>0</v>
      </c>
      <c r="D34" s="360">
        <v>1.46</v>
      </c>
      <c r="E34" s="363">
        <v>0.622</v>
      </c>
      <c r="F34" s="359">
        <v>2.0819999999999999</v>
      </c>
      <c r="G34" s="366">
        <v>2.1989999999999998</v>
      </c>
      <c r="H34" s="365">
        <v>0.622</v>
      </c>
      <c r="I34" s="203">
        <v>2.8209999999999997</v>
      </c>
      <c r="J34" s="360">
        <v>3.5449999999999999</v>
      </c>
      <c r="K34" s="363">
        <v>0.3095</v>
      </c>
      <c r="L34" s="359">
        <v>3.8544999999999998</v>
      </c>
    </row>
    <row r="35" spans="1:12" ht="16.149999999999999" customHeight="1" thickBot="1" x14ac:dyDescent="0.3">
      <c r="A35" s="80" t="s">
        <v>318</v>
      </c>
      <c r="B35" s="257">
        <v>46</v>
      </c>
      <c r="C35" s="333">
        <v>0</v>
      </c>
      <c r="D35" s="361">
        <f>AVERAGE(D30:D34)</f>
        <v>2.5326</v>
      </c>
      <c r="E35" s="361">
        <f>AVERAGE(E30:E34)</f>
        <v>0.61760000000000004</v>
      </c>
      <c r="F35" s="361">
        <f>AVERAGE(F30:F34)</f>
        <v>3.1502000000000003</v>
      </c>
      <c r="G35" s="361">
        <f t="shared" ref="G35:L35" si="0">AVERAGE(G30:G34)</f>
        <v>2.8654000000000002</v>
      </c>
      <c r="H35" s="361">
        <f t="shared" si="0"/>
        <v>0.50359999999999994</v>
      </c>
      <c r="I35" s="361">
        <f t="shared" si="0"/>
        <v>3.3689999999999998</v>
      </c>
      <c r="J35" s="361">
        <f>AVERAGE(J30:J34)</f>
        <v>11.555400000000001</v>
      </c>
      <c r="K35" s="361">
        <f t="shared" si="0"/>
        <v>0.21020000000000003</v>
      </c>
      <c r="L35" s="361">
        <f t="shared" si="0"/>
        <v>11.765600000000001</v>
      </c>
    </row>
    <row r="36" spans="1:12" ht="16.149999999999999" customHeight="1" thickTop="1" x14ac:dyDescent="0.25"/>
    <row r="37" spans="1:12" ht="16.149999999999999" customHeight="1" x14ac:dyDescent="0.25">
      <c r="A37" s="118" t="s">
        <v>788</v>
      </c>
      <c r="B37" s="188"/>
      <c r="C37" s="188"/>
      <c r="D37" s="188"/>
      <c r="E37" s="188"/>
      <c r="F37" s="188"/>
      <c r="G37" s="188"/>
      <c r="H37" s="188"/>
      <c r="I37" s="188"/>
      <c r="J37" s="188"/>
      <c r="K37" s="188"/>
      <c r="L37" s="174"/>
    </row>
    <row r="38" spans="1:12" ht="16.149999999999999" customHeight="1" x14ac:dyDescent="0.25">
      <c r="B38" s="118" t="s">
        <v>319</v>
      </c>
      <c r="C38" s="188"/>
      <c r="D38" s="188"/>
      <c r="E38" s="188"/>
      <c r="F38" s="188"/>
      <c r="G38" s="188"/>
      <c r="H38" s="188"/>
      <c r="I38" s="188"/>
      <c r="J38" s="188"/>
      <c r="K38" s="188"/>
      <c r="L38" s="174"/>
    </row>
    <row r="39" spans="1:12" ht="16.149999999999999" customHeight="1" x14ac:dyDescent="0.25">
      <c r="B39" s="188" t="s">
        <v>320</v>
      </c>
      <c r="C39" s="188"/>
      <c r="D39" s="188"/>
      <c r="E39" s="188"/>
      <c r="F39" s="188"/>
      <c r="G39" s="188"/>
      <c r="H39" s="188"/>
      <c r="I39" s="188"/>
      <c r="J39" s="188"/>
      <c r="K39" s="188"/>
      <c r="L39" s="174"/>
    </row>
    <row r="40" spans="1:12" ht="16.149999999999999" customHeight="1" x14ac:dyDescent="0.25">
      <c r="A40" s="118" t="s">
        <v>793</v>
      </c>
      <c r="B40" s="118"/>
      <c r="C40" s="118"/>
      <c r="D40" s="118"/>
      <c r="E40" s="118"/>
      <c r="F40" s="118"/>
      <c r="G40" s="118"/>
      <c r="H40" s="118"/>
      <c r="I40" s="118"/>
      <c r="J40" s="118"/>
      <c r="K40" s="118"/>
    </row>
    <row r="41" spans="1:12" ht="16.149999999999999" customHeight="1" x14ac:dyDescent="0.25">
      <c r="B41" s="118" t="s">
        <v>791</v>
      </c>
      <c r="C41" s="118"/>
      <c r="D41" s="118"/>
      <c r="E41" s="118"/>
      <c r="F41" s="118"/>
      <c r="G41" s="118"/>
      <c r="H41" s="118"/>
      <c r="I41" s="118"/>
      <c r="J41" s="118"/>
      <c r="K41" s="118"/>
    </row>
    <row r="42" spans="1:12" ht="18" customHeight="1" x14ac:dyDescent="0.25">
      <c r="B42" s="118" t="s">
        <v>792</v>
      </c>
      <c r="C42" s="118"/>
      <c r="D42" s="118"/>
      <c r="E42" s="118"/>
      <c r="F42" s="118"/>
      <c r="G42" s="118"/>
      <c r="H42" s="118"/>
      <c r="I42" s="118"/>
      <c r="J42" s="118"/>
      <c r="K42" s="118"/>
    </row>
    <row r="43" spans="1:12" ht="18" customHeight="1" x14ac:dyDescent="0.25">
      <c r="A43" s="118" t="s">
        <v>797</v>
      </c>
      <c r="B43" s="118"/>
      <c r="C43" s="118"/>
      <c r="D43" s="118"/>
      <c r="E43" s="118"/>
      <c r="F43" s="118"/>
      <c r="G43" s="118"/>
      <c r="H43" s="118"/>
      <c r="I43" s="118"/>
      <c r="J43" s="118"/>
      <c r="K43" s="118"/>
    </row>
    <row r="44" spans="1:12" ht="18" customHeight="1" x14ac:dyDescent="0.25">
      <c r="B44" s="113" t="s">
        <v>796</v>
      </c>
    </row>
    <row r="45" spans="1:12" ht="18" customHeight="1" x14ac:dyDescent="0.25">
      <c r="A45" s="118" t="s">
        <v>794</v>
      </c>
    </row>
  </sheetData>
  <mergeCells count="1">
    <mergeCell ref="B2:C2"/>
  </mergeCells>
  <pageMargins left="0.25" right="0.25" top="0.5" bottom="0.5" header="0.3" footer="0.3"/>
  <pageSetup orientation="portrait"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59848-B19B-4753-A8EC-6E02442E9B55}">
  <dimension ref="A1:J278"/>
  <sheetViews>
    <sheetView workbookViewId="0">
      <pane ySplit="3" topLeftCell="A4" activePane="bottomLeft" state="frozen"/>
      <selection pane="bottomLeft" activeCell="A4" sqref="A4"/>
    </sheetView>
  </sheetViews>
  <sheetFormatPr defaultColWidth="8.85546875" defaultRowHeight="15.75" x14ac:dyDescent="0.25"/>
  <cols>
    <col min="1" max="1" width="10.42578125" style="118" customWidth="1"/>
    <col min="2" max="2" width="24.85546875" style="118" customWidth="1"/>
    <col min="3" max="3" width="27.85546875" style="118" customWidth="1"/>
    <col min="4" max="4" width="9.7109375" style="171" customWidth="1"/>
    <col min="5" max="5" width="12.85546875" style="171" bestFit="1" customWidth="1"/>
    <col min="6" max="6" width="18" style="171" bestFit="1" customWidth="1"/>
    <col min="7" max="7" width="15.28515625" style="171" customWidth="1"/>
    <col min="8" max="8" width="12.85546875" style="171" customWidth="1"/>
    <col min="9" max="9" width="7.85546875" style="171" customWidth="1"/>
    <col min="10" max="10" width="10.140625" style="171" customWidth="1"/>
    <col min="11" max="16384" width="8.85546875" style="113"/>
  </cols>
  <sheetData>
    <row r="1" spans="1:10" ht="16.5" thickBot="1" x14ac:dyDescent="0.3">
      <c r="A1" s="80" t="s">
        <v>321</v>
      </c>
      <c r="B1" s="175"/>
      <c r="C1" s="175"/>
      <c r="D1" s="177"/>
      <c r="E1" s="177"/>
      <c r="F1" s="177"/>
      <c r="G1" s="177"/>
      <c r="H1" s="177"/>
      <c r="I1" s="177"/>
      <c r="J1" s="177"/>
    </row>
    <row r="2" spans="1:10" ht="16.5" thickTop="1" x14ac:dyDescent="0.25">
      <c r="A2" s="167"/>
      <c r="B2" s="167"/>
      <c r="C2" s="167"/>
      <c r="D2" s="281"/>
      <c r="E2" s="306"/>
      <c r="F2" s="306"/>
      <c r="G2" s="277" t="s">
        <v>322</v>
      </c>
      <c r="H2" s="306"/>
      <c r="I2" s="306"/>
      <c r="J2" s="281"/>
    </row>
    <row r="3" spans="1:10" ht="32.25" thickBot="1" x14ac:dyDescent="0.3">
      <c r="A3" s="179" t="s">
        <v>323</v>
      </c>
      <c r="B3" s="173" t="s">
        <v>35</v>
      </c>
      <c r="C3" s="173" t="s">
        <v>324</v>
      </c>
      <c r="D3" s="181" t="s">
        <v>325</v>
      </c>
      <c r="E3" s="180" t="s">
        <v>326</v>
      </c>
      <c r="F3" s="180" t="s">
        <v>327</v>
      </c>
      <c r="G3" s="181" t="s">
        <v>328</v>
      </c>
      <c r="H3" s="181" t="s">
        <v>329</v>
      </c>
      <c r="I3" s="180" t="s">
        <v>43</v>
      </c>
      <c r="J3" s="181" t="s">
        <v>330</v>
      </c>
    </row>
    <row r="4" spans="1:10" x14ac:dyDescent="0.25">
      <c r="A4" s="118">
        <v>2011</v>
      </c>
      <c r="B4" s="118" t="s">
        <v>331</v>
      </c>
      <c r="C4" s="118" t="s">
        <v>332</v>
      </c>
      <c r="D4" s="171" t="s">
        <v>333</v>
      </c>
      <c r="E4" s="182"/>
      <c r="F4" s="182"/>
      <c r="G4" s="182">
        <v>298</v>
      </c>
      <c r="H4" s="182"/>
      <c r="I4" s="182"/>
      <c r="J4" s="182">
        <v>298</v>
      </c>
    </row>
    <row r="5" spans="1:10" x14ac:dyDescent="0.25">
      <c r="A5" s="118">
        <v>2011</v>
      </c>
      <c r="B5" s="118" t="s">
        <v>331</v>
      </c>
      <c r="C5" s="118" t="s">
        <v>332</v>
      </c>
      <c r="D5" s="171" t="s">
        <v>334</v>
      </c>
      <c r="E5" s="182">
        <v>87</v>
      </c>
      <c r="F5" s="182">
        <v>184</v>
      </c>
      <c r="G5" s="182"/>
      <c r="H5" s="182"/>
      <c r="I5" s="182"/>
      <c r="J5" s="182">
        <v>272</v>
      </c>
    </row>
    <row r="6" spans="1:10" x14ac:dyDescent="0.25">
      <c r="A6" s="118">
        <v>2011</v>
      </c>
      <c r="B6" s="118" t="s">
        <v>335</v>
      </c>
      <c r="C6" s="118" t="s">
        <v>336</v>
      </c>
      <c r="D6" s="171" t="s">
        <v>337</v>
      </c>
      <c r="E6" s="182"/>
      <c r="F6" s="182"/>
      <c r="G6" s="182">
        <v>37</v>
      </c>
      <c r="H6" s="182"/>
      <c r="I6" s="182"/>
      <c r="J6" s="182">
        <v>37</v>
      </c>
    </row>
    <row r="7" spans="1:10" x14ac:dyDescent="0.25">
      <c r="A7" s="118">
        <v>2011</v>
      </c>
      <c r="B7" s="118" t="s">
        <v>335</v>
      </c>
      <c r="C7" s="118" t="s">
        <v>336</v>
      </c>
      <c r="D7" s="171" t="s">
        <v>338</v>
      </c>
      <c r="E7" s="182">
        <v>17</v>
      </c>
      <c r="F7" s="182">
        <v>19</v>
      </c>
      <c r="G7" s="182"/>
      <c r="H7" s="182"/>
      <c r="I7" s="182"/>
      <c r="J7" s="182">
        <v>36</v>
      </c>
    </row>
    <row r="8" spans="1:10" x14ac:dyDescent="0.25">
      <c r="A8" s="118">
        <v>2011</v>
      </c>
      <c r="B8" s="118" t="s">
        <v>339</v>
      </c>
      <c r="C8" s="118" t="s">
        <v>332</v>
      </c>
      <c r="D8" s="171" t="s">
        <v>340</v>
      </c>
      <c r="E8" s="182"/>
      <c r="F8" s="182"/>
      <c r="G8" s="182">
        <v>32</v>
      </c>
      <c r="H8" s="182"/>
      <c r="I8" s="182"/>
      <c r="J8" s="182">
        <v>32</v>
      </c>
    </row>
    <row r="9" spans="1:10" x14ac:dyDescent="0.25">
      <c r="A9" s="118">
        <v>2011</v>
      </c>
      <c r="B9" s="118" t="s">
        <v>339</v>
      </c>
      <c r="C9" s="118" t="s">
        <v>332</v>
      </c>
      <c r="D9" s="171" t="s">
        <v>341</v>
      </c>
      <c r="E9" s="182">
        <v>29</v>
      </c>
      <c r="F9" s="182">
        <v>177</v>
      </c>
      <c r="G9" s="182"/>
      <c r="H9" s="182"/>
      <c r="I9" s="182"/>
      <c r="J9" s="182">
        <v>207</v>
      </c>
    </row>
    <row r="10" spans="1:10" x14ac:dyDescent="0.25">
      <c r="A10" s="118">
        <v>2011</v>
      </c>
      <c r="B10" s="118" t="s">
        <v>342</v>
      </c>
      <c r="C10" s="118" t="s">
        <v>343</v>
      </c>
      <c r="D10" s="171" t="s">
        <v>344</v>
      </c>
      <c r="E10" s="182"/>
      <c r="F10" s="182"/>
      <c r="G10" s="182">
        <v>105</v>
      </c>
      <c r="H10" s="182"/>
      <c r="I10" s="182"/>
      <c r="J10" s="182">
        <v>105</v>
      </c>
    </row>
    <row r="11" spans="1:10" x14ac:dyDescent="0.25">
      <c r="A11" s="118">
        <v>2011</v>
      </c>
      <c r="B11" s="118" t="s">
        <v>342</v>
      </c>
      <c r="C11" s="118" t="s">
        <v>343</v>
      </c>
      <c r="D11" s="171" t="s">
        <v>345</v>
      </c>
      <c r="E11" s="182">
        <v>204</v>
      </c>
      <c r="F11" s="182">
        <v>226</v>
      </c>
      <c r="G11" s="182"/>
      <c r="H11" s="182"/>
      <c r="I11" s="182"/>
      <c r="J11" s="182">
        <v>430</v>
      </c>
    </row>
    <row r="12" spans="1:10" x14ac:dyDescent="0.25">
      <c r="A12" s="118">
        <v>2011</v>
      </c>
      <c r="B12" s="118" t="s">
        <v>346</v>
      </c>
      <c r="C12" s="118" t="s">
        <v>347</v>
      </c>
      <c r="D12" s="171" t="s">
        <v>348</v>
      </c>
      <c r="E12" s="182">
        <v>213</v>
      </c>
      <c r="F12" s="182">
        <v>2601</v>
      </c>
      <c r="G12" s="182"/>
      <c r="H12" s="182"/>
      <c r="I12" s="182"/>
      <c r="J12" s="182">
        <v>2814</v>
      </c>
    </row>
    <row r="13" spans="1:10" x14ac:dyDescent="0.25">
      <c r="A13" s="118">
        <v>2011</v>
      </c>
      <c r="B13" s="118" t="s">
        <v>346</v>
      </c>
      <c r="C13" s="118" t="s">
        <v>347</v>
      </c>
      <c r="D13" s="171" t="s">
        <v>349</v>
      </c>
      <c r="E13" s="182"/>
      <c r="F13" s="182"/>
      <c r="G13" s="182">
        <v>594</v>
      </c>
      <c r="H13" s="182"/>
      <c r="I13" s="182"/>
      <c r="J13" s="182">
        <v>594</v>
      </c>
    </row>
    <row r="14" spans="1:10" x14ac:dyDescent="0.25">
      <c r="A14" s="118">
        <v>2011</v>
      </c>
      <c r="B14" s="118" t="s">
        <v>350</v>
      </c>
      <c r="C14" s="118" t="s">
        <v>351</v>
      </c>
      <c r="D14" s="171" t="s">
        <v>352</v>
      </c>
      <c r="E14" s="182">
        <v>24</v>
      </c>
      <c r="F14" s="182">
        <v>48</v>
      </c>
      <c r="G14" s="182"/>
      <c r="H14" s="182"/>
      <c r="I14" s="182"/>
      <c r="J14" s="182">
        <v>72</v>
      </c>
    </row>
    <row r="15" spans="1:10" x14ac:dyDescent="0.25">
      <c r="A15" s="118">
        <v>2011</v>
      </c>
      <c r="B15" s="118" t="s">
        <v>353</v>
      </c>
      <c r="C15" s="118" t="s">
        <v>354</v>
      </c>
      <c r="D15" s="171" t="s">
        <v>355</v>
      </c>
      <c r="E15" s="182">
        <v>13</v>
      </c>
      <c r="F15" s="182">
        <v>43</v>
      </c>
      <c r="G15" s="182"/>
      <c r="H15" s="182"/>
      <c r="I15" s="182"/>
      <c r="J15" s="182">
        <v>56</v>
      </c>
    </row>
    <row r="16" spans="1:10" x14ac:dyDescent="0.25">
      <c r="A16" s="118">
        <v>2011</v>
      </c>
      <c r="B16" s="118" t="s">
        <v>356</v>
      </c>
      <c r="C16" s="118" t="s">
        <v>354</v>
      </c>
      <c r="D16" s="171" t="s">
        <v>357</v>
      </c>
      <c r="E16" s="182">
        <v>50</v>
      </c>
      <c r="F16" s="182">
        <v>26</v>
      </c>
      <c r="G16" s="182"/>
      <c r="H16" s="182"/>
      <c r="I16" s="182"/>
      <c r="J16" s="182">
        <v>76</v>
      </c>
    </row>
    <row r="17" spans="1:10" x14ac:dyDescent="0.25">
      <c r="A17" s="118">
        <v>2011</v>
      </c>
      <c r="B17" s="118" t="s">
        <v>358</v>
      </c>
      <c r="C17" s="118" t="s">
        <v>347</v>
      </c>
      <c r="D17" s="171" t="s">
        <v>359</v>
      </c>
      <c r="E17" s="182">
        <v>32</v>
      </c>
      <c r="F17" s="182"/>
      <c r="G17" s="182"/>
      <c r="H17" s="182"/>
      <c r="I17" s="182"/>
      <c r="J17" s="182">
        <v>32</v>
      </c>
    </row>
    <row r="18" spans="1:10" x14ac:dyDescent="0.25">
      <c r="A18" s="118">
        <v>2011</v>
      </c>
      <c r="B18" s="118" t="s">
        <v>360</v>
      </c>
      <c r="C18" s="118" t="s">
        <v>361</v>
      </c>
      <c r="D18" s="171" t="s">
        <v>362</v>
      </c>
      <c r="E18" s="182">
        <v>97</v>
      </c>
      <c r="F18" s="182">
        <v>113</v>
      </c>
      <c r="G18" s="182"/>
      <c r="H18" s="182"/>
      <c r="I18" s="182"/>
      <c r="J18" s="182">
        <v>211</v>
      </c>
    </row>
    <row r="19" spans="1:10" x14ac:dyDescent="0.25">
      <c r="A19" s="118">
        <v>2011</v>
      </c>
      <c r="B19" s="118" t="s">
        <v>363</v>
      </c>
      <c r="C19" s="118" t="s">
        <v>347</v>
      </c>
      <c r="D19" s="171" t="s">
        <v>364</v>
      </c>
      <c r="E19" s="182">
        <v>340</v>
      </c>
      <c r="F19" s="182">
        <v>4282</v>
      </c>
      <c r="G19" s="182"/>
      <c r="H19" s="182"/>
      <c r="I19" s="182"/>
      <c r="J19" s="182">
        <v>4622</v>
      </c>
    </row>
    <row r="20" spans="1:10" x14ac:dyDescent="0.25">
      <c r="A20" s="118">
        <v>2011</v>
      </c>
      <c r="B20" s="118" t="s">
        <v>363</v>
      </c>
      <c r="C20" s="118" t="s">
        <v>347</v>
      </c>
      <c r="D20" s="171" t="s">
        <v>365</v>
      </c>
      <c r="E20" s="182"/>
      <c r="F20" s="182"/>
      <c r="G20" s="182">
        <v>602</v>
      </c>
      <c r="H20" s="182"/>
      <c r="I20" s="182"/>
      <c r="J20" s="182">
        <v>602</v>
      </c>
    </row>
    <row r="21" spans="1:10" x14ac:dyDescent="0.25">
      <c r="A21" s="118">
        <v>2011</v>
      </c>
      <c r="B21" s="118" t="s">
        <v>366</v>
      </c>
      <c r="C21" s="118" t="s">
        <v>347</v>
      </c>
      <c r="D21" s="171" t="s">
        <v>367</v>
      </c>
      <c r="E21" s="182"/>
      <c r="F21" s="182"/>
      <c r="G21" s="182">
        <v>54</v>
      </c>
      <c r="H21" s="182"/>
      <c r="I21" s="182"/>
      <c r="J21" s="182">
        <v>54</v>
      </c>
    </row>
    <row r="22" spans="1:10" x14ac:dyDescent="0.25">
      <c r="A22" s="118">
        <v>2011</v>
      </c>
      <c r="B22" s="118" t="s">
        <v>366</v>
      </c>
      <c r="C22" s="118" t="s">
        <v>347</v>
      </c>
      <c r="D22" s="171" t="s">
        <v>368</v>
      </c>
      <c r="E22" s="182">
        <v>11</v>
      </c>
      <c r="F22" s="182">
        <v>34</v>
      </c>
      <c r="G22" s="182"/>
      <c r="H22" s="182"/>
      <c r="I22" s="182"/>
      <c r="J22" s="182">
        <v>45</v>
      </c>
    </row>
    <row r="23" spans="1:10" x14ac:dyDescent="0.25">
      <c r="A23" s="118">
        <v>2011</v>
      </c>
      <c r="B23" s="118" t="s">
        <v>369</v>
      </c>
      <c r="C23" s="118" t="s">
        <v>370</v>
      </c>
      <c r="D23" s="171" t="s">
        <v>371</v>
      </c>
      <c r="E23" s="182">
        <v>33</v>
      </c>
      <c r="F23" s="182">
        <v>89</v>
      </c>
      <c r="G23" s="182"/>
      <c r="H23" s="182"/>
      <c r="I23" s="182"/>
      <c r="J23" s="182">
        <v>122</v>
      </c>
    </row>
    <row r="24" spans="1:10" x14ac:dyDescent="0.25">
      <c r="A24" s="118">
        <v>2011</v>
      </c>
      <c r="B24" s="118" t="s">
        <v>363</v>
      </c>
      <c r="C24" s="118" t="s">
        <v>372</v>
      </c>
      <c r="D24" s="171" t="s">
        <v>373</v>
      </c>
      <c r="E24" s="182"/>
      <c r="F24" s="182"/>
      <c r="G24" s="182"/>
      <c r="H24" s="182">
        <v>2922</v>
      </c>
      <c r="I24" s="182"/>
      <c r="J24" s="182">
        <v>2922</v>
      </c>
    </row>
    <row r="25" spans="1:10" x14ac:dyDescent="0.25">
      <c r="A25" s="118">
        <v>2011</v>
      </c>
      <c r="B25" s="118" t="s">
        <v>346</v>
      </c>
      <c r="C25" s="118" t="s">
        <v>347</v>
      </c>
      <c r="D25" s="171" t="s">
        <v>374</v>
      </c>
      <c r="E25" s="182"/>
      <c r="F25" s="182"/>
      <c r="G25" s="182"/>
      <c r="H25" s="182">
        <v>2203</v>
      </c>
      <c r="I25" s="182"/>
      <c r="J25" s="182">
        <v>2203</v>
      </c>
    </row>
    <row r="26" spans="1:10" x14ac:dyDescent="0.25">
      <c r="A26" s="118">
        <v>2011</v>
      </c>
      <c r="B26" s="118" t="s">
        <v>358</v>
      </c>
      <c r="C26" s="118" t="s">
        <v>347</v>
      </c>
      <c r="D26" s="171" t="s">
        <v>375</v>
      </c>
      <c r="E26" s="182"/>
      <c r="F26" s="182"/>
      <c r="G26" s="182"/>
      <c r="H26" s="182">
        <v>13</v>
      </c>
      <c r="I26" s="182"/>
      <c r="J26" s="182">
        <v>13</v>
      </c>
    </row>
    <row r="27" spans="1:10" x14ac:dyDescent="0.25">
      <c r="A27" s="118">
        <v>2011</v>
      </c>
      <c r="B27" s="183" t="s">
        <v>366</v>
      </c>
      <c r="C27" s="183" t="s">
        <v>347</v>
      </c>
      <c r="D27" s="172" t="s">
        <v>376</v>
      </c>
      <c r="E27" s="185"/>
      <c r="F27" s="185"/>
      <c r="G27" s="185"/>
      <c r="H27" s="185">
        <v>83</v>
      </c>
      <c r="I27" s="185"/>
      <c r="J27" s="185">
        <v>83</v>
      </c>
    </row>
    <row r="28" spans="1:10" ht="16.5" thickBot="1" x14ac:dyDescent="0.3">
      <c r="A28" s="80">
        <v>2011</v>
      </c>
      <c r="B28" s="80" t="s">
        <v>72</v>
      </c>
      <c r="C28" s="80"/>
      <c r="D28" s="214"/>
      <c r="E28" s="187">
        <v>1151</v>
      </c>
      <c r="F28" s="187">
        <v>7843</v>
      </c>
      <c r="G28" s="187">
        <v>1721</v>
      </c>
      <c r="H28" s="187">
        <v>5267</v>
      </c>
      <c r="I28" s="187">
        <v>0</v>
      </c>
      <c r="J28" s="187">
        <v>15982</v>
      </c>
    </row>
    <row r="29" spans="1:10" ht="16.5" thickTop="1" x14ac:dyDescent="0.25">
      <c r="A29" s="118">
        <v>2012</v>
      </c>
      <c r="B29" s="188" t="s">
        <v>331</v>
      </c>
      <c r="C29" s="118" t="s">
        <v>332</v>
      </c>
      <c r="D29" s="350" t="s">
        <v>333</v>
      </c>
      <c r="E29" s="182"/>
      <c r="F29" s="182"/>
      <c r="G29" s="182">
        <v>186.78</v>
      </c>
      <c r="H29" s="182"/>
      <c r="I29" s="182"/>
      <c r="J29" s="182">
        <v>186.78</v>
      </c>
    </row>
    <row r="30" spans="1:10" x14ac:dyDescent="0.25">
      <c r="A30" s="118">
        <v>2012</v>
      </c>
      <c r="B30" s="118" t="s">
        <v>331</v>
      </c>
      <c r="C30" s="118" t="s">
        <v>332</v>
      </c>
      <c r="D30" s="171" t="s">
        <v>334</v>
      </c>
      <c r="E30" s="182">
        <v>67.39</v>
      </c>
      <c r="F30" s="182"/>
      <c r="G30" s="182" t="s">
        <v>377</v>
      </c>
      <c r="H30" s="182"/>
      <c r="I30" s="182"/>
      <c r="J30" s="182">
        <v>67.39</v>
      </c>
    </row>
    <row r="31" spans="1:10" x14ac:dyDescent="0.25">
      <c r="A31" s="118">
        <v>2012</v>
      </c>
      <c r="B31" s="188" t="s">
        <v>331</v>
      </c>
      <c r="C31" s="118" t="s">
        <v>332</v>
      </c>
      <c r="D31" s="351" t="s">
        <v>334</v>
      </c>
      <c r="E31" s="182">
        <v>310.75</v>
      </c>
      <c r="F31" s="182">
        <v>406.06</v>
      </c>
      <c r="G31" s="182"/>
      <c r="H31" s="182"/>
      <c r="I31" s="182"/>
      <c r="J31" s="182">
        <v>716.81</v>
      </c>
    </row>
    <row r="32" spans="1:10" x14ac:dyDescent="0.25">
      <c r="A32" s="118">
        <v>2012</v>
      </c>
      <c r="B32" s="118" t="s">
        <v>335</v>
      </c>
      <c r="C32" s="118" t="s">
        <v>378</v>
      </c>
      <c r="D32" s="171" t="s">
        <v>338</v>
      </c>
      <c r="E32" s="182"/>
      <c r="F32" s="182"/>
      <c r="G32" s="182">
        <v>21</v>
      </c>
      <c r="H32" s="182"/>
      <c r="I32" s="182"/>
      <c r="J32" s="182">
        <v>21</v>
      </c>
    </row>
    <row r="33" spans="1:10" x14ac:dyDescent="0.25">
      <c r="A33" s="118">
        <v>2012</v>
      </c>
      <c r="B33" s="118" t="s">
        <v>335</v>
      </c>
      <c r="C33" s="118" t="s">
        <v>378</v>
      </c>
      <c r="D33" s="171" t="s">
        <v>337</v>
      </c>
      <c r="E33" s="182">
        <v>79.27</v>
      </c>
      <c r="F33" s="182" t="s">
        <v>377</v>
      </c>
      <c r="G33" s="182" t="s">
        <v>377</v>
      </c>
      <c r="H33" s="182"/>
      <c r="I33" s="182"/>
      <c r="J33" s="182">
        <v>79.27</v>
      </c>
    </row>
    <row r="34" spans="1:10" x14ac:dyDescent="0.25">
      <c r="A34" s="118">
        <v>2012</v>
      </c>
      <c r="B34" s="188" t="s">
        <v>335</v>
      </c>
      <c r="C34" s="188" t="s">
        <v>378</v>
      </c>
      <c r="D34" s="350" t="s">
        <v>337</v>
      </c>
      <c r="E34" s="182">
        <v>148.07</v>
      </c>
      <c r="F34" s="182">
        <v>189.91</v>
      </c>
      <c r="G34" s="182"/>
      <c r="H34" s="182"/>
      <c r="I34" s="182"/>
      <c r="J34" s="182">
        <v>337.98</v>
      </c>
    </row>
    <row r="35" spans="1:10" x14ac:dyDescent="0.25">
      <c r="A35" s="118">
        <v>2012</v>
      </c>
      <c r="B35" s="188" t="s">
        <v>335</v>
      </c>
      <c r="C35" s="188" t="s">
        <v>378</v>
      </c>
      <c r="D35" s="351" t="s">
        <v>338</v>
      </c>
      <c r="E35" s="182"/>
      <c r="F35" s="182"/>
      <c r="G35" s="182">
        <v>174.13</v>
      </c>
      <c r="H35" s="182"/>
      <c r="I35" s="182"/>
      <c r="J35" s="182">
        <v>174.13</v>
      </c>
    </row>
    <row r="36" spans="1:10" x14ac:dyDescent="0.25">
      <c r="A36" s="118">
        <v>2012</v>
      </c>
      <c r="B36" s="118" t="s">
        <v>379</v>
      </c>
      <c r="C36" s="118" t="s">
        <v>380</v>
      </c>
      <c r="D36" s="350" t="s">
        <v>381</v>
      </c>
      <c r="E36" s="182">
        <v>124.06</v>
      </c>
      <c r="F36" s="182"/>
      <c r="G36" s="182"/>
      <c r="H36" s="182"/>
      <c r="I36" s="182"/>
      <c r="J36" s="182">
        <v>124.06</v>
      </c>
    </row>
    <row r="37" spans="1:10" x14ac:dyDescent="0.25">
      <c r="A37" s="118">
        <v>2012</v>
      </c>
      <c r="B37" s="118" t="s">
        <v>382</v>
      </c>
      <c r="C37" s="118" t="s">
        <v>380</v>
      </c>
      <c r="D37" s="350" t="s">
        <v>383</v>
      </c>
      <c r="E37" s="182">
        <v>9.1999999999999993</v>
      </c>
      <c r="F37" s="182"/>
      <c r="G37" s="182"/>
      <c r="H37" s="182"/>
      <c r="I37" s="182"/>
      <c r="J37" s="182">
        <v>9.1999999999999993</v>
      </c>
    </row>
    <row r="38" spans="1:10" x14ac:dyDescent="0.25">
      <c r="A38" s="118">
        <v>2012</v>
      </c>
      <c r="B38" s="188" t="s">
        <v>384</v>
      </c>
      <c r="C38" s="188" t="s">
        <v>385</v>
      </c>
      <c r="D38" s="350" t="s">
        <v>386</v>
      </c>
      <c r="E38" s="182">
        <v>9.48</v>
      </c>
      <c r="F38" s="182">
        <v>93.33</v>
      </c>
      <c r="G38" s="182"/>
      <c r="H38" s="182"/>
      <c r="I38" s="182"/>
      <c r="J38" s="182">
        <v>102.81</v>
      </c>
    </row>
    <row r="39" spans="1:10" x14ac:dyDescent="0.25">
      <c r="A39" s="118">
        <v>2012</v>
      </c>
      <c r="B39" s="188" t="s">
        <v>387</v>
      </c>
      <c r="C39" s="188" t="s">
        <v>388</v>
      </c>
      <c r="D39" s="350" t="s">
        <v>389</v>
      </c>
      <c r="E39" s="182">
        <v>12.51</v>
      </c>
      <c r="F39" s="182">
        <v>91.21</v>
      </c>
      <c r="G39" s="182"/>
      <c r="H39" s="182"/>
      <c r="I39" s="182"/>
      <c r="J39" s="182">
        <v>103.72</v>
      </c>
    </row>
    <row r="40" spans="1:10" x14ac:dyDescent="0.25">
      <c r="A40" s="118">
        <v>2012</v>
      </c>
      <c r="B40" s="118" t="s">
        <v>390</v>
      </c>
      <c r="C40" s="118" t="s">
        <v>391</v>
      </c>
      <c r="D40" s="171" t="s">
        <v>392</v>
      </c>
      <c r="E40" s="182"/>
      <c r="F40" s="182"/>
      <c r="G40" s="182" t="s">
        <v>377</v>
      </c>
      <c r="H40" s="182">
        <v>32.9</v>
      </c>
      <c r="I40" s="182"/>
      <c r="J40" s="182">
        <v>32.9</v>
      </c>
    </row>
    <row r="41" spans="1:10" x14ac:dyDescent="0.25">
      <c r="A41" s="118">
        <v>2012</v>
      </c>
      <c r="B41" s="188" t="s">
        <v>390</v>
      </c>
      <c r="C41" s="188" t="s">
        <v>391</v>
      </c>
      <c r="D41" s="350" t="s">
        <v>393</v>
      </c>
      <c r="E41" s="182">
        <v>24.41</v>
      </c>
      <c r="F41" s="182">
        <v>2.2799999999999998</v>
      </c>
      <c r="G41" s="182"/>
      <c r="H41" s="182"/>
      <c r="I41" s="182"/>
      <c r="J41" s="182">
        <v>26.69</v>
      </c>
    </row>
    <row r="42" spans="1:10" x14ac:dyDescent="0.25">
      <c r="A42" s="118">
        <v>2012</v>
      </c>
      <c r="B42" s="188" t="s">
        <v>394</v>
      </c>
      <c r="C42" s="188" t="s">
        <v>395</v>
      </c>
      <c r="D42" s="350" t="s">
        <v>355</v>
      </c>
      <c r="E42" s="182">
        <v>6.35</v>
      </c>
      <c r="F42" s="182">
        <v>13.82</v>
      </c>
      <c r="G42" s="182"/>
      <c r="H42" s="182"/>
      <c r="I42" s="182"/>
      <c r="J42" s="182">
        <v>20.170000000000002</v>
      </c>
    </row>
    <row r="43" spans="1:10" x14ac:dyDescent="0.25">
      <c r="A43" s="118">
        <v>2012</v>
      </c>
      <c r="B43" s="188" t="s">
        <v>396</v>
      </c>
      <c r="C43" s="188" t="s">
        <v>397</v>
      </c>
      <c r="D43" s="350" t="s">
        <v>398</v>
      </c>
      <c r="E43" s="182"/>
      <c r="F43" s="182"/>
      <c r="G43" s="182">
        <v>5.98</v>
      </c>
      <c r="H43" s="182"/>
      <c r="I43" s="182"/>
      <c r="J43" s="182">
        <v>5.98</v>
      </c>
    </row>
    <row r="44" spans="1:10" x14ac:dyDescent="0.25">
      <c r="A44" s="118">
        <v>2012</v>
      </c>
      <c r="B44" s="188" t="s">
        <v>396</v>
      </c>
      <c r="C44" s="188" t="s">
        <v>397</v>
      </c>
      <c r="D44" s="350" t="s">
        <v>399</v>
      </c>
      <c r="E44" s="182">
        <v>23.71</v>
      </c>
      <c r="F44" s="182">
        <v>2.0699999999999998</v>
      </c>
      <c r="G44" s="182"/>
      <c r="H44" s="182"/>
      <c r="I44" s="182"/>
      <c r="J44" s="182">
        <v>25.78</v>
      </c>
    </row>
    <row r="45" spans="1:10" x14ac:dyDescent="0.25">
      <c r="A45" s="118">
        <v>2012</v>
      </c>
      <c r="B45" s="118" t="s">
        <v>400</v>
      </c>
      <c r="C45" s="118" t="s">
        <v>380</v>
      </c>
      <c r="D45" s="171" t="s">
        <v>401</v>
      </c>
      <c r="E45" s="182">
        <v>6.58</v>
      </c>
      <c r="F45" s="182">
        <v>3.02</v>
      </c>
      <c r="G45" s="182"/>
      <c r="H45" s="182"/>
      <c r="I45" s="182"/>
      <c r="J45" s="182">
        <v>9.6</v>
      </c>
    </row>
    <row r="46" spans="1:10" x14ac:dyDescent="0.25">
      <c r="A46" s="118">
        <v>2012</v>
      </c>
      <c r="B46" s="188" t="s">
        <v>400</v>
      </c>
      <c r="C46" s="118" t="s">
        <v>380</v>
      </c>
      <c r="D46" s="350" t="s">
        <v>401</v>
      </c>
      <c r="E46" s="182">
        <v>245.25</v>
      </c>
      <c r="F46" s="182">
        <v>231.41</v>
      </c>
      <c r="G46" s="182"/>
      <c r="H46" s="182"/>
      <c r="I46" s="182"/>
      <c r="J46" s="182">
        <v>476.65999999999997</v>
      </c>
    </row>
    <row r="47" spans="1:10" x14ac:dyDescent="0.25">
      <c r="A47" s="118">
        <v>2012</v>
      </c>
      <c r="B47" s="188" t="s">
        <v>402</v>
      </c>
      <c r="C47" s="188" t="s">
        <v>388</v>
      </c>
      <c r="D47" s="350" t="s">
        <v>403</v>
      </c>
      <c r="E47" s="182">
        <v>75.17</v>
      </c>
      <c r="F47" s="182">
        <v>10.58</v>
      </c>
      <c r="G47" s="182"/>
      <c r="H47" s="182"/>
      <c r="I47" s="182"/>
      <c r="J47" s="182">
        <v>85.75</v>
      </c>
    </row>
    <row r="48" spans="1:10" x14ac:dyDescent="0.25">
      <c r="A48" s="118">
        <v>2012</v>
      </c>
      <c r="B48" s="118" t="s">
        <v>404</v>
      </c>
      <c r="C48" s="118" t="s">
        <v>405</v>
      </c>
      <c r="D48" s="171" t="s">
        <v>406</v>
      </c>
      <c r="E48" s="182">
        <v>8.5399999999999991</v>
      </c>
      <c r="F48" s="182">
        <v>0.65</v>
      </c>
      <c r="G48" s="182"/>
      <c r="H48" s="182"/>
      <c r="I48" s="182"/>
      <c r="J48" s="182">
        <v>9.19</v>
      </c>
    </row>
    <row r="49" spans="1:10" x14ac:dyDescent="0.25">
      <c r="A49" s="118">
        <v>2012</v>
      </c>
      <c r="B49" s="188" t="s">
        <v>404</v>
      </c>
      <c r="C49" s="188" t="s">
        <v>405</v>
      </c>
      <c r="D49" s="350" t="s">
        <v>406</v>
      </c>
      <c r="E49" s="182">
        <v>9.17</v>
      </c>
      <c r="F49" s="182">
        <v>2.78</v>
      </c>
      <c r="G49" s="182"/>
      <c r="H49" s="182"/>
      <c r="I49" s="182"/>
      <c r="J49" s="182">
        <v>11.95</v>
      </c>
    </row>
    <row r="50" spans="1:10" x14ac:dyDescent="0.25">
      <c r="A50" s="118">
        <v>2012</v>
      </c>
      <c r="B50" s="188" t="s">
        <v>356</v>
      </c>
      <c r="C50" s="188" t="s">
        <v>395</v>
      </c>
      <c r="D50" s="350" t="s">
        <v>357</v>
      </c>
      <c r="E50" s="182">
        <v>0.82</v>
      </c>
      <c r="F50" s="182">
        <v>33.799999999999997</v>
      </c>
      <c r="G50" s="182"/>
      <c r="H50" s="182"/>
      <c r="I50" s="182"/>
      <c r="J50" s="182">
        <v>34.619999999999997</v>
      </c>
    </row>
    <row r="51" spans="1:10" x14ac:dyDescent="0.25">
      <c r="A51" s="118">
        <v>2012</v>
      </c>
      <c r="B51" s="188" t="s">
        <v>407</v>
      </c>
      <c r="C51" s="188" t="s">
        <v>408</v>
      </c>
      <c r="D51" s="350" t="s">
        <v>409</v>
      </c>
      <c r="E51" s="182"/>
      <c r="F51" s="182">
        <v>42.78</v>
      </c>
      <c r="G51" s="182"/>
      <c r="H51" s="182"/>
      <c r="I51" s="182"/>
      <c r="J51" s="182">
        <v>42.78</v>
      </c>
    </row>
    <row r="52" spans="1:10" x14ac:dyDescent="0.25">
      <c r="A52" s="118">
        <v>2012</v>
      </c>
      <c r="B52" s="188" t="s">
        <v>360</v>
      </c>
      <c r="C52" s="188" t="s">
        <v>391</v>
      </c>
      <c r="D52" s="350" t="s">
        <v>362</v>
      </c>
      <c r="E52" s="182">
        <v>4.3899999999999997</v>
      </c>
      <c r="F52" s="182">
        <v>44.07</v>
      </c>
      <c r="G52" s="182"/>
      <c r="H52" s="182"/>
      <c r="I52" s="182"/>
      <c r="J52" s="182">
        <v>48.46</v>
      </c>
    </row>
    <row r="53" spans="1:10" x14ac:dyDescent="0.25">
      <c r="A53" s="118">
        <v>2012</v>
      </c>
      <c r="B53" s="118" t="s">
        <v>363</v>
      </c>
      <c r="C53" s="118" t="s">
        <v>347</v>
      </c>
      <c r="D53" s="171" t="s">
        <v>365</v>
      </c>
      <c r="E53" s="182"/>
      <c r="F53" s="182"/>
      <c r="G53" s="182">
        <v>5.9</v>
      </c>
      <c r="H53" s="182" t="s">
        <v>377</v>
      </c>
      <c r="I53" s="182"/>
      <c r="J53" s="182">
        <v>5.9</v>
      </c>
    </row>
    <row r="54" spans="1:10" x14ac:dyDescent="0.25">
      <c r="A54" s="118">
        <v>2012</v>
      </c>
      <c r="B54" s="118" t="s">
        <v>363</v>
      </c>
      <c r="C54" s="118" t="s">
        <v>347</v>
      </c>
      <c r="D54" s="171" t="s">
        <v>373</v>
      </c>
      <c r="E54" s="182"/>
      <c r="F54" s="182"/>
      <c r="G54" s="182"/>
      <c r="H54" s="182">
        <v>796.4</v>
      </c>
      <c r="I54" s="182"/>
      <c r="J54" s="182">
        <v>796.4</v>
      </c>
    </row>
    <row r="55" spans="1:10" x14ac:dyDescent="0.25">
      <c r="A55" s="118">
        <v>2012</v>
      </c>
      <c r="B55" s="188" t="s">
        <v>363</v>
      </c>
      <c r="C55" s="188" t="s">
        <v>347</v>
      </c>
      <c r="D55" s="351" t="s">
        <v>365</v>
      </c>
      <c r="E55" s="182"/>
      <c r="F55" s="182"/>
      <c r="G55" s="182">
        <v>1468.43</v>
      </c>
      <c r="H55" s="182"/>
      <c r="I55" s="182"/>
      <c r="J55" s="182">
        <v>1468.43</v>
      </c>
    </row>
    <row r="56" spans="1:10" x14ac:dyDescent="0.25">
      <c r="A56" s="118">
        <v>2012</v>
      </c>
      <c r="B56" s="188" t="s">
        <v>363</v>
      </c>
      <c r="C56" s="188" t="s">
        <v>347</v>
      </c>
      <c r="D56" s="350" t="s">
        <v>364</v>
      </c>
      <c r="E56" s="182">
        <v>275.29000000000002</v>
      </c>
      <c r="F56" s="182">
        <v>3343.21</v>
      </c>
      <c r="G56" s="182"/>
      <c r="H56" s="182"/>
      <c r="I56" s="182"/>
      <c r="J56" s="182">
        <v>3618.5</v>
      </c>
    </row>
    <row r="57" spans="1:10" x14ac:dyDescent="0.25">
      <c r="A57" s="118">
        <v>2012</v>
      </c>
      <c r="B57" s="188" t="s">
        <v>366</v>
      </c>
      <c r="C57" s="188" t="s">
        <v>347</v>
      </c>
      <c r="D57" s="350" t="s">
        <v>367</v>
      </c>
      <c r="E57" s="182"/>
      <c r="F57" s="182"/>
      <c r="G57" s="182">
        <v>7.22</v>
      </c>
      <c r="H57" s="182"/>
      <c r="I57" s="182"/>
      <c r="J57" s="182">
        <v>7.22</v>
      </c>
    </row>
    <row r="58" spans="1:10" x14ac:dyDescent="0.25">
      <c r="A58" s="118">
        <v>2012</v>
      </c>
      <c r="B58" s="188" t="s">
        <v>410</v>
      </c>
      <c r="C58" s="188" t="s">
        <v>391</v>
      </c>
      <c r="D58" s="350" t="s">
        <v>411</v>
      </c>
      <c r="E58" s="182">
        <v>18.89</v>
      </c>
      <c r="F58" s="182">
        <v>54.78</v>
      </c>
      <c r="G58" s="182"/>
      <c r="H58" s="182"/>
      <c r="I58" s="182"/>
      <c r="J58" s="182">
        <v>73.67</v>
      </c>
    </row>
    <row r="59" spans="1:10" x14ac:dyDescent="0.25">
      <c r="A59" s="118">
        <v>2012</v>
      </c>
      <c r="B59" s="189" t="s">
        <v>412</v>
      </c>
      <c r="C59" s="189" t="s">
        <v>413</v>
      </c>
      <c r="D59" s="352" t="s">
        <v>414</v>
      </c>
      <c r="E59" s="185">
        <v>110.16</v>
      </c>
      <c r="F59" s="185">
        <v>17.34</v>
      </c>
      <c r="G59" s="185"/>
      <c r="H59" s="185"/>
      <c r="I59" s="185"/>
      <c r="J59" s="185">
        <v>127.5</v>
      </c>
    </row>
    <row r="60" spans="1:10" ht="16.5" thickBot="1" x14ac:dyDescent="0.3">
      <c r="A60" s="80">
        <v>2012</v>
      </c>
      <c r="B60" s="190" t="s">
        <v>72</v>
      </c>
      <c r="C60" s="80"/>
      <c r="D60" s="214"/>
      <c r="E60" s="187">
        <v>1569.4600000000005</v>
      </c>
      <c r="F60" s="187">
        <v>4583.0999999999995</v>
      </c>
      <c r="G60" s="187">
        <v>1682.66</v>
      </c>
      <c r="H60" s="187">
        <v>829.3</v>
      </c>
      <c r="I60" s="187">
        <v>0</v>
      </c>
      <c r="J60" s="187">
        <v>8664.52</v>
      </c>
    </row>
    <row r="61" spans="1:10" ht="16.5" thickTop="1" x14ac:dyDescent="0.25">
      <c r="A61" s="118">
        <v>2013</v>
      </c>
      <c r="B61" s="118" t="s">
        <v>415</v>
      </c>
      <c r="C61" s="118" t="s">
        <v>416</v>
      </c>
      <c r="D61" s="350" t="s">
        <v>417</v>
      </c>
      <c r="E61" s="182">
        <v>19.95</v>
      </c>
      <c r="F61" s="182">
        <v>76.63</v>
      </c>
      <c r="G61" s="182"/>
      <c r="H61" s="182"/>
      <c r="I61" s="182"/>
      <c r="J61" s="182">
        <v>96.58</v>
      </c>
    </row>
    <row r="62" spans="1:10" x14ac:dyDescent="0.25">
      <c r="A62" s="118">
        <v>2013</v>
      </c>
      <c r="B62" s="188" t="s">
        <v>418</v>
      </c>
      <c r="C62" s="188" t="s">
        <v>419</v>
      </c>
      <c r="D62" s="254" t="s">
        <v>420</v>
      </c>
      <c r="E62" s="182">
        <v>4.21</v>
      </c>
      <c r="F62" s="182"/>
      <c r="G62" s="182"/>
      <c r="H62" s="182"/>
      <c r="I62" s="182"/>
      <c r="J62" s="182">
        <v>4.21</v>
      </c>
    </row>
    <row r="63" spans="1:10" x14ac:dyDescent="0.25">
      <c r="A63" s="118">
        <v>2013</v>
      </c>
      <c r="B63" s="118" t="s">
        <v>418</v>
      </c>
      <c r="C63" s="118" t="s">
        <v>419</v>
      </c>
      <c r="D63" s="350" t="s">
        <v>420</v>
      </c>
      <c r="E63" s="182">
        <v>260.3</v>
      </c>
      <c r="F63" s="182">
        <v>10.8</v>
      </c>
      <c r="G63" s="182"/>
      <c r="H63" s="182"/>
      <c r="I63" s="182"/>
      <c r="J63" s="182">
        <v>271.10000000000002</v>
      </c>
    </row>
    <row r="64" spans="1:10" x14ac:dyDescent="0.25">
      <c r="A64" s="118">
        <v>2013</v>
      </c>
      <c r="B64" s="188" t="s">
        <v>421</v>
      </c>
      <c r="C64" s="118" t="s">
        <v>347</v>
      </c>
      <c r="D64" s="350" t="s">
        <v>422</v>
      </c>
      <c r="E64" s="182">
        <v>6.95</v>
      </c>
      <c r="F64" s="182">
        <v>59.94</v>
      </c>
      <c r="G64" s="182"/>
      <c r="H64" s="182"/>
      <c r="I64" s="182"/>
      <c r="J64" s="182">
        <v>66.89</v>
      </c>
    </row>
    <row r="65" spans="1:10" x14ac:dyDescent="0.25">
      <c r="A65" s="118">
        <v>2013</v>
      </c>
      <c r="B65" s="188" t="s">
        <v>421</v>
      </c>
      <c r="C65" s="118" t="s">
        <v>347</v>
      </c>
      <c r="D65" s="350" t="s">
        <v>423</v>
      </c>
      <c r="E65" s="182"/>
      <c r="F65" s="182"/>
      <c r="G65" s="182">
        <v>79.180000000000007</v>
      </c>
      <c r="H65" s="182"/>
      <c r="I65" s="182"/>
      <c r="J65" s="182">
        <v>79.180000000000007</v>
      </c>
    </row>
    <row r="66" spans="1:10" x14ac:dyDescent="0.25">
      <c r="A66" s="118">
        <v>2013</v>
      </c>
      <c r="B66" s="188" t="s">
        <v>424</v>
      </c>
      <c r="C66" s="188" t="s">
        <v>425</v>
      </c>
      <c r="D66" s="350" t="s">
        <v>426</v>
      </c>
      <c r="E66" s="182">
        <v>2.85</v>
      </c>
      <c r="F66" s="182">
        <v>39.96</v>
      </c>
      <c r="G66" s="182"/>
      <c r="H66" s="182"/>
      <c r="I66" s="182"/>
      <c r="J66" s="182">
        <v>42.81</v>
      </c>
    </row>
    <row r="67" spans="1:10" x14ac:dyDescent="0.25">
      <c r="A67" s="118">
        <v>2013</v>
      </c>
      <c r="B67" s="188" t="s">
        <v>427</v>
      </c>
      <c r="C67" s="188" t="s">
        <v>332</v>
      </c>
      <c r="D67" s="350" t="s">
        <v>428</v>
      </c>
      <c r="E67" s="182">
        <v>633.41</v>
      </c>
      <c r="F67" s="182">
        <v>661.74</v>
      </c>
      <c r="G67" s="182"/>
      <c r="H67" s="182"/>
      <c r="I67" s="182"/>
      <c r="J67" s="182">
        <v>1295.1500000000001</v>
      </c>
    </row>
    <row r="68" spans="1:10" x14ac:dyDescent="0.25">
      <c r="A68" s="118">
        <v>2013</v>
      </c>
      <c r="B68" s="188" t="s">
        <v>427</v>
      </c>
      <c r="C68" s="188" t="s">
        <v>332</v>
      </c>
      <c r="D68" s="350" t="s">
        <v>429</v>
      </c>
      <c r="E68" s="182"/>
      <c r="F68" s="182"/>
      <c r="G68" s="182">
        <v>143.99</v>
      </c>
      <c r="H68" s="182"/>
      <c r="I68" s="182"/>
      <c r="J68" s="182">
        <v>143.99</v>
      </c>
    </row>
    <row r="69" spans="1:10" x14ac:dyDescent="0.25">
      <c r="A69" s="118">
        <v>2013</v>
      </c>
      <c r="B69" s="188" t="s">
        <v>430</v>
      </c>
      <c r="C69" s="188" t="s">
        <v>431</v>
      </c>
      <c r="D69" s="350" t="s">
        <v>432</v>
      </c>
      <c r="E69" s="182">
        <v>2.33</v>
      </c>
      <c r="F69" s="182">
        <v>24.11</v>
      </c>
      <c r="G69" s="182"/>
      <c r="H69" s="182"/>
      <c r="I69" s="182"/>
      <c r="J69" s="182">
        <v>26.439999999999998</v>
      </c>
    </row>
    <row r="70" spans="1:10" x14ac:dyDescent="0.25">
      <c r="A70" s="118">
        <v>2013</v>
      </c>
      <c r="B70" s="188" t="s">
        <v>433</v>
      </c>
      <c r="C70" s="188" t="s">
        <v>431</v>
      </c>
      <c r="D70" s="350" t="s">
        <v>434</v>
      </c>
      <c r="E70" s="182">
        <v>15.01</v>
      </c>
      <c r="F70" s="182">
        <v>98.17</v>
      </c>
      <c r="G70" s="182"/>
      <c r="H70" s="182"/>
      <c r="I70" s="182"/>
      <c r="J70" s="182">
        <v>113.18</v>
      </c>
    </row>
    <row r="71" spans="1:10" x14ac:dyDescent="0.25">
      <c r="A71" s="118">
        <v>2013</v>
      </c>
      <c r="B71" s="188" t="s">
        <v>435</v>
      </c>
      <c r="C71" s="118" t="s">
        <v>347</v>
      </c>
      <c r="D71" s="350" t="s">
        <v>436</v>
      </c>
      <c r="E71" s="182"/>
      <c r="F71" s="182"/>
      <c r="G71" s="182">
        <v>35.24</v>
      </c>
      <c r="H71" s="182"/>
      <c r="I71" s="182"/>
      <c r="J71" s="182">
        <v>35.24</v>
      </c>
    </row>
    <row r="72" spans="1:10" x14ac:dyDescent="0.25">
      <c r="A72" s="118">
        <v>2013</v>
      </c>
      <c r="B72" s="188" t="s">
        <v>435</v>
      </c>
      <c r="C72" s="118" t="s">
        <v>347</v>
      </c>
      <c r="D72" s="351" t="s">
        <v>437</v>
      </c>
      <c r="E72" s="182">
        <v>1.0900000000000001</v>
      </c>
      <c r="F72" s="182">
        <v>88.53</v>
      </c>
      <c r="G72" s="182"/>
      <c r="H72" s="182"/>
      <c r="I72" s="182"/>
      <c r="J72" s="182">
        <v>89.62</v>
      </c>
    </row>
    <row r="73" spans="1:10" x14ac:dyDescent="0.25">
      <c r="A73" s="118">
        <v>2013</v>
      </c>
      <c r="B73" s="188" t="s">
        <v>438</v>
      </c>
      <c r="C73" s="118" t="s">
        <v>380</v>
      </c>
      <c r="D73" s="351" t="s">
        <v>439</v>
      </c>
      <c r="E73" s="182">
        <v>161.94</v>
      </c>
      <c r="F73" s="182">
        <v>124.49</v>
      </c>
      <c r="G73" s="182"/>
      <c r="H73" s="182"/>
      <c r="I73" s="182"/>
      <c r="J73" s="182">
        <v>286.43</v>
      </c>
    </row>
    <row r="74" spans="1:10" x14ac:dyDescent="0.25">
      <c r="A74" s="118">
        <v>2013</v>
      </c>
      <c r="B74" s="188" t="s">
        <v>440</v>
      </c>
      <c r="C74" s="188" t="s">
        <v>370</v>
      </c>
      <c r="D74" s="351" t="s">
        <v>441</v>
      </c>
      <c r="E74" s="182">
        <v>23.28</v>
      </c>
      <c r="F74" s="182">
        <v>75.540000000000006</v>
      </c>
      <c r="G74" s="182"/>
      <c r="H74" s="182"/>
      <c r="I74" s="182"/>
      <c r="J74" s="182">
        <v>98.820000000000007</v>
      </c>
    </row>
    <row r="75" spans="1:10" x14ac:dyDescent="0.25">
      <c r="A75" s="118">
        <v>2013</v>
      </c>
      <c r="B75" s="188" t="s">
        <v>442</v>
      </c>
      <c r="C75" s="118" t="s">
        <v>380</v>
      </c>
      <c r="D75" s="351" t="s">
        <v>443</v>
      </c>
      <c r="E75" s="182">
        <v>57.88</v>
      </c>
      <c r="F75" s="182">
        <v>7.81</v>
      </c>
      <c r="G75" s="182"/>
      <c r="H75" s="182"/>
      <c r="I75" s="182"/>
      <c r="J75" s="182">
        <v>65.69</v>
      </c>
    </row>
    <row r="76" spans="1:10" x14ac:dyDescent="0.25">
      <c r="A76" s="118">
        <v>2013</v>
      </c>
      <c r="B76" s="188" t="s">
        <v>444</v>
      </c>
      <c r="C76" s="188" t="s">
        <v>445</v>
      </c>
      <c r="D76" s="351" t="s">
        <v>446</v>
      </c>
      <c r="E76" s="182">
        <v>10.36</v>
      </c>
      <c r="F76" s="182"/>
      <c r="G76" s="182"/>
      <c r="H76" s="182"/>
      <c r="I76" s="182"/>
      <c r="J76" s="182">
        <v>10.36</v>
      </c>
    </row>
    <row r="77" spans="1:10" x14ac:dyDescent="0.25">
      <c r="A77" s="118">
        <v>2013</v>
      </c>
      <c r="B77" s="188" t="s">
        <v>407</v>
      </c>
      <c r="C77" s="188" t="s">
        <v>447</v>
      </c>
      <c r="D77" s="351" t="s">
        <v>448</v>
      </c>
      <c r="E77" s="182"/>
      <c r="F77" s="182"/>
      <c r="G77" s="182">
        <v>13.04</v>
      </c>
      <c r="H77" s="182"/>
      <c r="I77" s="182"/>
      <c r="J77" s="182">
        <v>13.04</v>
      </c>
    </row>
    <row r="78" spans="1:10" x14ac:dyDescent="0.25">
      <c r="A78" s="118">
        <v>2013</v>
      </c>
      <c r="B78" s="188" t="s">
        <v>407</v>
      </c>
      <c r="C78" s="188" t="s">
        <v>447</v>
      </c>
      <c r="D78" s="351" t="s">
        <v>409</v>
      </c>
      <c r="E78" s="182">
        <v>15.31</v>
      </c>
      <c r="F78" s="182">
        <v>10.07</v>
      </c>
      <c r="G78" s="182"/>
      <c r="H78" s="182"/>
      <c r="I78" s="182"/>
      <c r="J78" s="182">
        <v>25.380000000000003</v>
      </c>
    </row>
    <row r="79" spans="1:10" x14ac:dyDescent="0.25">
      <c r="A79" s="118">
        <v>2013</v>
      </c>
      <c r="B79" s="188" t="s">
        <v>449</v>
      </c>
      <c r="C79" s="188" t="s">
        <v>332</v>
      </c>
      <c r="D79" s="351" t="s">
        <v>450</v>
      </c>
      <c r="E79" s="182">
        <v>142.72</v>
      </c>
      <c r="F79" s="182">
        <v>1043.07</v>
      </c>
      <c r="G79" s="182"/>
      <c r="H79" s="182"/>
      <c r="I79" s="182"/>
      <c r="J79" s="182">
        <v>1185.79</v>
      </c>
    </row>
    <row r="80" spans="1:10" x14ac:dyDescent="0.25">
      <c r="A80" s="118">
        <v>2013</v>
      </c>
      <c r="B80" s="188" t="s">
        <v>449</v>
      </c>
      <c r="C80" s="188" t="s">
        <v>332</v>
      </c>
      <c r="D80" s="351" t="s">
        <v>451</v>
      </c>
      <c r="E80" s="182"/>
      <c r="F80" s="182"/>
      <c r="G80" s="182">
        <v>90.1</v>
      </c>
      <c r="H80" s="182"/>
      <c r="I80" s="182"/>
      <c r="J80" s="182">
        <v>90.1</v>
      </c>
    </row>
    <row r="81" spans="1:10" x14ac:dyDescent="0.25">
      <c r="A81" s="118">
        <v>2013</v>
      </c>
      <c r="B81" s="188" t="s">
        <v>363</v>
      </c>
      <c r="C81" s="118" t="s">
        <v>347</v>
      </c>
      <c r="D81" s="351" t="s">
        <v>365</v>
      </c>
      <c r="E81" s="182"/>
      <c r="F81" s="182"/>
      <c r="G81" s="182">
        <v>216.93</v>
      </c>
      <c r="H81" s="182"/>
      <c r="I81" s="182"/>
      <c r="J81" s="182">
        <v>216.93</v>
      </c>
    </row>
    <row r="82" spans="1:10" x14ac:dyDescent="0.25">
      <c r="A82" s="118">
        <v>2013</v>
      </c>
      <c r="B82" s="188" t="s">
        <v>363</v>
      </c>
      <c r="C82" s="118" t="s">
        <v>347</v>
      </c>
      <c r="D82" s="351" t="s">
        <v>364</v>
      </c>
      <c r="E82" s="182">
        <v>22.85</v>
      </c>
      <c r="F82" s="182">
        <v>93.97</v>
      </c>
      <c r="G82" s="182"/>
      <c r="H82" s="182"/>
      <c r="I82" s="182"/>
      <c r="J82" s="182">
        <v>116.82</v>
      </c>
    </row>
    <row r="83" spans="1:10" x14ac:dyDescent="0.25">
      <c r="A83" s="118">
        <v>2013</v>
      </c>
      <c r="B83" s="188" t="s">
        <v>48</v>
      </c>
      <c r="C83" s="118" t="s">
        <v>347</v>
      </c>
      <c r="D83" s="350" t="s">
        <v>452</v>
      </c>
      <c r="E83" s="182"/>
      <c r="F83" s="182"/>
      <c r="G83" s="182">
        <v>245.05</v>
      </c>
      <c r="H83" s="182"/>
      <c r="I83" s="182"/>
      <c r="J83" s="182">
        <v>245.05</v>
      </c>
    </row>
    <row r="84" spans="1:10" x14ac:dyDescent="0.25">
      <c r="A84" s="118">
        <v>2013</v>
      </c>
      <c r="B84" s="188" t="s">
        <v>48</v>
      </c>
      <c r="C84" s="118" t="s">
        <v>347</v>
      </c>
      <c r="D84" s="351" t="s">
        <v>453</v>
      </c>
      <c r="E84" s="182">
        <v>271.83999999999997</v>
      </c>
      <c r="F84" s="182">
        <v>3634.2</v>
      </c>
      <c r="G84" s="182"/>
      <c r="H84" s="182"/>
      <c r="I84" s="182"/>
      <c r="J84" s="182">
        <v>3906.04</v>
      </c>
    </row>
    <row r="85" spans="1:10" x14ac:dyDescent="0.25">
      <c r="A85" s="118">
        <v>2013</v>
      </c>
      <c r="B85" s="188" t="s">
        <v>67</v>
      </c>
      <c r="C85" s="188" t="s">
        <v>454</v>
      </c>
      <c r="D85" s="351" t="s">
        <v>455</v>
      </c>
      <c r="E85" s="182">
        <v>3.45</v>
      </c>
      <c r="F85" s="182">
        <v>115.75</v>
      </c>
      <c r="G85" s="182"/>
      <c r="H85" s="182"/>
      <c r="I85" s="182"/>
      <c r="J85" s="182">
        <v>119.2</v>
      </c>
    </row>
    <row r="86" spans="1:10" x14ac:dyDescent="0.25">
      <c r="A86" s="118">
        <v>2013</v>
      </c>
      <c r="B86" s="188" t="s">
        <v>456</v>
      </c>
      <c r="C86" s="188" t="s">
        <v>457</v>
      </c>
      <c r="D86" s="350" t="s">
        <v>414</v>
      </c>
      <c r="E86" s="182">
        <v>143.12</v>
      </c>
      <c r="F86" s="182">
        <v>29.35</v>
      </c>
      <c r="G86" s="182"/>
      <c r="H86" s="182"/>
      <c r="I86" s="182"/>
      <c r="J86" s="182">
        <v>172.47</v>
      </c>
    </row>
    <row r="87" spans="1:10" x14ac:dyDescent="0.25">
      <c r="A87" s="118">
        <v>2013</v>
      </c>
      <c r="B87" s="188" t="s">
        <v>68</v>
      </c>
      <c r="C87" s="188" t="s">
        <v>454</v>
      </c>
      <c r="D87" s="350" t="s">
        <v>458</v>
      </c>
      <c r="E87" s="182">
        <v>24.63</v>
      </c>
      <c r="F87" s="182">
        <v>119.56</v>
      </c>
      <c r="G87" s="182"/>
      <c r="H87" s="182"/>
      <c r="I87" s="182"/>
      <c r="J87" s="182">
        <v>144.19</v>
      </c>
    </row>
    <row r="88" spans="1:10" x14ac:dyDescent="0.25">
      <c r="A88" s="118">
        <v>2013</v>
      </c>
      <c r="B88" s="189" t="s">
        <v>90</v>
      </c>
      <c r="C88" s="189" t="s">
        <v>459</v>
      </c>
      <c r="D88" s="352" t="s">
        <v>460</v>
      </c>
      <c r="E88" s="185">
        <v>1.19</v>
      </c>
      <c r="F88" s="185">
        <v>28.38</v>
      </c>
      <c r="G88" s="185"/>
      <c r="H88" s="185"/>
      <c r="I88" s="185"/>
      <c r="J88" s="185">
        <v>29.57</v>
      </c>
    </row>
    <row r="89" spans="1:10" ht="16.5" thickBot="1" x14ac:dyDescent="0.3">
      <c r="A89" s="80">
        <v>2013</v>
      </c>
      <c r="B89" s="190" t="s">
        <v>72</v>
      </c>
      <c r="C89" s="80"/>
      <c r="D89" s="214"/>
      <c r="E89" s="187">
        <v>1824.67</v>
      </c>
      <c r="F89" s="187">
        <v>6342.07</v>
      </c>
      <c r="G89" s="187">
        <v>823.53</v>
      </c>
      <c r="H89" s="187">
        <v>0</v>
      </c>
      <c r="I89" s="187">
        <v>0</v>
      </c>
      <c r="J89" s="187">
        <v>8990.27</v>
      </c>
    </row>
    <row r="90" spans="1:10" ht="16.5" thickTop="1" x14ac:dyDescent="0.25">
      <c r="A90" s="118">
        <v>2014</v>
      </c>
      <c r="B90" s="118" t="s">
        <v>461</v>
      </c>
      <c r="C90" s="118" t="s">
        <v>380</v>
      </c>
      <c r="D90" s="350" t="s">
        <v>462</v>
      </c>
      <c r="E90" s="171">
        <v>54.39</v>
      </c>
      <c r="F90" s="171">
        <v>46.34</v>
      </c>
      <c r="J90" s="191">
        <v>100.73</v>
      </c>
    </row>
    <row r="91" spans="1:10" x14ac:dyDescent="0.25">
      <c r="A91" s="118">
        <v>2014</v>
      </c>
      <c r="B91" s="118" t="s">
        <v>463</v>
      </c>
      <c r="C91" s="118" t="s">
        <v>370</v>
      </c>
      <c r="D91" s="350" t="s">
        <v>464</v>
      </c>
      <c r="E91" s="171">
        <v>3.84</v>
      </c>
      <c r="F91" s="171">
        <v>54.05</v>
      </c>
      <c r="J91" s="191">
        <v>57.89</v>
      </c>
    </row>
    <row r="92" spans="1:10" x14ac:dyDescent="0.25">
      <c r="A92" s="118">
        <v>2014</v>
      </c>
      <c r="B92" s="188" t="s">
        <v>65</v>
      </c>
      <c r="C92" s="188" t="s">
        <v>425</v>
      </c>
      <c r="D92" s="351" t="s">
        <v>465</v>
      </c>
      <c r="E92" s="192">
        <v>38.700000000000003</v>
      </c>
      <c r="F92" s="171">
        <v>54.19</v>
      </c>
      <c r="J92" s="191">
        <v>92.89</v>
      </c>
    </row>
    <row r="93" spans="1:10" x14ac:dyDescent="0.25">
      <c r="A93" s="118">
        <v>2014</v>
      </c>
      <c r="B93" s="118" t="s">
        <v>421</v>
      </c>
      <c r="C93" s="188" t="s">
        <v>347</v>
      </c>
      <c r="D93" s="350" t="s">
        <v>423</v>
      </c>
      <c r="G93" s="171">
        <v>122.15</v>
      </c>
      <c r="J93" s="191">
        <v>122.15</v>
      </c>
    </row>
    <row r="94" spans="1:10" x14ac:dyDescent="0.25">
      <c r="A94" s="118">
        <v>2014</v>
      </c>
      <c r="B94" s="188" t="s">
        <v>421</v>
      </c>
      <c r="C94" s="188" t="s">
        <v>347</v>
      </c>
      <c r="D94" s="351" t="s">
        <v>422</v>
      </c>
      <c r="E94" s="171">
        <v>34.86</v>
      </c>
      <c r="F94" s="171">
        <v>31.52</v>
      </c>
      <c r="J94" s="191">
        <v>66.38</v>
      </c>
    </row>
    <row r="95" spans="1:10" x14ac:dyDescent="0.25">
      <c r="A95" s="118">
        <v>2014</v>
      </c>
      <c r="B95" s="118" t="s">
        <v>427</v>
      </c>
      <c r="C95" s="118" t="s">
        <v>332</v>
      </c>
      <c r="D95" s="350" t="s">
        <v>429</v>
      </c>
      <c r="G95" s="171">
        <v>22.75</v>
      </c>
      <c r="J95" s="191">
        <v>22.75</v>
      </c>
    </row>
    <row r="96" spans="1:10" x14ac:dyDescent="0.25">
      <c r="A96" s="118">
        <v>2014</v>
      </c>
      <c r="B96" s="118" t="s">
        <v>427</v>
      </c>
      <c r="C96" s="118" t="s">
        <v>332</v>
      </c>
      <c r="D96" s="350" t="s">
        <v>428</v>
      </c>
      <c r="E96" s="171">
        <v>133.84</v>
      </c>
      <c r="F96" s="171">
        <v>265.61</v>
      </c>
      <c r="J96" s="191">
        <v>399.45</v>
      </c>
    </row>
    <row r="97" spans="1:10" x14ac:dyDescent="0.25">
      <c r="A97" s="118">
        <v>2014</v>
      </c>
      <c r="B97" s="188" t="s">
        <v>435</v>
      </c>
      <c r="C97" s="188" t="s">
        <v>347</v>
      </c>
      <c r="D97" s="351" t="s">
        <v>437</v>
      </c>
      <c r="E97" s="171">
        <v>107.44</v>
      </c>
      <c r="F97" s="171">
        <v>1060.8800000000001</v>
      </c>
      <c r="J97" s="191">
        <v>1168.32</v>
      </c>
    </row>
    <row r="98" spans="1:10" x14ac:dyDescent="0.25">
      <c r="A98" s="118">
        <v>2014</v>
      </c>
      <c r="B98" s="188" t="s">
        <v>435</v>
      </c>
      <c r="C98" s="188" t="s">
        <v>347</v>
      </c>
      <c r="D98" s="351" t="s">
        <v>436</v>
      </c>
      <c r="G98" s="192">
        <v>293.3</v>
      </c>
      <c r="J98" s="191">
        <v>293.3</v>
      </c>
    </row>
    <row r="99" spans="1:10" x14ac:dyDescent="0.25">
      <c r="A99" s="118">
        <v>2014</v>
      </c>
      <c r="B99" s="118" t="s">
        <v>400</v>
      </c>
      <c r="C99" s="118" t="s">
        <v>380</v>
      </c>
      <c r="D99" s="350" t="s">
        <v>439</v>
      </c>
      <c r="E99" s="171">
        <v>132.68</v>
      </c>
      <c r="F99" s="171">
        <v>103.04</v>
      </c>
      <c r="J99" s="191">
        <v>235.72</v>
      </c>
    </row>
    <row r="100" spans="1:10" x14ac:dyDescent="0.25">
      <c r="A100" s="118">
        <v>2014</v>
      </c>
      <c r="B100" s="118" t="s">
        <v>440</v>
      </c>
      <c r="C100" s="118" t="s">
        <v>370</v>
      </c>
      <c r="D100" s="350" t="s">
        <v>441</v>
      </c>
      <c r="E100" s="171">
        <v>8.75</v>
      </c>
      <c r="F100" s="171">
        <v>31.93</v>
      </c>
      <c r="J100" s="191">
        <v>40.68</v>
      </c>
    </row>
    <row r="101" spans="1:10" x14ac:dyDescent="0.25">
      <c r="A101" s="118">
        <v>2014</v>
      </c>
      <c r="B101" s="188" t="s">
        <v>466</v>
      </c>
      <c r="C101" s="188" t="s">
        <v>431</v>
      </c>
      <c r="D101" s="350" t="s">
        <v>467</v>
      </c>
      <c r="E101" s="171">
        <v>12.46</v>
      </c>
      <c r="F101" s="171">
        <v>60.12</v>
      </c>
      <c r="J101" s="191">
        <v>72.58</v>
      </c>
    </row>
    <row r="102" spans="1:10" x14ac:dyDescent="0.25">
      <c r="A102" s="118">
        <v>2014</v>
      </c>
      <c r="B102" s="188" t="s">
        <v>468</v>
      </c>
      <c r="C102" s="188" t="s">
        <v>469</v>
      </c>
      <c r="D102" s="351" t="s">
        <v>470</v>
      </c>
      <c r="E102" s="171">
        <v>37.630000000000003</v>
      </c>
      <c r="F102" s="171">
        <v>158.58000000000001</v>
      </c>
      <c r="G102" s="192"/>
      <c r="J102" s="191">
        <v>196.21</v>
      </c>
    </row>
    <row r="103" spans="1:10" x14ac:dyDescent="0.25">
      <c r="A103" s="118">
        <v>2014</v>
      </c>
      <c r="B103" s="118" t="s">
        <v>449</v>
      </c>
      <c r="C103" s="118" t="s">
        <v>332</v>
      </c>
      <c r="D103" s="171" t="s">
        <v>450</v>
      </c>
      <c r="E103" s="171">
        <v>16.14</v>
      </c>
      <c r="F103" s="171">
        <v>135.86000000000001</v>
      </c>
      <c r="G103" s="171" t="s">
        <v>377</v>
      </c>
      <c r="J103" s="191">
        <v>152</v>
      </c>
    </row>
    <row r="104" spans="1:10" x14ac:dyDescent="0.25">
      <c r="A104" s="118">
        <v>2014</v>
      </c>
      <c r="B104" s="118" t="s">
        <v>449</v>
      </c>
      <c r="C104" s="118" t="s">
        <v>332</v>
      </c>
      <c r="D104" s="350" t="s">
        <v>450</v>
      </c>
      <c r="E104" s="171">
        <v>676.56</v>
      </c>
      <c r="F104" s="171">
        <v>841.44</v>
      </c>
      <c r="J104" s="191">
        <v>1518</v>
      </c>
    </row>
    <row r="105" spans="1:10" x14ac:dyDescent="0.25">
      <c r="A105" s="118">
        <v>2014</v>
      </c>
      <c r="B105" s="118" t="s">
        <v>449</v>
      </c>
      <c r="C105" s="118" t="s">
        <v>332</v>
      </c>
      <c r="D105" s="350" t="s">
        <v>471</v>
      </c>
      <c r="G105" s="171">
        <v>162.13</v>
      </c>
      <c r="J105" s="191">
        <v>162.13</v>
      </c>
    </row>
    <row r="106" spans="1:10" x14ac:dyDescent="0.25">
      <c r="A106" s="118">
        <v>2014</v>
      </c>
      <c r="B106" s="188" t="s">
        <v>363</v>
      </c>
      <c r="C106" s="188" t="s">
        <v>347</v>
      </c>
      <c r="D106" s="351" t="s">
        <v>364</v>
      </c>
      <c r="E106" s="171">
        <v>3.96</v>
      </c>
      <c r="F106" s="171">
        <v>0.04</v>
      </c>
      <c r="G106" s="192"/>
      <c r="J106" s="191">
        <v>4</v>
      </c>
    </row>
    <row r="107" spans="1:10" x14ac:dyDescent="0.25">
      <c r="A107" s="118">
        <v>2014</v>
      </c>
      <c r="B107" s="188" t="s">
        <v>48</v>
      </c>
      <c r="C107" s="188" t="s">
        <v>347</v>
      </c>
      <c r="D107" s="351" t="s">
        <v>452</v>
      </c>
      <c r="E107" s="192"/>
      <c r="F107" s="192"/>
      <c r="G107" s="192">
        <v>1193.82</v>
      </c>
      <c r="H107" s="192"/>
      <c r="I107" s="192"/>
      <c r="J107" s="192">
        <v>1193.82</v>
      </c>
    </row>
    <row r="108" spans="1:10" x14ac:dyDescent="0.25">
      <c r="A108" s="118">
        <v>2014</v>
      </c>
      <c r="B108" s="188" t="s">
        <v>48</v>
      </c>
      <c r="C108" s="188" t="s">
        <v>347</v>
      </c>
      <c r="D108" s="351" t="s">
        <v>453</v>
      </c>
      <c r="E108" s="192">
        <v>1020.23</v>
      </c>
      <c r="F108" s="192">
        <v>5295.77</v>
      </c>
      <c r="J108" s="191">
        <v>6316</v>
      </c>
    </row>
    <row r="109" spans="1:10" x14ac:dyDescent="0.25">
      <c r="A109" s="118">
        <v>2014</v>
      </c>
      <c r="B109" s="188" t="s">
        <v>48</v>
      </c>
      <c r="C109" s="188" t="s">
        <v>347</v>
      </c>
      <c r="D109" s="351" t="s">
        <v>472</v>
      </c>
      <c r="I109" s="171">
        <v>16.62</v>
      </c>
      <c r="J109" s="191">
        <v>16.62</v>
      </c>
    </row>
    <row r="110" spans="1:10" x14ac:dyDescent="0.25">
      <c r="A110" s="118">
        <v>2014</v>
      </c>
      <c r="B110" s="118" t="s">
        <v>473</v>
      </c>
      <c r="C110" s="118" t="s">
        <v>380</v>
      </c>
      <c r="D110" s="350" t="s">
        <v>474</v>
      </c>
      <c r="E110" s="171">
        <v>151.07</v>
      </c>
      <c r="F110" s="171">
        <v>13.76</v>
      </c>
      <c r="J110" s="191">
        <v>164.83</v>
      </c>
    </row>
    <row r="111" spans="1:10" x14ac:dyDescent="0.25">
      <c r="A111" s="118">
        <v>2014</v>
      </c>
      <c r="B111" s="118" t="s">
        <v>70</v>
      </c>
      <c r="C111" s="118" t="s">
        <v>475</v>
      </c>
      <c r="D111" s="350" t="s">
        <v>476</v>
      </c>
      <c r="E111" s="171">
        <v>8.01</v>
      </c>
      <c r="F111" s="171">
        <v>108.28</v>
      </c>
      <c r="J111" s="191">
        <v>116.29</v>
      </c>
    </row>
    <row r="112" spans="1:10" x14ac:dyDescent="0.25">
      <c r="A112" s="118">
        <v>2014</v>
      </c>
      <c r="B112" s="188" t="s">
        <v>68</v>
      </c>
      <c r="C112" s="118" t="s">
        <v>475</v>
      </c>
      <c r="D112" s="351" t="s">
        <v>458</v>
      </c>
      <c r="E112" s="171">
        <v>23.28</v>
      </c>
      <c r="F112" s="171">
        <v>315.35000000000002</v>
      </c>
      <c r="G112" s="192">
        <v>0.6</v>
      </c>
      <c r="J112" s="191">
        <v>339.23</v>
      </c>
    </row>
    <row r="113" spans="1:10" x14ac:dyDescent="0.25">
      <c r="A113" s="118">
        <v>2014</v>
      </c>
      <c r="B113" s="118" t="s">
        <v>77</v>
      </c>
      <c r="C113" s="118" t="s">
        <v>332</v>
      </c>
      <c r="D113" s="350" t="s">
        <v>477</v>
      </c>
      <c r="G113" s="171">
        <v>0.81</v>
      </c>
      <c r="J113" s="191">
        <v>0.81</v>
      </c>
    </row>
    <row r="114" spans="1:10" x14ac:dyDescent="0.25">
      <c r="A114" s="118">
        <v>2014</v>
      </c>
      <c r="B114" s="183" t="s">
        <v>77</v>
      </c>
      <c r="C114" s="183" t="s">
        <v>332</v>
      </c>
      <c r="D114" s="352" t="s">
        <v>478</v>
      </c>
      <c r="E114" s="172">
        <v>1237.67</v>
      </c>
      <c r="F114" s="172">
        <v>799.56</v>
      </c>
      <c r="G114" s="172"/>
      <c r="H114" s="172"/>
      <c r="I114" s="172"/>
      <c r="J114" s="193">
        <v>2037.23</v>
      </c>
    </row>
    <row r="115" spans="1:10" ht="16.5" thickBot="1" x14ac:dyDescent="0.3">
      <c r="A115" s="80">
        <v>2014</v>
      </c>
      <c r="B115" s="80" t="s">
        <v>72</v>
      </c>
      <c r="C115" s="80"/>
      <c r="D115" s="214"/>
      <c r="E115" s="187">
        <v>3701.5100000000007</v>
      </c>
      <c r="F115" s="187">
        <v>9376.3200000000015</v>
      </c>
      <c r="G115" s="187">
        <v>1795.56</v>
      </c>
      <c r="H115" s="187">
        <v>0</v>
      </c>
      <c r="I115" s="187">
        <v>16.62</v>
      </c>
      <c r="J115" s="187">
        <v>14890.01</v>
      </c>
    </row>
    <row r="116" spans="1:10" ht="16.5" thickTop="1" x14ac:dyDescent="0.25">
      <c r="A116" s="118">
        <v>2015</v>
      </c>
      <c r="B116" s="188" t="s">
        <v>128</v>
      </c>
      <c r="C116" s="188" t="s">
        <v>347</v>
      </c>
      <c r="D116" s="351" t="s">
        <v>479</v>
      </c>
      <c r="E116" s="182">
        <v>31.4</v>
      </c>
      <c r="F116" s="182">
        <v>889.16</v>
      </c>
      <c r="G116" s="182"/>
      <c r="H116" s="182"/>
      <c r="I116" s="182"/>
      <c r="J116" s="182">
        <v>920.56</v>
      </c>
    </row>
    <row r="117" spans="1:10" x14ac:dyDescent="0.25">
      <c r="A117" s="118">
        <v>2015</v>
      </c>
      <c r="B117" s="188" t="s">
        <v>128</v>
      </c>
      <c r="C117" s="188" t="s">
        <v>347</v>
      </c>
      <c r="D117" s="351" t="s">
        <v>480</v>
      </c>
      <c r="E117" s="182"/>
      <c r="F117" s="182"/>
      <c r="G117" s="182">
        <v>9.14</v>
      </c>
      <c r="H117" s="182"/>
      <c r="I117" s="182"/>
      <c r="J117" s="182">
        <v>9.14</v>
      </c>
    </row>
    <row r="118" spans="1:10" x14ac:dyDescent="0.25">
      <c r="A118" s="118">
        <v>2015</v>
      </c>
      <c r="B118" s="188" t="s">
        <v>65</v>
      </c>
      <c r="C118" s="118" t="s">
        <v>425</v>
      </c>
      <c r="D118" s="351" t="s">
        <v>465</v>
      </c>
      <c r="E118" s="182">
        <v>6.79</v>
      </c>
      <c r="F118" s="182">
        <v>36.4</v>
      </c>
      <c r="G118" s="182"/>
      <c r="H118" s="182"/>
      <c r="I118" s="182"/>
      <c r="J118" s="182">
        <v>43.19</v>
      </c>
    </row>
    <row r="119" spans="1:10" x14ac:dyDescent="0.25">
      <c r="A119" s="118">
        <v>2015</v>
      </c>
      <c r="B119" s="118" t="s">
        <v>427</v>
      </c>
      <c r="C119" s="118" t="s">
        <v>332</v>
      </c>
      <c r="D119" s="350" t="s">
        <v>429</v>
      </c>
      <c r="E119" s="182"/>
      <c r="F119" s="182"/>
      <c r="G119" s="182">
        <v>67.7</v>
      </c>
      <c r="H119" s="182"/>
      <c r="I119" s="182"/>
      <c r="J119" s="182">
        <v>67.7</v>
      </c>
    </row>
    <row r="120" spans="1:10" x14ac:dyDescent="0.25">
      <c r="A120" s="118">
        <v>2015</v>
      </c>
      <c r="B120" s="118" t="s">
        <v>427</v>
      </c>
      <c r="C120" s="118" t="s">
        <v>332</v>
      </c>
      <c r="D120" s="350" t="s">
        <v>428</v>
      </c>
      <c r="E120" s="182">
        <v>518.98</v>
      </c>
      <c r="F120" s="182">
        <v>727.4</v>
      </c>
      <c r="G120" s="182"/>
      <c r="H120" s="182"/>
      <c r="I120" s="182"/>
      <c r="J120" s="182">
        <v>1246.3800000000001</v>
      </c>
    </row>
    <row r="121" spans="1:10" x14ac:dyDescent="0.25">
      <c r="A121" s="118">
        <v>2015</v>
      </c>
      <c r="B121" s="188" t="s">
        <v>481</v>
      </c>
      <c r="C121" s="188" t="s">
        <v>332</v>
      </c>
      <c r="D121" s="351" t="s">
        <v>482</v>
      </c>
      <c r="E121" s="182">
        <v>1970.53</v>
      </c>
      <c r="F121" s="182">
        <v>2046.78</v>
      </c>
      <c r="G121" s="182"/>
      <c r="H121" s="182"/>
      <c r="I121" s="182"/>
      <c r="J121" s="182">
        <v>4017.31</v>
      </c>
    </row>
    <row r="122" spans="1:10" x14ac:dyDescent="0.25">
      <c r="A122" s="118">
        <v>2015</v>
      </c>
      <c r="B122" s="118" t="s">
        <v>435</v>
      </c>
      <c r="C122" s="188" t="s">
        <v>347</v>
      </c>
      <c r="D122" s="350" t="s">
        <v>437</v>
      </c>
      <c r="E122" s="182">
        <v>29.59</v>
      </c>
      <c r="F122" s="182">
        <v>184.29</v>
      </c>
      <c r="G122" s="182"/>
      <c r="H122" s="182"/>
      <c r="I122" s="182"/>
      <c r="J122" s="182">
        <v>213.88</v>
      </c>
    </row>
    <row r="123" spans="1:10" x14ac:dyDescent="0.25">
      <c r="A123" s="118">
        <v>2015</v>
      </c>
      <c r="B123" s="118" t="s">
        <v>435</v>
      </c>
      <c r="C123" s="188" t="s">
        <v>347</v>
      </c>
      <c r="D123" s="350" t="s">
        <v>436</v>
      </c>
      <c r="E123" s="182"/>
      <c r="F123" s="182"/>
      <c r="G123" s="182">
        <v>114.8</v>
      </c>
      <c r="H123" s="182"/>
      <c r="I123" s="182"/>
      <c r="J123" s="182">
        <v>114.8</v>
      </c>
    </row>
    <row r="124" spans="1:10" x14ac:dyDescent="0.25">
      <c r="A124" s="118">
        <v>2015</v>
      </c>
      <c r="B124" s="188" t="s">
        <v>58</v>
      </c>
      <c r="C124" s="118" t="s">
        <v>416</v>
      </c>
      <c r="D124" s="351" t="s">
        <v>483</v>
      </c>
      <c r="E124" s="182">
        <v>7.0000000000000007E-2</v>
      </c>
      <c r="F124" s="182">
        <v>19.16</v>
      </c>
      <c r="G124" s="182"/>
      <c r="H124" s="182"/>
      <c r="I124" s="182"/>
      <c r="J124" s="182">
        <v>19.23</v>
      </c>
    </row>
    <row r="125" spans="1:10" x14ac:dyDescent="0.25">
      <c r="A125" s="118">
        <v>2015</v>
      </c>
      <c r="B125" s="118" t="s">
        <v>449</v>
      </c>
      <c r="C125" s="118" t="s">
        <v>332</v>
      </c>
      <c r="D125" s="350" t="s">
        <v>450</v>
      </c>
      <c r="E125" s="182">
        <v>632.73</v>
      </c>
      <c r="F125" s="182">
        <v>1176.69</v>
      </c>
      <c r="G125" s="182"/>
      <c r="H125" s="182"/>
      <c r="I125" s="182"/>
      <c r="J125" s="182">
        <v>1809.42</v>
      </c>
    </row>
    <row r="126" spans="1:10" x14ac:dyDescent="0.25">
      <c r="A126" s="118">
        <v>2015</v>
      </c>
      <c r="B126" s="118" t="s">
        <v>449</v>
      </c>
      <c r="C126" s="118" t="s">
        <v>332</v>
      </c>
      <c r="D126" s="351" t="s">
        <v>451</v>
      </c>
      <c r="E126" s="182"/>
      <c r="F126" s="182"/>
      <c r="G126" s="182">
        <v>427.07</v>
      </c>
      <c r="H126" s="182"/>
      <c r="I126" s="182"/>
      <c r="J126" s="182">
        <v>427.07</v>
      </c>
    </row>
    <row r="127" spans="1:10" x14ac:dyDescent="0.25">
      <c r="A127" s="118">
        <v>2015</v>
      </c>
      <c r="B127" s="188" t="s">
        <v>48</v>
      </c>
      <c r="C127" s="188" t="s">
        <v>347</v>
      </c>
      <c r="D127" s="351" t="s">
        <v>453</v>
      </c>
      <c r="E127" s="182">
        <v>552.66</v>
      </c>
      <c r="F127" s="182">
        <v>2893.05</v>
      </c>
      <c r="G127" s="182"/>
      <c r="H127" s="182"/>
      <c r="I127" s="182"/>
      <c r="J127" s="182">
        <v>3445.71</v>
      </c>
    </row>
    <row r="128" spans="1:10" x14ac:dyDescent="0.25">
      <c r="A128" s="118">
        <v>2015</v>
      </c>
      <c r="B128" s="188" t="s">
        <v>48</v>
      </c>
      <c r="C128" s="188" t="s">
        <v>347</v>
      </c>
      <c r="D128" s="350" t="s">
        <v>452</v>
      </c>
      <c r="E128" s="182"/>
      <c r="F128" s="182"/>
      <c r="G128" s="182">
        <v>688.7</v>
      </c>
      <c r="H128" s="182"/>
      <c r="I128" s="182"/>
      <c r="J128" s="182">
        <v>688.7</v>
      </c>
    </row>
    <row r="129" spans="1:10" x14ac:dyDescent="0.25">
      <c r="A129" s="118">
        <v>2015</v>
      </c>
      <c r="B129" s="188" t="s">
        <v>70</v>
      </c>
      <c r="C129" s="118" t="s">
        <v>484</v>
      </c>
      <c r="D129" s="351" t="s">
        <v>476</v>
      </c>
      <c r="E129" s="182">
        <v>9.42</v>
      </c>
      <c r="F129" s="182">
        <v>138.19999999999999</v>
      </c>
      <c r="G129" s="182"/>
      <c r="H129" s="182"/>
      <c r="I129" s="182"/>
      <c r="J129" s="182">
        <v>147.61999999999998</v>
      </c>
    </row>
    <row r="130" spans="1:10" x14ac:dyDescent="0.25">
      <c r="A130" s="118">
        <v>2015</v>
      </c>
      <c r="B130" s="188" t="s">
        <v>68</v>
      </c>
      <c r="C130" s="118" t="s">
        <v>484</v>
      </c>
      <c r="D130" s="351" t="s">
        <v>458</v>
      </c>
      <c r="E130" s="182">
        <v>17.7</v>
      </c>
      <c r="F130" s="182">
        <v>218.64</v>
      </c>
      <c r="G130" s="182"/>
      <c r="H130" s="182"/>
      <c r="I130" s="182"/>
      <c r="J130" s="182">
        <v>236.33999999999997</v>
      </c>
    </row>
    <row r="131" spans="1:10" x14ac:dyDescent="0.25">
      <c r="A131" s="118">
        <v>2015</v>
      </c>
      <c r="B131" s="189" t="s">
        <v>68</v>
      </c>
      <c r="C131" s="183" t="s">
        <v>484</v>
      </c>
      <c r="D131" s="353" t="s">
        <v>485</v>
      </c>
      <c r="E131" s="185"/>
      <c r="F131" s="185"/>
      <c r="G131" s="185">
        <v>8.58</v>
      </c>
      <c r="H131" s="185"/>
      <c r="I131" s="185"/>
      <c r="J131" s="185">
        <v>8.58</v>
      </c>
    </row>
    <row r="132" spans="1:10" ht="16.5" thickBot="1" x14ac:dyDescent="0.3">
      <c r="A132" s="80">
        <v>2015</v>
      </c>
      <c r="B132" s="190" t="s">
        <v>72</v>
      </c>
      <c r="C132" s="80"/>
      <c r="D132" s="214"/>
      <c r="E132" s="187">
        <v>3769.87</v>
      </c>
      <c r="F132" s="187">
        <v>8329.7699999999986</v>
      </c>
      <c r="G132" s="187">
        <v>1315.99</v>
      </c>
      <c r="H132" s="187">
        <v>0</v>
      </c>
      <c r="I132" s="187">
        <v>0</v>
      </c>
      <c r="J132" s="187">
        <v>13415.630000000001</v>
      </c>
    </row>
    <row r="133" spans="1:10" ht="16.5" thickTop="1" x14ac:dyDescent="0.25">
      <c r="A133" s="118">
        <v>2016</v>
      </c>
      <c r="B133" s="118" t="s">
        <v>128</v>
      </c>
      <c r="C133" s="188" t="s">
        <v>347</v>
      </c>
      <c r="D133" s="171" t="s">
        <v>486</v>
      </c>
      <c r="E133" s="182"/>
      <c r="F133" s="182"/>
      <c r="G133" s="182"/>
      <c r="H133" s="182">
        <v>2073.0700000000002</v>
      </c>
      <c r="I133" s="182"/>
      <c r="J133" s="182">
        <v>2073.0700000000002</v>
      </c>
    </row>
    <row r="134" spans="1:10" x14ac:dyDescent="0.25">
      <c r="A134" s="118">
        <v>2016</v>
      </c>
      <c r="B134" s="188" t="s">
        <v>128</v>
      </c>
      <c r="C134" s="188" t="s">
        <v>347</v>
      </c>
      <c r="D134" s="351" t="s">
        <v>479</v>
      </c>
      <c r="E134" s="182">
        <v>1015.37</v>
      </c>
      <c r="F134" s="182">
        <v>7469.85</v>
      </c>
      <c r="G134" s="182"/>
      <c r="H134" s="182"/>
      <c r="I134" s="182"/>
      <c r="J134" s="182">
        <v>8485.2200000000012</v>
      </c>
    </row>
    <row r="135" spans="1:10" x14ac:dyDescent="0.25">
      <c r="A135" s="118">
        <v>2016</v>
      </c>
      <c r="B135" s="188" t="s">
        <v>128</v>
      </c>
      <c r="C135" s="188" t="s">
        <v>347</v>
      </c>
      <c r="D135" s="351" t="s">
        <v>480</v>
      </c>
      <c r="E135" s="182"/>
      <c r="F135" s="182"/>
      <c r="G135" s="182">
        <v>1504.58</v>
      </c>
      <c r="H135" s="182"/>
      <c r="I135" s="182"/>
      <c r="J135" s="182">
        <v>1504.58</v>
      </c>
    </row>
    <row r="136" spans="1:10" x14ac:dyDescent="0.25">
      <c r="A136" s="118">
        <v>2016</v>
      </c>
      <c r="B136" s="188" t="s">
        <v>487</v>
      </c>
      <c r="C136" s="118" t="s">
        <v>488</v>
      </c>
      <c r="D136" s="351" t="s">
        <v>489</v>
      </c>
      <c r="E136" s="182">
        <v>60.03</v>
      </c>
      <c r="F136" s="182">
        <v>226.77</v>
      </c>
      <c r="G136" s="182"/>
      <c r="H136" s="182"/>
      <c r="I136" s="182"/>
      <c r="J136" s="182">
        <v>286.8</v>
      </c>
    </row>
    <row r="137" spans="1:10" x14ac:dyDescent="0.25">
      <c r="A137" s="118">
        <v>2016</v>
      </c>
      <c r="B137" s="188" t="s">
        <v>487</v>
      </c>
      <c r="C137" s="118" t="s">
        <v>488</v>
      </c>
      <c r="D137" s="351" t="s">
        <v>490</v>
      </c>
      <c r="E137" s="182"/>
      <c r="F137" s="182"/>
      <c r="G137" s="182"/>
      <c r="H137" s="182">
        <v>98.26</v>
      </c>
      <c r="I137" s="182"/>
      <c r="J137" s="182">
        <v>98.26</v>
      </c>
    </row>
    <row r="138" spans="1:10" x14ac:dyDescent="0.25">
      <c r="A138" s="118">
        <v>2016</v>
      </c>
      <c r="B138" s="118" t="s">
        <v>152</v>
      </c>
      <c r="C138" s="188" t="s">
        <v>347</v>
      </c>
      <c r="D138" s="171" t="s">
        <v>491</v>
      </c>
      <c r="E138" s="182"/>
      <c r="F138" s="182"/>
      <c r="G138" s="182"/>
      <c r="H138" s="182">
        <v>173.13</v>
      </c>
      <c r="I138" s="182"/>
      <c r="J138" s="182">
        <v>173.13</v>
      </c>
    </row>
    <row r="139" spans="1:10" x14ac:dyDescent="0.25">
      <c r="A139" s="118">
        <v>2016</v>
      </c>
      <c r="B139" s="188" t="s">
        <v>152</v>
      </c>
      <c r="C139" s="188" t="s">
        <v>347</v>
      </c>
      <c r="D139" s="351" t="s">
        <v>492</v>
      </c>
      <c r="E139" s="182">
        <v>53.44</v>
      </c>
      <c r="F139" s="182">
        <v>656.88</v>
      </c>
      <c r="G139" s="182"/>
      <c r="H139" s="182"/>
      <c r="I139" s="182"/>
      <c r="J139" s="182">
        <v>710.31999999999994</v>
      </c>
    </row>
    <row r="140" spans="1:10" x14ac:dyDescent="0.25">
      <c r="A140" s="118">
        <v>2016</v>
      </c>
      <c r="B140" s="188" t="s">
        <v>65</v>
      </c>
      <c r="C140" s="118" t="s">
        <v>425</v>
      </c>
      <c r="D140" s="351" t="s">
        <v>465</v>
      </c>
      <c r="E140" s="182">
        <v>9.61</v>
      </c>
      <c r="F140" s="182">
        <v>14.64</v>
      </c>
      <c r="G140" s="182"/>
      <c r="H140" s="182"/>
      <c r="I140" s="182"/>
      <c r="J140" s="182">
        <v>24.25</v>
      </c>
    </row>
    <row r="141" spans="1:10" x14ac:dyDescent="0.25">
      <c r="A141" s="118">
        <v>2016</v>
      </c>
      <c r="B141" s="118" t="s">
        <v>427</v>
      </c>
      <c r="C141" s="118" t="s">
        <v>332</v>
      </c>
      <c r="D141" s="350" t="s">
        <v>429</v>
      </c>
      <c r="E141" s="182"/>
      <c r="F141" s="182"/>
      <c r="G141" s="182">
        <v>598.14</v>
      </c>
      <c r="H141" s="182"/>
      <c r="I141" s="182"/>
      <c r="J141" s="182">
        <v>598.14</v>
      </c>
    </row>
    <row r="142" spans="1:10" x14ac:dyDescent="0.25">
      <c r="A142" s="118">
        <v>2016</v>
      </c>
      <c r="B142" s="118" t="s">
        <v>427</v>
      </c>
      <c r="C142" s="118" t="s">
        <v>332</v>
      </c>
      <c r="D142" s="350" t="s">
        <v>428</v>
      </c>
      <c r="E142" s="182">
        <v>985.07</v>
      </c>
      <c r="F142" s="182">
        <v>2129.83</v>
      </c>
      <c r="G142" s="182"/>
      <c r="H142" s="182"/>
      <c r="I142" s="182"/>
      <c r="J142" s="182">
        <v>3114.9</v>
      </c>
    </row>
    <row r="143" spans="1:10" x14ac:dyDescent="0.25">
      <c r="A143" s="118">
        <v>2016</v>
      </c>
      <c r="B143" s="188" t="s">
        <v>481</v>
      </c>
      <c r="C143" s="188" t="s">
        <v>332</v>
      </c>
      <c r="D143" s="351" t="s">
        <v>482</v>
      </c>
      <c r="E143" s="182">
        <v>3429.43</v>
      </c>
      <c r="F143" s="182">
        <v>1296.1099999999999</v>
      </c>
      <c r="G143" s="182"/>
      <c r="H143" s="182"/>
      <c r="I143" s="182"/>
      <c r="J143" s="182">
        <v>4725.54</v>
      </c>
    </row>
    <row r="144" spans="1:10" x14ac:dyDescent="0.25">
      <c r="A144" s="118">
        <v>2016</v>
      </c>
      <c r="B144" s="188" t="s">
        <v>138</v>
      </c>
      <c r="C144" s="118" t="s">
        <v>484</v>
      </c>
      <c r="D144" s="351" t="s">
        <v>493</v>
      </c>
      <c r="E144" s="182"/>
      <c r="F144" s="182">
        <v>93.64</v>
      </c>
      <c r="G144" s="182"/>
      <c r="H144" s="182"/>
      <c r="I144" s="182"/>
      <c r="J144" s="182">
        <v>93.64</v>
      </c>
    </row>
    <row r="145" spans="1:10" x14ac:dyDescent="0.25">
      <c r="A145" s="118">
        <v>2016</v>
      </c>
      <c r="B145" s="118" t="s">
        <v>435</v>
      </c>
      <c r="C145" s="188" t="s">
        <v>347</v>
      </c>
      <c r="D145" s="350" t="s">
        <v>437</v>
      </c>
      <c r="E145" s="182">
        <v>1.74</v>
      </c>
      <c r="F145" s="182">
        <v>22.93</v>
      </c>
      <c r="G145" s="182"/>
      <c r="H145" s="182"/>
      <c r="I145" s="182"/>
      <c r="J145" s="182">
        <v>24.669999999999998</v>
      </c>
    </row>
    <row r="146" spans="1:10" x14ac:dyDescent="0.25">
      <c r="A146" s="118">
        <v>2016</v>
      </c>
      <c r="B146" s="118" t="s">
        <v>435</v>
      </c>
      <c r="C146" s="188" t="s">
        <v>347</v>
      </c>
      <c r="D146" s="350" t="s">
        <v>436</v>
      </c>
      <c r="E146" s="182"/>
      <c r="F146" s="182"/>
      <c r="G146" s="182">
        <v>66.37</v>
      </c>
      <c r="H146" s="182"/>
      <c r="I146" s="182"/>
      <c r="J146" s="182">
        <v>66.37</v>
      </c>
    </row>
    <row r="147" spans="1:10" x14ac:dyDescent="0.25">
      <c r="A147" s="118">
        <v>2016</v>
      </c>
      <c r="B147" s="118" t="s">
        <v>58</v>
      </c>
      <c r="C147" s="118" t="s">
        <v>469</v>
      </c>
      <c r="D147" s="351" t="s">
        <v>483</v>
      </c>
      <c r="E147" s="182">
        <v>50.86</v>
      </c>
      <c r="F147" s="182">
        <v>281.55</v>
      </c>
      <c r="G147" s="182"/>
      <c r="H147" s="182"/>
      <c r="I147" s="182"/>
      <c r="J147" s="182">
        <v>332.41</v>
      </c>
    </row>
    <row r="148" spans="1:10" x14ac:dyDescent="0.25">
      <c r="A148" s="118">
        <v>2016</v>
      </c>
      <c r="B148" s="118" t="s">
        <v>449</v>
      </c>
      <c r="C148" s="118" t="s">
        <v>332</v>
      </c>
      <c r="D148" s="350" t="s">
        <v>450</v>
      </c>
      <c r="E148" s="182">
        <v>206.81</v>
      </c>
      <c r="F148" s="182">
        <v>175.16</v>
      </c>
      <c r="G148" s="182"/>
      <c r="H148" s="182"/>
      <c r="I148" s="182"/>
      <c r="J148" s="182">
        <v>381.97</v>
      </c>
    </row>
    <row r="149" spans="1:10" x14ac:dyDescent="0.25">
      <c r="A149" s="118">
        <v>2016</v>
      </c>
      <c r="B149" s="118" t="s">
        <v>449</v>
      </c>
      <c r="C149" s="118" t="s">
        <v>332</v>
      </c>
      <c r="D149" s="351" t="s">
        <v>451</v>
      </c>
      <c r="E149" s="182"/>
      <c r="F149" s="182"/>
      <c r="G149" s="182">
        <v>167.29</v>
      </c>
      <c r="H149" s="182"/>
      <c r="I149" s="182"/>
      <c r="J149" s="182">
        <v>167.29</v>
      </c>
    </row>
    <row r="150" spans="1:10" x14ac:dyDescent="0.25">
      <c r="A150" s="118">
        <v>2016</v>
      </c>
      <c r="B150" s="188" t="s">
        <v>48</v>
      </c>
      <c r="C150" s="188" t="s">
        <v>347</v>
      </c>
      <c r="D150" s="351" t="s">
        <v>453</v>
      </c>
      <c r="E150" s="182">
        <v>144.93</v>
      </c>
      <c r="F150" s="182">
        <v>514.21</v>
      </c>
      <c r="G150" s="182"/>
      <c r="H150" s="182"/>
      <c r="I150" s="182"/>
      <c r="J150" s="182">
        <v>659.1400000000001</v>
      </c>
    </row>
    <row r="151" spans="1:10" x14ac:dyDescent="0.25">
      <c r="A151" s="118">
        <v>2016</v>
      </c>
      <c r="B151" s="188" t="s">
        <v>48</v>
      </c>
      <c r="C151" s="188" t="s">
        <v>347</v>
      </c>
      <c r="D151" s="350" t="s">
        <v>452</v>
      </c>
      <c r="E151" s="182"/>
      <c r="F151" s="182"/>
      <c r="G151" s="182">
        <v>536.99</v>
      </c>
      <c r="H151" s="182"/>
      <c r="I151" s="182"/>
      <c r="J151" s="182">
        <v>536.99</v>
      </c>
    </row>
    <row r="152" spans="1:10" x14ac:dyDescent="0.25">
      <c r="A152" s="118">
        <v>2016</v>
      </c>
      <c r="B152" s="118" t="s">
        <v>89</v>
      </c>
      <c r="C152" s="118" t="s">
        <v>488</v>
      </c>
      <c r="D152" s="171" t="s">
        <v>494</v>
      </c>
      <c r="E152" s="182"/>
      <c r="F152" s="182"/>
      <c r="G152" s="182">
        <v>7.97</v>
      </c>
      <c r="H152" s="182"/>
      <c r="I152" s="182"/>
      <c r="J152" s="182">
        <v>7.97</v>
      </c>
    </row>
    <row r="153" spans="1:10" x14ac:dyDescent="0.25">
      <c r="A153" s="118">
        <v>2016</v>
      </c>
      <c r="B153" s="118" t="s">
        <v>89</v>
      </c>
      <c r="C153" s="118" t="s">
        <v>488</v>
      </c>
      <c r="D153" s="171" t="s">
        <v>495</v>
      </c>
      <c r="E153" s="182"/>
      <c r="F153" s="182"/>
      <c r="G153" s="182"/>
      <c r="H153" s="182">
        <v>7.17</v>
      </c>
      <c r="I153" s="182"/>
      <c r="J153" s="182">
        <v>7.17</v>
      </c>
    </row>
    <row r="154" spans="1:10" x14ac:dyDescent="0.25">
      <c r="A154" s="118">
        <v>2016</v>
      </c>
      <c r="B154" s="188" t="s">
        <v>89</v>
      </c>
      <c r="C154" s="118" t="s">
        <v>488</v>
      </c>
      <c r="D154" s="351" t="s">
        <v>496</v>
      </c>
      <c r="E154" s="182">
        <v>65.11</v>
      </c>
      <c r="F154" s="182">
        <v>147.28</v>
      </c>
      <c r="G154" s="182"/>
      <c r="H154" s="182"/>
      <c r="I154" s="182"/>
      <c r="J154" s="182">
        <v>212.39</v>
      </c>
    </row>
    <row r="155" spans="1:10" x14ac:dyDescent="0.25">
      <c r="A155" s="118">
        <v>2016</v>
      </c>
      <c r="B155" s="188" t="s">
        <v>70</v>
      </c>
      <c r="C155" s="118" t="s">
        <v>484</v>
      </c>
      <c r="D155" s="351" t="s">
        <v>476</v>
      </c>
      <c r="E155" s="182">
        <v>12.22</v>
      </c>
      <c r="F155" s="182">
        <v>61.85</v>
      </c>
      <c r="G155" s="182"/>
      <c r="H155" s="182"/>
      <c r="I155" s="182"/>
      <c r="J155" s="182">
        <v>74.070000000000007</v>
      </c>
    </row>
    <row r="156" spans="1:10" x14ac:dyDescent="0.25">
      <c r="A156" s="118">
        <v>2016</v>
      </c>
      <c r="B156" s="118" t="s">
        <v>497</v>
      </c>
      <c r="C156" s="118" t="s">
        <v>498</v>
      </c>
      <c r="D156" s="351" t="s">
        <v>499</v>
      </c>
      <c r="E156" s="182">
        <v>75.86</v>
      </c>
      <c r="F156" s="182">
        <v>345.9</v>
      </c>
      <c r="G156" s="182"/>
      <c r="H156" s="182"/>
      <c r="I156" s="182"/>
      <c r="J156" s="182">
        <v>421.76</v>
      </c>
    </row>
    <row r="157" spans="1:10" x14ac:dyDescent="0.25">
      <c r="A157" s="118">
        <v>2016</v>
      </c>
      <c r="B157" s="188" t="s">
        <v>68</v>
      </c>
      <c r="C157" s="118" t="s">
        <v>484</v>
      </c>
      <c r="D157" s="351" t="s">
        <v>458</v>
      </c>
      <c r="E157" s="182">
        <v>10.25</v>
      </c>
      <c r="F157" s="182">
        <v>71.430000000000007</v>
      </c>
      <c r="G157" s="182"/>
      <c r="H157" s="182"/>
      <c r="I157" s="182"/>
      <c r="J157" s="182">
        <v>81.680000000000007</v>
      </c>
    </row>
    <row r="158" spans="1:10" x14ac:dyDescent="0.25">
      <c r="A158" s="118">
        <v>2016</v>
      </c>
      <c r="B158" s="188" t="s">
        <v>68</v>
      </c>
      <c r="C158" s="118" t="s">
        <v>484</v>
      </c>
      <c r="D158" s="351" t="s">
        <v>478</v>
      </c>
      <c r="E158" s="182"/>
      <c r="F158" s="182"/>
      <c r="G158" s="182">
        <v>7.84</v>
      </c>
      <c r="H158" s="182"/>
      <c r="I158" s="182"/>
      <c r="J158" s="182">
        <v>7.84</v>
      </c>
    </row>
    <row r="159" spans="1:10" x14ac:dyDescent="0.25">
      <c r="A159" s="118">
        <v>2016</v>
      </c>
      <c r="B159" s="188" t="s">
        <v>71</v>
      </c>
      <c r="C159" s="118" t="s">
        <v>484</v>
      </c>
      <c r="D159" s="351" t="s">
        <v>500</v>
      </c>
      <c r="E159" s="182">
        <v>5.7</v>
      </c>
      <c r="F159" s="182">
        <v>98.49</v>
      </c>
      <c r="G159" s="182"/>
      <c r="H159" s="182"/>
      <c r="I159" s="182"/>
      <c r="J159" s="182">
        <v>104.19</v>
      </c>
    </row>
    <row r="160" spans="1:10" x14ac:dyDescent="0.25">
      <c r="A160" s="118">
        <v>2016</v>
      </c>
      <c r="B160" s="188" t="s">
        <v>71</v>
      </c>
      <c r="C160" s="118" t="s">
        <v>484</v>
      </c>
      <c r="D160" s="351" t="s">
        <v>501</v>
      </c>
      <c r="E160" s="182"/>
      <c r="F160" s="182"/>
      <c r="G160" s="182">
        <v>54.44</v>
      </c>
      <c r="H160" s="182"/>
      <c r="I160" s="182"/>
      <c r="J160" s="182">
        <v>54.44</v>
      </c>
    </row>
    <row r="161" spans="1:10" x14ac:dyDescent="0.25">
      <c r="A161" s="118">
        <v>2016</v>
      </c>
      <c r="B161" s="183" t="s">
        <v>77</v>
      </c>
      <c r="C161" s="183" t="s">
        <v>332</v>
      </c>
      <c r="D161" s="353" t="s">
        <v>478</v>
      </c>
      <c r="E161" s="185"/>
      <c r="F161" s="185">
        <v>0.45</v>
      </c>
      <c r="G161" s="185"/>
      <c r="H161" s="185"/>
      <c r="I161" s="185"/>
      <c r="J161" s="185">
        <v>0.45</v>
      </c>
    </row>
    <row r="162" spans="1:10" ht="16.5" thickBot="1" x14ac:dyDescent="0.3">
      <c r="A162" s="80">
        <v>2016</v>
      </c>
      <c r="B162" s="190" t="s">
        <v>72</v>
      </c>
      <c r="C162" s="80"/>
      <c r="D162" s="214"/>
      <c r="E162" s="187">
        <v>6126.4299999999994</v>
      </c>
      <c r="F162" s="187">
        <v>13606.970000000001</v>
      </c>
      <c r="G162" s="187">
        <v>2943.62</v>
      </c>
      <c r="H162" s="187">
        <v>2351.6300000000006</v>
      </c>
      <c r="I162" s="187">
        <v>0</v>
      </c>
      <c r="J162" s="187">
        <v>25028.649999999994</v>
      </c>
    </row>
    <row r="163" spans="1:10" ht="16.5" thickTop="1" x14ac:dyDescent="0.25">
      <c r="A163" s="118">
        <v>2017</v>
      </c>
      <c r="B163" s="188" t="s">
        <v>128</v>
      </c>
      <c r="C163" s="188" t="s">
        <v>347</v>
      </c>
      <c r="D163" s="351" t="s">
        <v>486</v>
      </c>
      <c r="E163" s="182"/>
      <c r="F163" s="182"/>
      <c r="G163" s="182"/>
      <c r="H163" s="182">
        <v>141.65</v>
      </c>
      <c r="I163" s="182"/>
      <c r="J163" s="182">
        <v>141.65</v>
      </c>
    </row>
    <row r="164" spans="1:10" x14ac:dyDescent="0.25">
      <c r="A164" s="118">
        <v>2017</v>
      </c>
      <c r="B164" s="188" t="s">
        <v>128</v>
      </c>
      <c r="C164" s="188" t="s">
        <v>347</v>
      </c>
      <c r="D164" s="351" t="s">
        <v>480</v>
      </c>
      <c r="E164" s="182"/>
      <c r="F164" s="182"/>
      <c r="G164" s="182">
        <v>266.10000000000002</v>
      </c>
      <c r="H164" s="182"/>
      <c r="I164" s="182"/>
      <c r="J164" s="182">
        <v>266.10000000000002</v>
      </c>
    </row>
    <row r="165" spans="1:10" x14ac:dyDescent="0.25">
      <c r="A165" s="118">
        <v>2017</v>
      </c>
      <c r="B165" s="188" t="s">
        <v>128</v>
      </c>
      <c r="C165" s="188" t="s">
        <v>347</v>
      </c>
      <c r="D165" s="351" t="s">
        <v>479</v>
      </c>
      <c r="E165" s="182">
        <v>267.02</v>
      </c>
      <c r="F165" s="182">
        <v>860.9</v>
      </c>
      <c r="G165" s="182"/>
      <c r="H165" s="182"/>
      <c r="I165" s="182"/>
      <c r="J165" s="182">
        <v>1127.92</v>
      </c>
    </row>
    <row r="166" spans="1:10" x14ac:dyDescent="0.25">
      <c r="A166" s="118">
        <v>2017</v>
      </c>
      <c r="B166" s="188" t="s">
        <v>502</v>
      </c>
      <c r="C166" s="118" t="s">
        <v>503</v>
      </c>
      <c r="D166" s="351" t="s">
        <v>504</v>
      </c>
      <c r="E166" s="182"/>
      <c r="F166" s="182">
        <v>5.95</v>
      </c>
      <c r="G166" s="182"/>
      <c r="H166" s="182"/>
      <c r="I166" s="182"/>
      <c r="J166" s="182">
        <v>5.95</v>
      </c>
    </row>
    <row r="167" spans="1:10" x14ac:dyDescent="0.25">
      <c r="A167" s="118">
        <v>2017</v>
      </c>
      <c r="B167" s="118" t="s">
        <v>152</v>
      </c>
      <c r="C167" s="188" t="s">
        <v>347</v>
      </c>
      <c r="D167" s="254" t="s">
        <v>491</v>
      </c>
      <c r="E167" s="182"/>
      <c r="F167" s="182"/>
      <c r="G167" s="182"/>
      <c r="H167" s="182">
        <v>605.20000000000005</v>
      </c>
      <c r="I167" s="182" t="s">
        <v>377</v>
      </c>
      <c r="J167" s="182">
        <v>605.20000000000005</v>
      </c>
    </row>
    <row r="168" spans="1:10" x14ac:dyDescent="0.25">
      <c r="A168" s="118">
        <v>2017</v>
      </c>
      <c r="B168" s="188" t="s">
        <v>152</v>
      </c>
      <c r="C168" s="188" t="s">
        <v>347</v>
      </c>
      <c r="D168" s="351" t="s">
        <v>492</v>
      </c>
      <c r="E168" s="182">
        <v>164.58</v>
      </c>
      <c r="F168" s="182">
        <v>2219.75</v>
      </c>
      <c r="G168" s="182"/>
      <c r="H168" s="182"/>
      <c r="I168" s="182"/>
      <c r="J168" s="182">
        <v>2384.33</v>
      </c>
    </row>
    <row r="169" spans="1:10" x14ac:dyDescent="0.25">
      <c r="A169" s="118">
        <v>2017</v>
      </c>
      <c r="B169" s="118" t="s">
        <v>427</v>
      </c>
      <c r="C169" s="118" t="s">
        <v>332</v>
      </c>
      <c r="D169" s="350" t="s">
        <v>428</v>
      </c>
      <c r="E169" s="182">
        <v>597.73</v>
      </c>
      <c r="F169" s="182">
        <v>915.08</v>
      </c>
      <c r="G169" s="182"/>
      <c r="H169" s="182"/>
      <c r="I169" s="182"/>
      <c r="J169" s="182">
        <v>1512.81</v>
      </c>
    </row>
    <row r="170" spans="1:10" x14ac:dyDescent="0.25">
      <c r="A170" s="118">
        <v>2017</v>
      </c>
      <c r="B170" s="118" t="s">
        <v>427</v>
      </c>
      <c r="C170" s="118" t="s">
        <v>332</v>
      </c>
      <c r="D170" s="350" t="s">
        <v>429</v>
      </c>
      <c r="E170" s="182"/>
      <c r="F170" s="182"/>
      <c r="G170" s="182">
        <v>446.39</v>
      </c>
      <c r="H170" s="182"/>
      <c r="I170" s="182"/>
      <c r="J170" s="182">
        <v>446.39</v>
      </c>
    </row>
    <row r="171" spans="1:10" x14ac:dyDescent="0.25">
      <c r="A171" s="118">
        <v>2017</v>
      </c>
      <c r="B171" s="188" t="s">
        <v>138</v>
      </c>
      <c r="C171" s="188" t="s">
        <v>454</v>
      </c>
      <c r="D171" s="351" t="s">
        <v>493</v>
      </c>
      <c r="E171" s="182"/>
      <c r="F171" s="182">
        <v>56.66</v>
      </c>
      <c r="G171" s="182"/>
      <c r="H171" s="182"/>
      <c r="I171" s="182"/>
      <c r="J171" s="182">
        <v>56.66</v>
      </c>
    </row>
    <row r="172" spans="1:10" x14ac:dyDescent="0.25">
      <c r="A172" s="118">
        <v>2017</v>
      </c>
      <c r="B172" s="118" t="s">
        <v>435</v>
      </c>
      <c r="C172" s="188" t="s">
        <v>347</v>
      </c>
      <c r="D172" s="350" t="s">
        <v>437</v>
      </c>
      <c r="E172" s="182">
        <v>0.48</v>
      </c>
      <c r="F172" s="182"/>
      <c r="G172" s="182"/>
      <c r="H172" s="182"/>
      <c r="I172" s="182"/>
      <c r="J172" s="182">
        <v>0.48</v>
      </c>
    </row>
    <row r="173" spans="1:10" x14ac:dyDescent="0.25">
      <c r="A173" s="118">
        <v>2017</v>
      </c>
      <c r="B173" s="188" t="s">
        <v>48</v>
      </c>
      <c r="C173" s="188" t="s">
        <v>347</v>
      </c>
      <c r="D173" s="351" t="s">
        <v>452</v>
      </c>
      <c r="E173" s="182"/>
      <c r="F173" s="182"/>
      <c r="G173" s="182">
        <v>1.47</v>
      </c>
      <c r="H173" s="182"/>
      <c r="I173" s="182"/>
      <c r="J173" s="182">
        <v>1.47</v>
      </c>
    </row>
    <row r="174" spans="1:10" x14ac:dyDescent="0.25">
      <c r="A174" s="118">
        <v>2017</v>
      </c>
      <c r="B174" s="118" t="s">
        <v>48</v>
      </c>
      <c r="C174" s="188" t="s">
        <v>347</v>
      </c>
      <c r="D174" s="350" t="s">
        <v>453</v>
      </c>
      <c r="E174" s="182">
        <v>0.36</v>
      </c>
      <c r="F174" s="182"/>
      <c r="G174" s="182"/>
      <c r="H174" s="182"/>
      <c r="I174" s="182"/>
      <c r="J174" s="182">
        <v>0.36</v>
      </c>
    </row>
    <row r="175" spans="1:10" x14ac:dyDescent="0.25">
      <c r="A175" s="118">
        <v>2017</v>
      </c>
      <c r="B175" s="189" t="s">
        <v>505</v>
      </c>
      <c r="C175" s="183" t="s">
        <v>447</v>
      </c>
      <c r="D175" s="353" t="s">
        <v>499</v>
      </c>
      <c r="E175" s="185">
        <v>11.03</v>
      </c>
      <c r="F175" s="185">
        <v>29.63</v>
      </c>
      <c r="G175" s="185"/>
      <c r="H175" s="185"/>
      <c r="I175" s="185"/>
      <c r="J175" s="185">
        <v>40.659999999999997</v>
      </c>
    </row>
    <row r="176" spans="1:10" ht="16.5" thickBot="1" x14ac:dyDescent="0.3">
      <c r="A176" s="80">
        <v>2017</v>
      </c>
      <c r="B176" s="190" t="s">
        <v>72</v>
      </c>
      <c r="C176" s="80"/>
      <c r="D176" s="214"/>
      <c r="E176" s="187">
        <v>1041.1999999999998</v>
      </c>
      <c r="F176" s="187">
        <v>4087.97</v>
      </c>
      <c r="G176" s="187">
        <v>713.96</v>
      </c>
      <c r="H176" s="187">
        <v>746.85</v>
      </c>
      <c r="I176" s="187">
        <v>0</v>
      </c>
      <c r="J176" s="187">
        <v>6589.9800000000005</v>
      </c>
    </row>
    <row r="177" spans="1:10" ht="16.5" thickTop="1" x14ac:dyDescent="0.25">
      <c r="A177" s="118">
        <v>2018</v>
      </c>
      <c r="B177" s="118" t="s">
        <v>128</v>
      </c>
      <c r="C177" s="118" t="s">
        <v>347</v>
      </c>
      <c r="D177" s="171" t="s">
        <v>479</v>
      </c>
      <c r="E177" s="182">
        <v>897.92</v>
      </c>
      <c r="F177" s="182">
        <v>3474.6</v>
      </c>
      <c r="G177" s="182"/>
      <c r="H177" s="182"/>
      <c r="I177" s="182"/>
      <c r="J177" s="182">
        <v>4372.5199999999995</v>
      </c>
    </row>
    <row r="178" spans="1:10" x14ac:dyDescent="0.25">
      <c r="A178" s="118">
        <v>2018</v>
      </c>
      <c r="B178" s="118" t="s">
        <v>128</v>
      </c>
      <c r="C178" s="118" t="s">
        <v>347</v>
      </c>
      <c r="D178" s="171" t="s">
        <v>480</v>
      </c>
      <c r="E178" s="194"/>
      <c r="F178" s="194"/>
      <c r="G178" s="182">
        <v>419.53</v>
      </c>
      <c r="H178" s="182"/>
      <c r="I178" s="182"/>
      <c r="J178" s="182">
        <v>419.53</v>
      </c>
    </row>
    <row r="179" spans="1:10" x14ac:dyDescent="0.25">
      <c r="A179" s="118">
        <v>2018</v>
      </c>
      <c r="B179" s="188" t="s">
        <v>128</v>
      </c>
      <c r="C179" s="188" t="s">
        <v>347</v>
      </c>
      <c r="D179" s="351" t="s">
        <v>486</v>
      </c>
      <c r="E179" s="194"/>
      <c r="F179" s="194"/>
      <c r="G179" s="182"/>
      <c r="H179" s="182">
        <v>289.62</v>
      </c>
      <c r="I179" s="182"/>
      <c r="J179" s="182">
        <v>289.62</v>
      </c>
    </row>
    <row r="180" spans="1:10" x14ac:dyDescent="0.25">
      <c r="A180" s="118">
        <v>2018</v>
      </c>
      <c r="B180" s="118" t="s">
        <v>128</v>
      </c>
      <c r="C180" s="118" t="s">
        <v>347</v>
      </c>
      <c r="D180" s="171" t="s">
        <v>506</v>
      </c>
      <c r="E180" s="194"/>
      <c r="F180" s="194"/>
      <c r="G180" s="182"/>
      <c r="H180" s="182"/>
      <c r="I180" s="182">
        <v>90.47</v>
      </c>
      <c r="J180" s="182">
        <v>90.47</v>
      </c>
    </row>
    <row r="181" spans="1:10" x14ac:dyDescent="0.25">
      <c r="A181" s="118">
        <v>2018</v>
      </c>
      <c r="B181" s="118" t="s">
        <v>487</v>
      </c>
      <c r="C181" s="118" t="s">
        <v>431</v>
      </c>
      <c r="D181" s="171" t="s">
        <v>489</v>
      </c>
      <c r="E181" s="182">
        <v>0.28999999999999998</v>
      </c>
      <c r="F181" s="182">
        <v>6.5</v>
      </c>
      <c r="G181" s="182"/>
      <c r="H181" s="182"/>
      <c r="I181" s="182"/>
      <c r="J181" s="182">
        <v>6.79</v>
      </c>
    </row>
    <row r="182" spans="1:10" x14ac:dyDescent="0.25">
      <c r="A182" s="118">
        <v>2018</v>
      </c>
      <c r="B182" s="118" t="s">
        <v>507</v>
      </c>
      <c r="C182" s="118" t="s">
        <v>503</v>
      </c>
      <c r="D182" s="171" t="s">
        <v>504</v>
      </c>
      <c r="E182" s="182">
        <v>9.59</v>
      </c>
      <c r="F182" s="182">
        <v>99.9</v>
      </c>
      <c r="G182" s="182"/>
      <c r="H182" s="182"/>
      <c r="I182" s="182"/>
      <c r="J182" s="182">
        <v>109.49000000000001</v>
      </c>
    </row>
    <row r="183" spans="1:10" x14ac:dyDescent="0.25">
      <c r="A183" s="118">
        <v>2018</v>
      </c>
      <c r="B183" s="118" t="s">
        <v>152</v>
      </c>
      <c r="C183" s="118" t="s">
        <v>347</v>
      </c>
      <c r="D183" s="171" t="s">
        <v>492</v>
      </c>
      <c r="E183" s="182"/>
      <c r="F183" s="182">
        <v>19.04</v>
      </c>
      <c r="G183" s="182"/>
      <c r="H183" s="182"/>
      <c r="I183" s="182"/>
      <c r="J183" s="182">
        <v>19.04</v>
      </c>
    </row>
    <row r="184" spans="1:10" x14ac:dyDescent="0.25">
      <c r="A184" s="118">
        <v>2018</v>
      </c>
      <c r="B184" s="118" t="s">
        <v>152</v>
      </c>
      <c r="C184" s="118" t="s">
        <v>347</v>
      </c>
      <c r="D184" s="171" t="s">
        <v>492</v>
      </c>
      <c r="E184" s="182">
        <v>11.24</v>
      </c>
      <c r="F184" s="182">
        <v>21.97</v>
      </c>
      <c r="G184" s="182"/>
      <c r="H184" s="182"/>
      <c r="I184" s="182"/>
      <c r="J184" s="182">
        <v>33.21</v>
      </c>
    </row>
    <row r="185" spans="1:10" x14ac:dyDescent="0.25">
      <c r="A185" s="118">
        <v>2018</v>
      </c>
      <c r="B185" s="118" t="s">
        <v>152</v>
      </c>
      <c r="C185" s="118" t="s">
        <v>347</v>
      </c>
      <c r="D185" s="171" t="s">
        <v>508</v>
      </c>
      <c r="E185" s="182"/>
      <c r="F185" s="182"/>
      <c r="G185" s="182"/>
      <c r="H185" s="182"/>
      <c r="I185" s="182">
        <v>48.37</v>
      </c>
      <c r="J185" s="182">
        <v>48.37</v>
      </c>
    </row>
    <row r="186" spans="1:10" x14ac:dyDescent="0.25">
      <c r="A186" s="118">
        <v>2018</v>
      </c>
      <c r="B186" s="118" t="s">
        <v>178</v>
      </c>
      <c r="C186" s="118" t="s">
        <v>503</v>
      </c>
      <c r="D186" s="171" t="s">
        <v>509</v>
      </c>
      <c r="E186" s="182">
        <v>4.78</v>
      </c>
      <c r="F186" s="182">
        <v>38.869999999999997</v>
      </c>
      <c r="G186" s="182"/>
      <c r="H186" s="182"/>
      <c r="I186" s="182"/>
      <c r="J186" s="182">
        <v>43.65</v>
      </c>
    </row>
    <row r="187" spans="1:10" x14ac:dyDescent="0.25">
      <c r="A187" s="118">
        <v>2018</v>
      </c>
      <c r="B187" s="118" t="s">
        <v>427</v>
      </c>
      <c r="C187" s="118" t="s">
        <v>332</v>
      </c>
      <c r="D187" s="171" t="s">
        <v>428</v>
      </c>
      <c r="E187" s="182">
        <v>885.18</v>
      </c>
      <c r="F187" s="182">
        <v>1912.76</v>
      </c>
      <c r="G187" s="182"/>
      <c r="H187" s="182"/>
      <c r="I187" s="182"/>
      <c r="J187" s="182">
        <v>2797.94</v>
      </c>
    </row>
    <row r="188" spans="1:10" x14ac:dyDescent="0.25">
      <c r="A188" s="118">
        <v>2018</v>
      </c>
      <c r="B188" s="118" t="s">
        <v>427</v>
      </c>
      <c r="C188" s="118" t="s">
        <v>332</v>
      </c>
      <c r="D188" s="171" t="s">
        <v>429</v>
      </c>
      <c r="E188" s="182"/>
      <c r="F188" s="182"/>
      <c r="G188" s="182">
        <v>402.95</v>
      </c>
      <c r="H188" s="182"/>
      <c r="I188" s="182"/>
      <c r="J188" s="182">
        <v>402.95</v>
      </c>
    </row>
    <row r="189" spans="1:10" x14ac:dyDescent="0.25">
      <c r="A189" s="118">
        <v>2018</v>
      </c>
      <c r="B189" s="118" t="s">
        <v>427</v>
      </c>
      <c r="C189" s="118" t="s">
        <v>332</v>
      </c>
      <c r="D189" s="171" t="s">
        <v>510</v>
      </c>
      <c r="E189" s="182"/>
      <c r="F189" s="182"/>
      <c r="G189" s="182"/>
      <c r="H189" s="182"/>
      <c r="I189" s="182">
        <v>33.31</v>
      </c>
      <c r="J189" s="182">
        <v>33.31</v>
      </c>
    </row>
    <row r="190" spans="1:10" x14ac:dyDescent="0.25">
      <c r="A190" s="118">
        <v>2018</v>
      </c>
      <c r="B190" s="118" t="s">
        <v>138</v>
      </c>
      <c r="C190" s="118" t="s">
        <v>511</v>
      </c>
      <c r="D190" s="171" t="s">
        <v>493</v>
      </c>
      <c r="E190" s="182">
        <v>1.58</v>
      </c>
      <c r="F190" s="182">
        <v>98.57</v>
      </c>
      <c r="G190" s="182"/>
      <c r="H190" s="182"/>
      <c r="I190" s="182"/>
      <c r="J190" s="182">
        <v>100.14999999999999</v>
      </c>
    </row>
    <row r="191" spans="1:10" x14ac:dyDescent="0.25">
      <c r="A191" s="118">
        <v>2018</v>
      </c>
      <c r="B191" s="118" t="s">
        <v>194</v>
      </c>
      <c r="C191" s="118" t="s">
        <v>511</v>
      </c>
      <c r="D191" s="171" t="s">
        <v>512</v>
      </c>
      <c r="E191" s="182">
        <v>1.27</v>
      </c>
      <c r="F191" s="182">
        <v>82.26</v>
      </c>
      <c r="G191" s="182"/>
      <c r="H191" s="182"/>
      <c r="I191" s="182"/>
      <c r="J191" s="182">
        <v>83.53</v>
      </c>
    </row>
    <row r="192" spans="1:10" x14ac:dyDescent="0.25">
      <c r="A192" s="118">
        <v>2018</v>
      </c>
      <c r="B192" s="118" t="s">
        <v>203</v>
      </c>
      <c r="C192" s="118" t="s">
        <v>347</v>
      </c>
      <c r="D192" s="171" t="s">
        <v>513</v>
      </c>
      <c r="E192" s="182">
        <v>14.9</v>
      </c>
      <c r="F192" s="182">
        <v>120.25</v>
      </c>
      <c r="G192" s="182"/>
      <c r="H192" s="182"/>
      <c r="I192" s="182"/>
      <c r="J192" s="182">
        <v>135.15</v>
      </c>
    </row>
    <row r="193" spans="1:10" x14ac:dyDescent="0.25">
      <c r="A193" s="118">
        <v>2018</v>
      </c>
      <c r="B193" s="118" t="s">
        <v>514</v>
      </c>
      <c r="C193" s="118" t="s">
        <v>431</v>
      </c>
      <c r="D193" s="171" t="s">
        <v>515</v>
      </c>
      <c r="E193" s="182">
        <v>0.63</v>
      </c>
      <c r="F193" s="182">
        <v>37.72</v>
      </c>
      <c r="G193" s="182"/>
      <c r="H193" s="182"/>
      <c r="I193" s="182"/>
      <c r="J193" s="182">
        <v>38.35</v>
      </c>
    </row>
    <row r="194" spans="1:10" x14ac:dyDescent="0.25">
      <c r="A194" s="118">
        <v>2018</v>
      </c>
      <c r="B194" s="183" t="s">
        <v>205</v>
      </c>
      <c r="C194" s="183" t="s">
        <v>503</v>
      </c>
      <c r="D194" s="172" t="s">
        <v>516</v>
      </c>
      <c r="E194" s="185"/>
      <c r="F194" s="185">
        <v>37.659999999999997</v>
      </c>
      <c r="G194" s="185"/>
      <c r="H194" s="185"/>
      <c r="I194" s="185"/>
      <c r="J194" s="185">
        <v>37.659999999999997</v>
      </c>
    </row>
    <row r="195" spans="1:10" ht="16.5" thickBot="1" x14ac:dyDescent="0.3">
      <c r="A195" s="190">
        <v>2018</v>
      </c>
      <c r="B195" s="190" t="s">
        <v>72</v>
      </c>
      <c r="C195" s="190"/>
      <c r="D195" s="325"/>
      <c r="E195" s="196">
        <v>1827.38</v>
      </c>
      <c r="F195" s="196">
        <v>5950.0999999999995</v>
      </c>
      <c r="G195" s="196">
        <v>822.48</v>
      </c>
      <c r="H195" s="196">
        <v>289.62</v>
      </c>
      <c r="I195" s="196">
        <v>172.15</v>
      </c>
      <c r="J195" s="196">
        <v>9061.73</v>
      </c>
    </row>
    <row r="196" spans="1:10" ht="16.5" thickTop="1" x14ac:dyDescent="0.25">
      <c r="A196" s="118">
        <v>2019</v>
      </c>
      <c r="B196" s="188" t="s">
        <v>128</v>
      </c>
      <c r="C196" s="188" t="s">
        <v>347</v>
      </c>
      <c r="D196" s="354" t="s">
        <v>479</v>
      </c>
      <c r="E196" s="191">
        <v>95.61</v>
      </c>
      <c r="F196" s="191">
        <v>499.97</v>
      </c>
      <c r="G196" s="191"/>
      <c r="H196" s="191"/>
      <c r="I196" s="191"/>
      <c r="J196" s="191">
        <v>595.58000000000004</v>
      </c>
    </row>
    <row r="197" spans="1:10" x14ac:dyDescent="0.25">
      <c r="A197" s="118">
        <v>2019</v>
      </c>
      <c r="B197" s="188" t="s">
        <v>128</v>
      </c>
      <c r="C197" s="188" t="s">
        <v>347</v>
      </c>
      <c r="D197" s="354" t="s">
        <v>480</v>
      </c>
      <c r="E197" s="191"/>
      <c r="F197" s="191"/>
      <c r="G197" s="191">
        <v>314.20999999999998</v>
      </c>
      <c r="H197" s="191"/>
      <c r="I197" s="191"/>
      <c r="J197" s="191">
        <v>314.20999999999998</v>
      </c>
    </row>
    <row r="198" spans="1:10" x14ac:dyDescent="0.25">
      <c r="A198" s="118">
        <v>2019</v>
      </c>
      <c r="B198" s="188" t="s">
        <v>502</v>
      </c>
      <c r="C198" s="118" t="s">
        <v>503</v>
      </c>
      <c r="D198" s="354" t="s">
        <v>504</v>
      </c>
      <c r="E198" s="191">
        <v>1.4</v>
      </c>
      <c r="F198" s="191">
        <v>0.49</v>
      </c>
      <c r="G198" s="191"/>
      <c r="H198" s="191"/>
      <c r="I198" s="191"/>
      <c r="J198" s="191">
        <v>1.89</v>
      </c>
    </row>
    <row r="199" spans="1:10" x14ac:dyDescent="0.25">
      <c r="A199" s="118">
        <v>2019</v>
      </c>
      <c r="B199" s="188" t="s">
        <v>178</v>
      </c>
      <c r="C199" s="118" t="s">
        <v>503</v>
      </c>
      <c r="D199" s="354" t="s">
        <v>509</v>
      </c>
      <c r="E199" s="191"/>
      <c r="F199" s="191">
        <v>0.88</v>
      </c>
      <c r="G199" s="191"/>
      <c r="H199" s="191"/>
      <c r="I199" s="191"/>
      <c r="J199" s="191">
        <v>0.88</v>
      </c>
    </row>
    <row r="200" spans="1:10" x14ac:dyDescent="0.25">
      <c r="A200" s="118">
        <v>2019</v>
      </c>
      <c r="B200" s="118" t="s">
        <v>427</v>
      </c>
      <c r="C200" s="118" t="s">
        <v>332</v>
      </c>
      <c r="D200" s="355" t="s">
        <v>428</v>
      </c>
      <c r="E200" s="191">
        <v>341.42</v>
      </c>
      <c r="F200" s="191">
        <v>822.05</v>
      </c>
      <c r="G200" s="191"/>
      <c r="H200" s="191"/>
      <c r="I200" s="191"/>
      <c r="J200" s="191">
        <v>1163.47</v>
      </c>
    </row>
    <row r="201" spans="1:10" x14ac:dyDescent="0.25">
      <c r="A201" s="118">
        <v>2019</v>
      </c>
      <c r="B201" s="118" t="s">
        <v>427</v>
      </c>
      <c r="C201" s="118" t="s">
        <v>332</v>
      </c>
      <c r="D201" s="355" t="s">
        <v>429</v>
      </c>
      <c r="E201" s="191"/>
      <c r="F201" s="191"/>
      <c r="G201" s="191">
        <v>578.94000000000005</v>
      </c>
      <c r="H201" s="191"/>
      <c r="I201" s="191"/>
      <c r="J201" s="191">
        <v>578.94000000000005</v>
      </c>
    </row>
    <row r="202" spans="1:10" x14ac:dyDescent="0.25">
      <c r="A202" s="118">
        <v>2019</v>
      </c>
      <c r="B202" s="118" t="s">
        <v>427</v>
      </c>
      <c r="C202" s="118" t="s">
        <v>332</v>
      </c>
      <c r="D202" s="356" t="s">
        <v>510</v>
      </c>
      <c r="E202" s="197"/>
      <c r="F202" s="197"/>
      <c r="G202" s="197"/>
      <c r="H202" s="197"/>
      <c r="I202" s="198">
        <v>1.17</v>
      </c>
      <c r="J202" s="191">
        <v>1.17</v>
      </c>
    </row>
    <row r="203" spans="1:10" x14ac:dyDescent="0.25">
      <c r="A203" s="118">
        <v>2019</v>
      </c>
      <c r="B203" s="188" t="s">
        <v>138</v>
      </c>
      <c r="C203" s="118" t="s">
        <v>511</v>
      </c>
      <c r="D203" s="355" t="s">
        <v>493</v>
      </c>
      <c r="E203" s="191"/>
      <c r="F203" s="191">
        <v>1.49</v>
      </c>
      <c r="G203" s="191"/>
      <c r="H203" s="191"/>
      <c r="I203" s="191"/>
      <c r="J203" s="191">
        <v>1.49</v>
      </c>
    </row>
    <row r="204" spans="1:10" x14ac:dyDescent="0.25">
      <c r="A204" s="118">
        <v>2019</v>
      </c>
      <c r="B204" s="188" t="s">
        <v>194</v>
      </c>
      <c r="C204" s="118" t="s">
        <v>511</v>
      </c>
      <c r="D204" s="354" t="s">
        <v>512</v>
      </c>
      <c r="E204" s="191">
        <v>0.78</v>
      </c>
      <c r="F204" s="191">
        <v>15.94</v>
      </c>
      <c r="G204" s="191"/>
      <c r="H204" s="191"/>
      <c r="I204" s="191"/>
      <c r="J204" s="191">
        <v>16.72</v>
      </c>
    </row>
    <row r="205" spans="1:10" x14ac:dyDescent="0.25">
      <c r="A205" s="118">
        <v>2019</v>
      </c>
      <c r="B205" s="188" t="s">
        <v>203</v>
      </c>
      <c r="C205" s="188" t="s">
        <v>347</v>
      </c>
      <c r="D205" s="354" t="s">
        <v>517</v>
      </c>
      <c r="E205" s="191"/>
      <c r="F205" s="191"/>
      <c r="G205" s="191">
        <v>145.41</v>
      </c>
      <c r="H205" s="191"/>
      <c r="I205" s="191"/>
      <c r="J205" s="191">
        <v>145.41</v>
      </c>
    </row>
    <row r="206" spans="1:10" x14ac:dyDescent="0.25">
      <c r="A206" s="118">
        <v>2019</v>
      </c>
      <c r="B206" s="188" t="s">
        <v>203</v>
      </c>
      <c r="C206" s="188" t="s">
        <v>347</v>
      </c>
      <c r="D206" s="354" t="s">
        <v>513</v>
      </c>
      <c r="E206" s="191">
        <v>183.99</v>
      </c>
      <c r="F206" s="191">
        <v>1181.6400000000001</v>
      </c>
      <c r="G206" s="191"/>
      <c r="H206" s="191"/>
      <c r="I206" s="191"/>
      <c r="J206" s="191">
        <v>1365.63</v>
      </c>
    </row>
    <row r="207" spans="1:10" x14ac:dyDescent="0.25">
      <c r="A207" s="118">
        <v>2019</v>
      </c>
      <c r="B207" s="188" t="s">
        <v>177</v>
      </c>
      <c r="C207" s="118" t="s">
        <v>385</v>
      </c>
      <c r="D207" s="355" t="s">
        <v>515</v>
      </c>
      <c r="E207" s="191">
        <v>0.28999999999999998</v>
      </c>
      <c r="F207" s="191"/>
      <c r="G207" s="191"/>
      <c r="H207" s="191"/>
      <c r="I207" s="191"/>
      <c r="J207" s="191">
        <v>0.28999999999999998</v>
      </c>
    </row>
    <row r="208" spans="1:10" x14ac:dyDescent="0.25">
      <c r="A208" s="118">
        <v>2019</v>
      </c>
      <c r="B208" s="188" t="s">
        <v>205</v>
      </c>
      <c r="C208" s="118" t="s">
        <v>503</v>
      </c>
      <c r="D208" s="354" t="s">
        <v>516</v>
      </c>
      <c r="E208" s="191">
        <v>0.63</v>
      </c>
      <c r="F208" s="191">
        <v>0.44</v>
      </c>
      <c r="G208" s="191"/>
      <c r="H208" s="191"/>
      <c r="I208" s="191"/>
      <c r="J208" s="191">
        <v>1.07</v>
      </c>
    </row>
    <row r="209" spans="1:10" x14ac:dyDescent="0.25">
      <c r="A209" s="118">
        <v>2019</v>
      </c>
      <c r="B209" s="118" t="s">
        <v>159</v>
      </c>
      <c r="C209" s="118" t="s">
        <v>447</v>
      </c>
      <c r="D209" s="356" t="s">
        <v>518</v>
      </c>
      <c r="E209" s="197"/>
      <c r="F209" s="197"/>
      <c r="G209" s="197"/>
      <c r="H209" s="171">
        <v>316.45999999999998</v>
      </c>
      <c r="I209" s="197"/>
      <c r="J209" s="191">
        <v>316.45999999999998</v>
      </c>
    </row>
    <row r="210" spans="1:10" x14ac:dyDescent="0.25">
      <c r="A210" s="118">
        <v>2019</v>
      </c>
      <c r="B210" s="188" t="s">
        <v>159</v>
      </c>
      <c r="C210" s="118" t="s">
        <v>447</v>
      </c>
      <c r="D210" s="354" t="s">
        <v>519</v>
      </c>
      <c r="E210" s="191"/>
      <c r="F210" s="191"/>
      <c r="G210" s="191">
        <v>0.52</v>
      </c>
      <c r="H210" s="191"/>
      <c r="I210" s="191"/>
      <c r="J210" s="191">
        <v>0.52</v>
      </c>
    </row>
    <row r="211" spans="1:10" x14ac:dyDescent="0.25">
      <c r="A211" s="118">
        <v>2019</v>
      </c>
      <c r="B211" s="189" t="s">
        <v>159</v>
      </c>
      <c r="C211" s="183" t="s">
        <v>520</v>
      </c>
      <c r="D211" s="357" t="s">
        <v>521</v>
      </c>
      <c r="E211" s="193">
        <v>0.49</v>
      </c>
      <c r="F211" s="193">
        <v>10.75</v>
      </c>
      <c r="G211" s="193"/>
      <c r="H211" s="193"/>
      <c r="I211" s="193"/>
      <c r="J211" s="193">
        <v>11.24</v>
      </c>
    </row>
    <row r="212" spans="1:10" ht="16.5" thickBot="1" x14ac:dyDescent="0.3">
      <c r="A212" s="190">
        <v>2019</v>
      </c>
      <c r="B212" s="190" t="s">
        <v>72</v>
      </c>
      <c r="C212" s="190"/>
      <c r="D212" s="325"/>
      <c r="E212" s="196">
        <v>624.61</v>
      </c>
      <c r="F212" s="196">
        <v>2533.65</v>
      </c>
      <c r="G212" s="196">
        <v>1039.0800000000002</v>
      </c>
      <c r="H212" s="196">
        <v>316.45999999999998</v>
      </c>
      <c r="I212" s="196">
        <v>1.17</v>
      </c>
      <c r="J212" s="196">
        <v>4514.97</v>
      </c>
    </row>
    <row r="213" spans="1:10" ht="16.5" thickTop="1" x14ac:dyDescent="0.25">
      <c r="A213" s="118">
        <v>2020</v>
      </c>
      <c r="B213" s="188" t="s">
        <v>128</v>
      </c>
      <c r="C213" s="188" t="s">
        <v>347</v>
      </c>
      <c r="D213" s="354" t="s">
        <v>479</v>
      </c>
      <c r="E213" s="182">
        <v>332.99</v>
      </c>
      <c r="F213" s="182">
        <v>1658.68</v>
      </c>
      <c r="G213" s="182"/>
      <c r="H213" s="182"/>
      <c r="I213" s="182"/>
      <c r="J213" s="182">
        <v>1991.67</v>
      </c>
    </row>
    <row r="214" spans="1:10" x14ac:dyDescent="0.25">
      <c r="A214" s="118">
        <v>2020</v>
      </c>
      <c r="B214" s="188" t="s">
        <v>128</v>
      </c>
      <c r="C214" s="188" t="s">
        <v>347</v>
      </c>
      <c r="D214" s="354" t="s">
        <v>480</v>
      </c>
      <c r="E214" s="182"/>
      <c r="F214" s="182"/>
      <c r="G214" s="182">
        <v>154.51</v>
      </c>
      <c r="H214" s="182"/>
      <c r="I214" s="182"/>
      <c r="J214" s="182">
        <v>154.51</v>
      </c>
    </row>
    <row r="215" spans="1:10" x14ac:dyDescent="0.25">
      <c r="A215" s="118">
        <v>2020</v>
      </c>
      <c r="B215" s="188" t="s">
        <v>502</v>
      </c>
      <c r="C215" s="188" t="s">
        <v>503</v>
      </c>
      <c r="D215" s="354" t="s">
        <v>504</v>
      </c>
      <c r="E215" s="182">
        <v>1.3</v>
      </c>
      <c r="F215" s="182"/>
      <c r="G215" s="182"/>
      <c r="H215" s="182"/>
      <c r="I215" s="182"/>
      <c r="J215" s="182">
        <v>1.3</v>
      </c>
    </row>
    <row r="216" spans="1:10" x14ac:dyDescent="0.25">
      <c r="A216" s="118">
        <v>2020</v>
      </c>
      <c r="B216" s="118" t="s">
        <v>427</v>
      </c>
      <c r="C216" s="118" t="s">
        <v>332</v>
      </c>
      <c r="D216" s="355" t="s">
        <v>428</v>
      </c>
      <c r="E216" s="182">
        <v>616.58000000000004</v>
      </c>
      <c r="F216" s="182">
        <v>1174.8399999999999</v>
      </c>
      <c r="G216" s="182"/>
      <c r="H216" s="182"/>
      <c r="I216" s="182"/>
      <c r="J216" s="182">
        <v>1791.42</v>
      </c>
    </row>
    <row r="217" spans="1:10" x14ac:dyDescent="0.25">
      <c r="A217" s="118">
        <v>2020</v>
      </c>
      <c r="B217" s="118" t="s">
        <v>427</v>
      </c>
      <c r="C217" s="118" t="s">
        <v>332</v>
      </c>
      <c r="D217" s="355" t="s">
        <v>429</v>
      </c>
      <c r="E217" s="182"/>
      <c r="F217" s="182"/>
      <c r="G217" s="182">
        <v>710.88</v>
      </c>
      <c r="H217" s="182"/>
      <c r="I217" s="182"/>
      <c r="J217" s="182">
        <v>710.88</v>
      </c>
    </row>
    <row r="218" spans="1:10" x14ac:dyDescent="0.25">
      <c r="A218" s="118">
        <v>2020</v>
      </c>
      <c r="B218" s="118" t="s">
        <v>522</v>
      </c>
      <c r="C218" s="118" t="s">
        <v>523</v>
      </c>
      <c r="D218" s="355" t="s">
        <v>524</v>
      </c>
      <c r="E218" s="182">
        <v>6835.91</v>
      </c>
      <c r="F218" s="182">
        <v>762.46</v>
      </c>
      <c r="G218" s="182"/>
      <c r="H218" s="182"/>
      <c r="I218" s="182"/>
      <c r="J218" s="182">
        <v>7598.37</v>
      </c>
    </row>
    <row r="219" spans="1:10" x14ac:dyDescent="0.25">
      <c r="A219" s="118">
        <v>2020</v>
      </c>
      <c r="B219" s="188" t="s">
        <v>138</v>
      </c>
      <c r="C219" s="118" t="s">
        <v>511</v>
      </c>
      <c r="D219" s="355" t="s">
        <v>493</v>
      </c>
      <c r="E219" s="182">
        <v>3.06</v>
      </c>
      <c r="F219" s="182">
        <v>74.88</v>
      </c>
      <c r="G219" s="182"/>
      <c r="H219" s="182"/>
      <c r="I219" s="182"/>
      <c r="J219" s="182">
        <v>77.94</v>
      </c>
    </row>
    <row r="220" spans="1:10" x14ac:dyDescent="0.25">
      <c r="A220" s="118">
        <v>2020</v>
      </c>
      <c r="B220" s="188" t="s">
        <v>194</v>
      </c>
      <c r="C220" s="118" t="s">
        <v>511</v>
      </c>
      <c r="D220" s="354" t="s">
        <v>512</v>
      </c>
      <c r="E220" s="182">
        <v>0.62</v>
      </c>
      <c r="F220" s="182"/>
      <c r="G220" s="182"/>
      <c r="H220" s="182"/>
      <c r="I220" s="182"/>
      <c r="J220" s="182">
        <v>0.62</v>
      </c>
    </row>
    <row r="221" spans="1:10" x14ac:dyDescent="0.25">
      <c r="A221" s="118">
        <v>2020</v>
      </c>
      <c r="B221" s="188" t="s">
        <v>232</v>
      </c>
      <c r="C221" s="188" t="s">
        <v>347</v>
      </c>
      <c r="D221" s="354" t="s">
        <v>525</v>
      </c>
      <c r="E221" s="182">
        <v>6.62</v>
      </c>
      <c r="F221" s="182">
        <v>210.64</v>
      </c>
      <c r="G221" s="182"/>
      <c r="H221" s="182"/>
      <c r="I221" s="182"/>
      <c r="J221" s="182">
        <v>217.26</v>
      </c>
    </row>
    <row r="222" spans="1:10" x14ac:dyDescent="0.25">
      <c r="A222" s="118">
        <v>2020</v>
      </c>
      <c r="B222" s="188" t="s">
        <v>232</v>
      </c>
      <c r="C222" s="188" t="s">
        <v>347</v>
      </c>
      <c r="D222" s="354" t="s">
        <v>526</v>
      </c>
      <c r="E222" s="182"/>
      <c r="F222" s="182"/>
      <c r="G222" s="182">
        <v>0.42</v>
      </c>
      <c r="H222" s="182"/>
      <c r="I222" s="182"/>
      <c r="J222" s="182">
        <v>0.42</v>
      </c>
    </row>
    <row r="223" spans="1:10" x14ac:dyDescent="0.25">
      <c r="A223" s="118">
        <v>2020</v>
      </c>
      <c r="B223" s="188" t="s">
        <v>203</v>
      </c>
      <c r="C223" s="188" t="s">
        <v>347</v>
      </c>
      <c r="D223" s="354" t="s">
        <v>517</v>
      </c>
      <c r="E223" s="182"/>
      <c r="F223" s="182"/>
      <c r="G223" s="182">
        <v>83.46</v>
      </c>
      <c r="H223" s="182"/>
      <c r="I223" s="182"/>
      <c r="J223" s="182">
        <v>83.46</v>
      </c>
    </row>
    <row r="224" spans="1:10" x14ac:dyDescent="0.25">
      <c r="A224" s="118">
        <v>2020</v>
      </c>
      <c r="B224" s="188" t="s">
        <v>203</v>
      </c>
      <c r="C224" s="188" t="s">
        <v>347</v>
      </c>
      <c r="D224" s="354" t="s">
        <v>513</v>
      </c>
      <c r="E224" s="182">
        <v>159.97999999999999</v>
      </c>
      <c r="F224" s="182">
        <v>613.17999999999995</v>
      </c>
      <c r="G224" s="182"/>
      <c r="H224" s="182"/>
      <c r="I224" s="182"/>
      <c r="J224" s="182">
        <v>773.16</v>
      </c>
    </row>
    <row r="225" spans="1:10" x14ac:dyDescent="0.25">
      <c r="A225" s="118">
        <v>2020</v>
      </c>
      <c r="B225" s="188" t="s">
        <v>177</v>
      </c>
      <c r="C225" s="118" t="s">
        <v>385</v>
      </c>
      <c r="D225" s="355" t="s">
        <v>515</v>
      </c>
      <c r="E225" s="182">
        <v>0.64</v>
      </c>
      <c r="F225" s="182"/>
      <c r="G225" s="182"/>
      <c r="H225" s="182"/>
      <c r="I225" s="182"/>
      <c r="J225" s="182">
        <v>0.64</v>
      </c>
    </row>
    <row r="226" spans="1:10" x14ac:dyDescent="0.25">
      <c r="A226" s="118">
        <v>2020</v>
      </c>
      <c r="B226" s="188" t="s">
        <v>527</v>
      </c>
      <c r="C226" s="118" t="s">
        <v>511</v>
      </c>
      <c r="D226" s="354" t="s">
        <v>521</v>
      </c>
      <c r="E226" s="182">
        <v>7.1</v>
      </c>
      <c r="F226" s="182">
        <v>161.79</v>
      </c>
      <c r="G226" s="182"/>
      <c r="H226" s="182"/>
      <c r="I226" s="182"/>
      <c r="J226" s="182">
        <v>168.89</v>
      </c>
    </row>
    <row r="227" spans="1:10" x14ac:dyDescent="0.25">
      <c r="A227" s="118">
        <v>2020</v>
      </c>
      <c r="B227" s="188" t="s">
        <v>205</v>
      </c>
      <c r="C227" s="188" t="s">
        <v>503</v>
      </c>
      <c r="D227" s="354" t="s">
        <v>516</v>
      </c>
      <c r="E227" s="182">
        <v>0.9</v>
      </c>
      <c r="F227" s="182"/>
      <c r="G227" s="182"/>
      <c r="H227" s="182"/>
      <c r="I227" s="182"/>
      <c r="J227" s="182">
        <v>0.9</v>
      </c>
    </row>
    <row r="228" spans="1:10" x14ac:dyDescent="0.25">
      <c r="A228" s="118">
        <v>2020</v>
      </c>
      <c r="B228" s="188" t="s">
        <v>159</v>
      </c>
      <c r="C228" s="118" t="s">
        <v>528</v>
      </c>
      <c r="D228" s="354" t="s">
        <v>521</v>
      </c>
      <c r="E228" s="182">
        <v>11.02</v>
      </c>
      <c r="F228" s="182">
        <v>74.83</v>
      </c>
      <c r="G228" s="182"/>
      <c r="H228" s="182"/>
      <c r="I228" s="182"/>
      <c r="J228" s="182">
        <v>85.85</v>
      </c>
    </row>
    <row r="229" spans="1:10" x14ac:dyDescent="0.25">
      <c r="A229" s="118">
        <v>2020</v>
      </c>
      <c r="B229" s="189" t="s">
        <v>159</v>
      </c>
      <c r="C229" s="183" t="s">
        <v>528</v>
      </c>
      <c r="D229" s="357" t="s">
        <v>519</v>
      </c>
      <c r="E229" s="185"/>
      <c r="F229" s="185"/>
      <c r="G229" s="185">
        <v>34.93</v>
      </c>
      <c r="H229" s="185"/>
      <c r="I229" s="185"/>
      <c r="J229" s="185">
        <v>34.93</v>
      </c>
    </row>
    <row r="230" spans="1:10" ht="16.5" thickBot="1" x14ac:dyDescent="0.3">
      <c r="A230" s="190">
        <v>2020</v>
      </c>
      <c r="B230" s="190" t="s">
        <v>72</v>
      </c>
      <c r="C230" s="190"/>
      <c r="D230" s="325"/>
      <c r="E230" s="196">
        <v>7976.72</v>
      </c>
      <c r="F230" s="196">
        <v>4731.3</v>
      </c>
      <c r="G230" s="196">
        <v>984.19999999999993</v>
      </c>
      <c r="H230" s="196">
        <v>0</v>
      </c>
      <c r="I230" s="196">
        <v>0</v>
      </c>
      <c r="J230" s="196">
        <v>13692.220000000001</v>
      </c>
    </row>
    <row r="231" spans="1:10" ht="16.5" thickTop="1" x14ac:dyDescent="0.25">
      <c r="A231" s="118">
        <v>2021</v>
      </c>
      <c r="B231" s="118" t="s">
        <v>128</v>
      </c>
      <c r="C231" s="118" t="s">
        <v>347</v>
      </c>
      <c r="D231" s="171" t="s">
        <v>479</v>
      </c>
      <c r="E231" s="182">
        <v>110.48</v>
      </c>
      <c r="F231" s="182">
        <v>942.25</v>
      </c>
      <c r="G231" s="182"/>
      <c r="H231" s="182"/>
      <c r="I231" s="182"/>
      <c r="J231" s="182">
        <v>1052.73</v>
      </c>
    </row>
    <row r="232" spans="1:10" x14ac:dyDescent="0.25">
      <c r="A232" s="118">
        <v>2021</v>
      </c>
      <c r="B232" s="118" t="s">
        <v>128</v>
      </c>
      <c r="C232" s="118" t="s">
        <v>347</v>
      </c>
      <c r="D232" s="171" t="s">
        <v>480</v>
      </c>
      <c r="E232" s="182"/>
      <c r="F232" s="182"/>
      <c r="G232" s="182">
        <v>372.73</v>
      </c>
      <c r="H232" s="182"/>
      <c r="I232" s="182"/>
      <c r="J232" s="182">
        <v>372.73</v>
      </c>
    </row>
    <row r="233" spans="1:10" x14ac:dyDescent="0.25">
      <c r="A233" s="118">
        <v>2021</v>
      </c>
      <c r="B233" s="118" t="s">
        <v>427</v>
      </c>
      <c r="C233" s="118" t="s">
        <v>332</v>
      </c>
      <c r="D233" s="171" t="s">
        <v>428</v>
      </c>
      <c r="E233" s="182">
        <v>505.97</v>
      </c>
      <c r="F233" s="182">
        <v>477.76</v>
      </c>
      <c r="G233" s="182"/>
      <c r="H233" s="182"/>
      <c r="I233" s="182"/>
      <c r="J233" s="182">
        <v>983.73</v>
      </c>
    </row>
    <row r="234" spans="1:10" x14ac:dyDescent="0.25">
      <c r="A234" s="118">
        <v>2021</v>
      </c>
      <c r="B234" s="118" t="s">
        <v>427</v>
      </c>
      <c r="C234" s="118" t="s">
        <v>332</v>
      </c>
      <c r="D234" s="171" t="s">
        <v>429</v>
      </c>
      <c r="E234" s="182"/>
      <c r="F234" s="182"/>
      <c r="G234" s="182">
        <v>176.99</v>
      </c>
      <c r="H234" s="182"/>
      <c r="I234" s="182"/>
      <c r="J234" s="182">
        <v>176.99</v>
      </c>
    </row>
    <row r="235" spans="1:10" x14ac:dyDescent="0.25">
      <c r="A235" s="118">
        <v>2021</v>
      </c>
      <c r="B235" s="118" t="s">
        <v>427</v>
      </c>
      <c r="C235" s="118" t="s">
        <v>332</v>
      </c>
      <c r="D235" s="171" t="s">
        <v>510</v>
      </c>
      <c r="E235" s="182"/>
      <c r="F235" s="182"/>
      <c r="G235" s="182"/>
      <c r="H235" s="182"/>
      <c r="I235" s="182">
        <v>282.26</v>
      </c>
      <c r="J235" s="182">
        <v>282.26</v>
      </c>
    </row>
    <row r="236" spans="1:10" x14ac:dyDescent="0.25">
      <c r="A236" s="118">
        <v>2021</v>
      </c>
      <c r="B236" s="118" t="s">
        <v>529</v>
      </c>
      <c r="C236" s="118" t="s">
        <v>431</v>
      </c>
      <c r="D236" s="171" t="s">
        <v>530</v>
      </c>
      <c r="E236" s="182"/>
      <c r="F236" s="182">
        <v>1.1499999999999999</v>
      </c>
      <c r="G236" s="182"/>
      <c r="H236" s="182"/>
      <c r="I236" s="182"/>
      <c r="J236" s="182">
        <v>1.1499999999999999</v>
      </c>
    </row>
    <row r="237" spans="1:10" x14ac:dyDescent="0.25">
      <c r="A237" s="118">
        <v>2021</v>
      </c>
      <c r="B237" s="118" t="s">
        <v>522</v>
      </c>
      <c r="C237" s="118" t="s">
        <v>523</v>
      </c>
      <c r="D237" s="171" t="s">
        <v>524</v>
      </c>
      <c r="E237" s="182">
        <v>5222.34</v>
      </c>
      <c r="F237" s="182">
        <v>1018.89</v>
      </c>
      <c r="G237" s="182"/>
      <c r="H237" s="182"/>
      <c r="I237" s="182"/>
      <c r="J237" s="182">
        <v>6241.2300000000005</v>
      </c>
    </row>
    <row r="238" spans="1:10" x14ac:dyDescent="0.25">
      <c r="A238" s="118">
        <v>2021</v>
      </c>
      <c r="B238" s="118" t="s">
        <v>138</v>
      </c>
      <c r="C238" s="118" t="s">
        <v>511</v>
      </c>
      <c r="D238" s="171" t="s">
        <v>493</v>
      </c>
      <c r="E238" s="182">
        <v>1</v>
      </c>
      <c r="F238" s="182">
        <v>2.81</v>
      </c>
      <c r="G238" s="182"/>
      <c r="H238" s="182"/>
      <c r="I238" s="182"/>
      <c r="J238" s="182">
        <v>3.81</v>
      </c>
    </row>
    <row r="239" spans="1:10" x14ac:dyDescent="0.25">
      <c r="A239" s="118">
        <v>2021</v>
      </c>
      <c r="B239" s="118" t="s">
        <v>218</v>
      </c>
      <c r="C239" s="118" t="s">
        <v>503</v>
      </c>
      <c r="D239" s="171" t="s">
        <v>531</v>
      </c>
      <c r="E239" s="182">
        <v>4.43</v>
      </c>
      <c r="F239" s="182">
        <v>138.97999999999999</v>
      </c>
      <c r="G239" s="182"/>
      <c r="H239" s="182"/>
      <c r="I239" s="182"/>
      <c r="J239" s="182">
        <v>143.41</v>
      </c>
    </row>
    <row r="240" spans="1:10" x14ac:dyDescent="0.25">
      <c r="A240" s="118">
        <v>2021</v>
      </c>
      <c r="B240" s="118" t="s">
        <v>232</v>
      </c>
      <c r="C240" s="118" t="s">
        <v>347</v>
      </c>
      <c r="D240" s="171" t="s">
        <v>525</v>
      </c>
      <c r="E240" s="182">
        <v>0.83</v>
      </c>
      <c r="F240" s="182">
        <v>0</v>
      </c>
      <c r="G240" s="182"/>
      <c r="H240" s="182"/>
      <c r="I240" s="182"/>
      <c r="J240" s="182">
        <v>0.83</v>
      </c>
    </row>
    <row r="241" spans="1:10" x14ac:dyDescent="0.25">
      <c r="A241" s="118">
        <v>2021</v>
      </c>
      <c r="B241" s="118" t="s">
        <v>203</v>
      </c>
      <c r="C241" s="118" t="s">
        <v>347</v>
      </c>
      <c r="D241" s="171" t="s">
        <v>517</v>
      </c>
      <c r="E241" s="182"/>
      <c r="F241" s="182"/>
      <c r="G241" s="182">
        <v>225.15</v>
      </c>
      <c r="H241" s="182"/>
      <c r="I241" s="182"/>
      <c r="J241" s="182">
        <v>225.15</v>
      </c>
    </row>
    <row r="242" spans="1:10" x14ac:dyDescent="0.25">
      <c r="A242" s="118">
        <v>2021</v>
      </c>
      <c r="B242" s="118" t="s">
        <v>203</v>
      </c>
      <c r="C242" s="118" t="s">
        <v>347</v>
      </c>
      <c r="D242" s="171" t="s">
        <v>513</v>
      </c>
      <c r="E242" s="182">
        <v>68.290000000000006</v>
      </c>
      <c r="F242" s="182">
        <v>8.0500000000000007</v>
      </c>
      <c r="G242" s="182"/>
      <c r="H242" s="182"/>
      <c r="I242" s="182"/>
      <c r="J242" s="182">
        <v>76.34</v>
      </c>
    </row>
    <row r="243" spans="1:10" x14ac:dyDescent="0.25">
      <c r="A243" s="118">
        <v>2021</v>
      </c>
      <c r="B243" s="118" t="s">
        <v>193</v>
      </c>
      <c r="C243" s="118" t="s">
        <v>511</v>
      </c>
      <c r="D243" s="171" t="s">
        <v>521</v>
      </c>
      <c r="E243" s="182">
        <v>0.54</v>
      </c>
      <c r="F243" s="182">
        <v>0.54</v>
      </c>
      <c r="G243" s="182"/>
      <c r="H243" s="182"/>
      <c r="I243" s="182"/>
      <c r="J243" s="182">
        <v>1.08</v>
      </c>
    </row>
    <row r="244" spans="1:10" x14ac:dyDescent="0.25">
      <c r="A244" s="118">
        <v>2021</v>
      </c>
      <c r="B244" s="118" t="s">
        <v>215</v>
      </c>
      <c r="C244" s="118" t="s">
        <v>431</v>
      </c>
      <c r="D244" s="171" t="s">
        <v>532</v>
      </c>
      <c r="E244" s="182"/>
      <c r="F244" s="182">
        <v>0.73</v>
      </c>
      <c r="G244" s="182"/>
      <c r="H244" s="182"/>
      <c r="I244" s="182"/>
      <c r="J244" s="182">
        <v>0.73</v>
      </c>
    </row>
    <row r="245" spans="1:10" x14ac:dyDescent="0.25">
      <c r="A245" s="118">
        <v>2021</v>
      </c>
      <c r="B245" s="118" t="s">
        <v>159</v>
      </c>
      <c r="C245" s="118" t="s">
        <v>528</v>
      </c>
      <c r="D245" s="171" t="s">
        <v>521</v>
      </c>
      <c r="E245" s="182">
        <v>46.26</v>
      </c>
      <c r="F245" s="182">
        <v>264.18900000000002</v>
      </c>
      <c r="G245" s="182"/>
      <c r="H245" s="182"/>
      <c r="I245" s="182"/>
      <c r="J245" s="182">
        <v>310.44900000000001</v>
      </c>
    </row>
    <row r="246" spans="1:10" x14ac:dyDescent="0.25">
      <c r="A246" s="118">
        <v>2021</v>
      </c>
      <c r="B246" s="118" t="s">
        <v>159</v>
      </c>
      <c r="C246" s="118" t="s">
        <v>528</v>
      </c>
      <c r="D246" s="171" t="s">
        <v>519</v>
      </c>
      <c r="E246" s="182"/>
      <c r="F246" s="182"/>
      <c r="G246" s="182">
        <v>35.56</v>
      </c>
      <c r="H246" s="182"/>
      <c r="I246" s="182"/>
      <c r="J246" s="182">
        <v>35.56</v>
      </c>
    </row>
    <row r="247" spans="1:10" x14ac:dyDescent="0.25">
      <c r="A247" s="118">
        <v>2021</v>
      </c>
      <c r="B247" s="183" t="s">
        <v>159</v>
      </c>
      <c r="C247" s="183" t="s">
        <v>528</v>
      </c>
      <c r="D247" s="172" t="s">
        <v>518</v>
      </c>
      <c r="E247" s="185"/>
      <c r="F247" s="185"/>
      <c r="G247" s="185"/>
      <c r="H247" s="185">
        <v>232.41</v>
      </c>
      <c r="I247" s="185"/>
      <c r="J247" s="185">
        <v>232.41</v>
      </c>
    </row>
    <row r="248" spans="1:10" ht="16.5" thickBot="1" x14ac:dyDescent="0.3">
      <c r="A248" s="80">
        <v>2021</v>
      </c>
      <c r="B248" s="80" t="s">
        <v>72</v>
      </c>
      <c r="C248" s="80"/>
      <c r="D248" s="214"/>
      <c r="E248" s="187">
        <v>5960.14</v>
      </c>
      <c r="F248" s="187">
        <v>2855.3490000000002</v>
      </c>
      <c r="G248" s="187">
        <v>810.43000000000006</v>
      </c>
      <c r="H248" s="187">
        <v>232.41</v>
      </c>
      <c r="I248" s="187">
        <v>282.26</v>
      </c>
      <c r="J248" s="187">
        <v>10140.589</v>
      </c>
    </row>
    <row r="249" spans="1:10" ht="16.5" thickTop="1" x14ac:dyDescent="0.25">
      <c r="A249" s="188">
        <v>2022</v>
      </c>
      <c r="B249" s="174" t="s">
        <v>128</v>
      </c>
      <c r="C249" s="188" t="s">
        <v>347</v>
      </c>
      <c r="D249" s="254" t="s">
        <v>479</v>
      </c>
      <c r="E249" s="236">
        <v>200.9</v>
      </c>
      <c r="F249" s="236">
        <v>659.95</v>
      </c>
      <c r="G249" s="236" t="s">
        <v>533</v>
      </c>
      <c r="H249" s="236" t="s">
        <v>533</v>
      </c>
      <c r="I249" s="236" t="s">
        <v>533</v>
      </c>
      <c r="J249" s="236">
        <v>860.85</v>
      </c>
    </row>
    <row r="250" spans="1:10" x14ac:dyDescent="0.25">
      <c r="A250" s="188">
        <v>2022</v>
      </c>
      <c r="B250" s="174" t="s">
        <v>128</v>
      </c>
      <c r="C250" s="188" t="s">
        <v>347</v>
      </c>
      <c r="D250" s="254" t="s">
        <v>480</v>
      </c>
      <c r="E250" s="236" t="s">
        <v>534</v>
      </c>
      <c r="F250" s="236" t="s">
        <v>533</v>
      </c>
      <c r="G250" s="236">
        <v>215.39</v>
      </c>
      <c r="H250" s="236" t="s">
        <v>533</v>
      </c>
      <c r="I250" s="236" t="s">
        <v>533</v>
      </c>
      <c r="J250" s="236">
        <v>215.39</v>
      </c>
    </row>
    <row r="251" spans="1:10" x14ac:dyDescent="0.25">
      <c r="A251" s="188">
        <v>2022</v>
      </c>
      <c r="B251" s="235" t="s">
        <v>427</v>
      </c>
      <c r="C251" s="235" t="s">
        <v>332</v>
      </c>
      <c r="D251" s="236" t="s">
        <v>428</v>
      </c>
      <c r="E251" s="236">
        <v>74.84</v>
      </c>
      <c r="F251" s="236">
        <v>81.28</v>
      </c>
      <c r="G251" s="236" t="s">
        <v>533</v>
      </c>
      <c r="H251" s="236" t="s">
        <v>533</v>
      </c>
      <c r="I251" s="236" t="s">
        <v>533</v>
      </c>
      <c r="J251" s="236">
        <v>156.12</v>
      </c>
    </row>
    <row r="252" spans="1:10" x14ac:dyDescent="0.25">
      <c r="A252" s="188">
        <v>2022</v>
      </c>
      <c r="B252" s="235" t="s">
        <v>427</v>
      </c>
      <c r="C252" s="251" t="s">
        <v>332</v>
      </c>
      <c r="D252" s="236" t="s">
        <v>429</v>
      </c>
      <c r="E252" s="236" t="s">
        <v>534</v>
      </c>
      <c r="F252" s="236" t="s">
        <v>533</v>
      </c>
      <c r="G252" s="236">
        <v>60.19</v>
      </c>
      <c r="H252" s="236" t="s">
        <v>533</v>
      </c>
      <c r="I252" s="236" t="s">
        <v>533</v>
      </c>
      <c r="J252" s="236">
        <v>60.19</v>
      </c>
    </row>
    <row r="253" spans="1:10" x14ac:dyDescent="0.25">
      <c r="A253" s="188">
        <v>2022</v>
      </c>
      <c r="B253" s="174" t="s">
        <v>529</v>
      </c>
      <c r="C253" s="251" t="s">
        <v>431</v>
      </c>
      <c r="D253" s="254" t="s">
        <v>530</v>
      </c>
      <c r="E253" s="236">
        <v>1.66</v>
      </c>
      <c r="F253" s="236">
        <v>16.350000000000001</v>
      </c>
      <c r="G253" s="236" t="s">
        <v>533</v>
      </c>
      <c r="H253" s="236" t="s">
        <v>533</v>
      </c>
      <c r="I253" s="236" t="s">
        <v>533</v>
      </c>
      <c r="J253" s="236">
        <v>18.010000000000002</v>
      </c>
    </row>
    <row r="254" spans="1:10" x14ac:dyDescent="0.25">
      <c r="A254" s="188">
        <v>2022</v>
      </c>
      <c r="B254" s="235" t="s">
        <v>522</v>
      </c>
      <c r="C254" s="251" t="s">
        <v>523</v>
      </c>
      <c r="D254" s="236" t="s">
        <v>524</v>
      </c>
      <c r="E254" s="246">
        <v>2243.35</v>
      </c>
      <c r="F254" s="236">
        <v>412.89</v>
      </c>
      <c r="G254" s="236" t="s">
        <v>533</v>
      </c>
      <c r="H254" s="236" t="s">
        <v>533</v>
      </c>
      <c r="I254" s="236" t="s">
        <v>533</v>
      </c>
      <c r="J254" s="246">
        <v>2656.24</v>
      </c>
    </row>
    <row r="255" spans="1:10" x14ac:dyDescent="0.25">
      <c r="A255" s="188">
        <v>2022</v>
      </c>
      <c r="B255" s="174" t="s">
        <v>203</v>
      </c>
      <c r="C255" s="188" t="s">
        <v>347</v>
      </c>
      <c r="D255" s="254" t="s">
        <v>517</v>
      </c>
      <c r="E255" s="236" t="s">
        <v>534</v>
      </c>
      <c r="F255" s="236" t="s">
        <v>533</v>
      </c>
      <c r="G255" s="236">
        <v>21.36</v>
      </c>
      <c r="H255" s="236" t="s">
        <v>533</v>
      </c>
      <c r="I255" s="236" t="s">
        <v>533</v>
      </c>
      <c r="J255" s="236">
        <v>21.36</v>
      </c>
    </row>
    <row r="256" spans="1:10" x14ac:dyDescent="0.25">
      <c r="A256" s="188">
        <v>2022</v>
      </c>
      <c r="B256" s="174" t="s">
        <v>203</v>
      </c>
      <c r="C256" s="188" t="s">
        <v>347</v>
      </c>
      <c r="D256" s="254" t="s">
        <v>513</v>
      </c>
      <c r="E256" s="236">
        <v>2.69</v>
      </c>
      <c r="F256" s="236">
        <v>0.56000000000000005</v>
      </c>
      <c r="G256" s="236" t="s">
        <v>533</v>
      </c>
      <c r="H256" s="236" t="s">
        <v>533</v>
      </c>
      <c r="I256" s="236" t="s">
        <v>533</v>
      </c>
      <c r="J256" s="236">
        <v>3.25</v>
      </c>
    </row>
    <row r="257" spans="1:10" x14ac:dyDescent="0.25">
      <c r="A257" s="188">
        <v>2022</v>
      </c>
      <c r="B257" s="174" t="s">
        <v>215</v>
      </c>
      <c r="C257" s="251" t="s">
        <v>431</v>
      </c>
      <c r="D257" s="236" t="s">
        <v>532</v>
      </c>
      <c r="E257" s="236">
        <v>4.6900000000000004</v>
      </c>
      <c r="F257" s="236">
        <v>46.2</v>
      </c>
      <c r="G257" s="236" t="s">
        <v>533</v>
      </c>
      <c r="H257" s="236" t="s">
        <v>533</v>
      </c>
      <c r="I257" s="236" t="s">
        <v>533</v>
      </c>
      <c r="J257" s="236">
        <v>50.89</v>
      </c>
    </row>
    <row r="258" spans="1:10" x14ac:dyDescent="0.25">
      <c r="A258" s="188">
        <v>2022</v>
      </c>
      <c r="B258" s="252" t="s">
        <v>159</v>
      </c>
      <c r="C258" s="334" t="s">
        <v>528</v>
      </c>
      <c r="D258" s="255" t="s">
        <v>518</v>
      </c>
      <c r="E258" s="241" t="s">
        <v>534</v>
      </c>
      <c r="F258" s="241" t="s">
        <v>533</v>
      </c>
      <c r="G258" s="241" t="s">
        <v>533</v>
      </c>
      <c r="H258" s="241">
        <v>87.34</v>
      </c>
      <c r="I258" s="241" t="s">
        <v>533</v>
      </c>
      <c r="J258" s="241">
        <v>87.34</v>
      </c>
    </row>
    <row r="259" spans="1:10" ht="16.5" thickBot="1" x14ac:dyDescent="0.3">
      <c r="A259" s="190">
        <v>2022</v>
      </c>
      <c r="B259" s="195" t="s">
        <v>72</v>
      </c>
      <c r="C259" s="195"/>
      <c r="D259" s="325"/>
      <c r="E259" s="196">
        <v>2528.13</v>
      </c>
      <c r="F259" s="196">
        <v>1217.23</v>
      </c>
      <c r="G259" s="325">
        <v>296.94</v>
      </c>
      <c r="H259" s="325">
        <v>87.34</v>
      </c>
      <c r="I259" s="325">
        <v>0</v>
      </c>
      <c r="J259" s="196">
        <v>4129.6400000000003</v>
      </c>
    </row>
    <row r="260" spans="1:10" ht="16.5" thickTop="1" x14ac:dyDescent="0.25">
      <c r="A260" s="188">
        <v>2023</v>
      </c>
      <c r="B260" s="235" t="s">
        <v>128</v>
      </c>
      <c r="C260" s="251" t="s">
        <v>347</v>
      </c>
      <c r="D260" s="236" t="s">
        <v>479</v>
      </c>
      <c r="E260" s="236"/>
      <c r="F260" s="236">
        <v>44.31</v>
      </c>
      <c r="G260" s="236"/>
      <c r="H260" s="236"/>
      <c r="I260" s="236"/>
      <c r="J260" s="236">
        <v>44.31</v>
      </c>
    </row>
    <row r="261" spans="1:10" x14ac:dyDescent="0.25">
      <c r="A261" s="188">
        <v>2023</v>
      </c>
      <c r="B261" s="174" t="s">
        <v>535</v>
      </c>
      <c r="C261" s="251" t="s">
        <v>431</v>
      </c>
      <c r="D261" s="254" t="s">
        <v>530</v>
      </c>
      <c r="E261" s="236"/>
      <c r="F261" s="236"/>
      <c r="G261" s="236"/>
      <c r="H261" s="236"/>
      <c r="I261" s="236">
        <v>6.69</v>
      </c>
      <c r="J261" s="236">
        <v>6.69</v>
      </c>
    </row>
    <row r="262" spans="1:10" x14ac:dyDescent="0.25">
      <c r="A262" s="188">
        <v>2023</v>
      </c>
      <c r="B262" s="235" t="s">
        <v>522</v>
      </c>
      <c r="C262" s="251" t="s">
        <v>523</v>
      </c>
      <c r="D262" s="236" t="s">
        <v>524</v>
      </c>
      <c r="E262" s="246">
        <v>14421.14</v>
      </c>
      <c r="F262" s="246">
        <v>2391.62</v>
      </c>
      <c r="G262" s="236"/>
      <c r="H262" s="236"/>
      <c r="I262" s="236"/>
      <c r="J262" s="246">
        <v>16812.759999999998</v>
      </c>
    </row>
    <row r="263" spans="1:10" x14ac:dyDescent="0.25">
      <c r="A263" s="188">
        <v>2023</v>
      </c>
      <c r="B263" s="252" t="s">
        <v>203</v>
      </c>
      <c r="C263" s="189" t="s">
        <v>347</v>
      </c>
      <c r="D263" s="255" t="s">
        <v>513</v>
      </c>
      <c r="E263" s="241"/>
      <c r="F263" s="241"/>
      <c r="G263" s="241"/>
      <c r="H263" s="241"/>
      <c r="I263" s="241">
        <v>234.76</v>
      </c>
      <c r="J263" s="241">
        <v>234.76</v>
      </c>
    </row>
    <row r="264" spans="1:10" ht="16.5" thickBot="1" x14ac:dyDescent="0.3">
      <c r="A264" s="190">
        <v>2023</v>
      </c>
      <c r="B264" s="195" t="s">
        <v>72</v>
      </c>
      <c r="C264" s="195"/>
      <c r="D264" s="325"/>
      <c r="E264" s="196">
        <v>14421.14</v>
      </c>
      <c r="F264" s="196">
        <v>2435.9299999999998</v>
      </c>
      <c r="G264" s="196">
        <v>0</v>
      </c>
      <c r="H264" s="196">
        <v>0</v>
      </c>
      <c r="I264" s="196">
        <v>241.45</v>
      </c>
      <c r="J264" s="196">
        <v>17098.52</v>
      </c>
    </row>
    <row r="265" spans="1:10" ht="16.5" thickTop="1" x14ac:dyDescent="0.25">
      <c r="A265" s="188">
        <v>2024</v>
      </c>
      <c r="B265" s="235" t="s">
        <v>128</v>
      </c>
      <c r="C265" s="251" t="s">
        <v>347</v>
      </c>
      <c r="D265" s="236" t="s">
        <v>479</v>
      </c>
      <c r="E265" s="236">
        <v>32.19</v>
      </c>
      <c r="F265" s="236">
        <v>200.81</v>
      </c>
      <c r="G265" s="236"/>
      <c r="H265" s="236"/>
      <c r="I265" s="236"/>
      <c r="J265" s="246">
        <v>233</v>
      </c>
    </row>
    <row r="266" spans="1:10" x14ac:dyDescent="0.25">
      <c r="A266" s="118">
        <v>2024</v>
      </c>
      <c r="B266" s="118" t="s">
        <v>128</v>
      </c>
      <c r="C266" s="118" t="s">
        <v>347</v>
      </c>
      <c r="D266" s="171" t="s">
        <v>480</v>
      </c>
      <c r="G266" s="171">
        <v>75.03</v>
      </c>
      <c r="J266" s="246">
        <v>75.03</v>
      </c>
    </row>
    <row r="267" spans="1:10" x14ac:dyDescent="0.25">
      <c r="A267" s="118">
        <v>2024</v>
      </c>
      <c r="B267" s="118" t="s">
        <v>128</v>
      </c>
      <c r="C267" s="118" t="s">
        <v>347</v>
      </c>
      <c r="D267" s="171" t="s">
        <v>486</v>
      </c>
      <c r="H267" s="171">
        <v>433.45</v>
      </c>
      <c r="J267" s="246">
        <v>433.45</v>
      </c>
    </row>
    <row r="268" spans="1:10" x14ac:dyDescent="0.25">
      <c r="A268" s="188">
        <v>2024</v>
      </c>
      <c r="B268" s="174" t="s">
        <v>535</v>
      </c>
      <c r="C268" s="251" t="s">
        <v>431</v>
      </c>
      <c r="D268" s="254" t="s">
        <v>530</v>
      </c>
      <c r="E268" s="236">
        <v>24.63</v>
      </c>
      <c r="F268" s="236"/>
      <c r="G268" s="236"/>
      <c r="H268" s="236"/>
      <c r="I268" s="236"/>
      <c r="J268" s="246">
        <v>24.63</v>
      </c>
    </row>
    <row r="269" spans="1:10" x14ac:dyDescent="0.25">
      <c r="A269" s="188">
        <v>2024</v>
      </c>
      <c r="B269" s="174" t="s">
        <v>203</v>
      </c>
      <c r="C269" s="188" t="s">
        <v>347</v>
      </c>
      <c r="D269" s="254" t="s">
        <v>513</v>
      </c>
      <c r="E269" s="236">
        <v>26.06</v>
      </c>
      <c r="F269" s="236">
        <v>251.07</v>
      </c>
      <c r="G269" s="236">
        <v>76.66</v>
      </c>
      <c r="H269" s="236"/>
      <c r="I269" s="236"/>
      <c r="J269" s="246">
        <v>353.78999999999996</v>
      </c>
    </row>
    <row r="270" spans="1:10" x14ac:dyDescent="0.25">
      <c r="A270" s="188">
        <v>2024</v>
      </c>
      <c r="B270" s="174" t="s">
        <v>536</v>
      </c>
      <c r="C270" s="251" t="s">
        <v>523</v>
      </c>
      <c r="D270" s="236" t="s">
        <v>537</v>
      </c>
      <c r="E270" s="246">
        <v>67</v>
      </c>
      <c r="F270" s="246">
        <v>73</v>
      </c>
      <c r="G270" s="236"/>
      <c r="H270" s="236"/>
      <c r="I270" s="236"/>
      <c r="J270" s="246">
        <v>140</v>
      </c>
    </row>
    <row r="271" spans="1:10" x14ac:dyDescent="0.25">
      <c r="A271" s="188">
        <v>2024</v>
      </c>
      <c r="B271" s="174" t="s">
        <v>536</v>
      </c>
      <c r="C271" s="251" t="s">
        <v>523</v>
      </c>
      <c r="D271" s="236" t="s">
        <v>538</v>
      </c>
      <c r="E271" s="236"/>
      <c r="F271" s="236"/>
      <c r="G271" s="236"/>
      <c r="H271" s="236">
        <v>35.9</v>
      </c>
      <c r="I271" s="236"/>
      <c r="J271" s="246">
        <v>35.9</v>
      </c>
    </row>
    <row r="272" spans="1:10" x14ac:dyDescent="0.25">
      <c r="A272" s="188">
        <v>2024</v>
      </c>
      <c r="B272" s="174" t="s">
        <v>536</v>
      </c>
      <c r="C272" s="251" t="s">
        <v>523</v>
      </c>
      <c r="D272" s="236" t="s">
        <v>539</v>
      </c>
      <c r="E272" s="236"/>
      <c r="F272" s="236"/>
      <c r="G272" s="236">
        <v>1.82</v>
      </c>
      <c r="H272" s="236"/>
      <c r="I272" s="236"/>
      <c r="J272" s="246">
        <v>1.82</v>
      </c>
    </row>
    <row r="273" spans="1:10" x14ac:dyDescent="0.25">
      <c r="A273" s="188">
        <v>2024</v>
      </c>
      <c r="B273" s="174" t="s">
        <v>292</v>
      </c>
      <c r="C273" s="188" t="s">
        <v>347</v>
      </c>
      <c r="D273" s="236" t="s">
        <v>540</v>
      </c>
      <c r="E273" s="236">
        <v>3.41</v>
      </c>
      <c r="F273" s="236">
        <v>64.06</v>
      </c>
      <c r="G273" s="236"/>
      <c r="H273" s="236"/>
      <c r="I273" s="236"/>
      <c r="J273" s="246">
        <v>67.47</v>
      </c>
    </row>
    <row r="274" spans="1:10" x14ac:dyDescent="0.25">
      <c r="A274" s="188">
        <v>2024</v>
      </c>
      <c r="B274" s="252" t="s">
        <v>274</v>
      </c>
      <c r="C274" s="334" t="s">
        <v>408</v>
      </c>
      <c r="D274" s="241" t="s">
        <v>541</v>
      </c>
      <c r="E274" s="184"/>
      <c r="F274" s="172">
        <v>10.75</v>
      </c>
      <c r="G274" s="184"/>
      <c r="H274" s="184"/>
      <c r="I274" s="184"/>
      <c r="J274" s="250">
        <v>10.75</v>
      </c>
    </row>
    <row r="275" spans="1:10" ht="16.5" thickBot="1" x14ac:dyDescent="0.3">
      <c r="A275" s="190">
        <v>2024</v>
      </c>
      <c r="B275" s="195" t="s">
        <v>72</v>
      </c>
      <c r="C275" s="195"/>
      <c r="D275" s="325"/>
      <c r="E275" s="196">
        <v>153.29</v>
      </c>
      <c r="F275" s="196">
        <v>599.69000000000005</v>
      </c>
      <c r="G275" s="196">
        <v>153.51</v>
      </c>
      <c r="H275" s="196">
        <v>469.34999999999997</v>
      </c>
      <c r="I275" s="196">
        <v>0</v>
      </c>
      <c r="J275" s="196">
        <v>1375.8400000000001</v>
      </c>
    </row>
    <row r="276" spans="1:10" ht="16.5" thickTop="1" x14ac:dyDescent="0.25">
      <c r="A276" s="251" t="s">
        <v>542</v>
      </c>
    </row>
    <row r="277" spans="1:10" x14ac:dyDescent="0.25">
      <c r="A277" s="188" t="s">
        <v>543</v>
      </c>
    </row>
    <row r="278" spans="1:10" x14ac:dyDescent="0.25">
      <c r="A278" s="188" t="s">
        <v>544</v>
      </c>
    </row>
  </sheetData>
  <phoneticPr fontId="9" type="noConversion"/>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ED16A-33F5-41A6-BEB2-19BFCDA5866B}">
  <dimension ref="A1:H76"/>
  <sheetViews>
    <sheetView workbookViewId="0">
      <pane ySplit="3" topLeftCell="A45" activePane="bottomLeft" state="frozen"/>
      <selection pane="bottomLeft" activeCell="E83" sqref="E83"/>
    </sheetView>
  </sheetViews>
  <sheetFormatPr defaultColWidth="8.85546875" defaultRowHeight="15.75" x14ac:dyDescent="0.25"/>
  <cols>
    <col min="1" max="1" width="9" style="118" customWidth="1"/>
    <col min="2" max="2" width="12.7109375" style="113" customWidth="1"/>
    <col min="3" max="3" width="16" style="171" customWidth="1"/>
    <col min="4" max="4" width="18.7109375" style="171" customWidth="1"/>
    <col min="5" max="5" width="14.85546875" style="171" bestFit="1" customWidth="1"/>
    <col min="6" max="6" width="18.140625" style="171" bestFit="1" customWidth="1"/>
    <col min="7" max="7" width="10.28515625" style="171" customWidth="1"/>
    <col min="8" max="8" width="14.42578125" style="171" customWidth="1"/>
    <col min="9" max="16384" width="8.85546875" style="113"/>
  </cols>
  <sheetData>
    <row r="1" spans="1:8" ht="16.5" thickBot="1" x14ac:dyDescent="0.3">
      <c r="A1" s="80" t="s">
        <v>545</v>
      </c>
      <c r="B1" s="176"/>
      <c r="C1" s="177"/>
      <c r="D1" s="177"/>
      <c r="E1" s="177"/>
      <c r="F1" s="177"/>
      <c r="G1" s="177"/>
      <c r="H1" s="177"/>
    </row>
    <row r="2" spans="1:8" ht="16.5" thickTop="1" x14ac:dyDescent="0.25">
      <c r="C2" s="312"/>
      <c r="D2" s="312"/>
      <c r="E2" s="278" t="s">
        <v>322</v>
      </c>
      <c r="F2" s="312"/>
      <c r="G2" s="312"/>
      <c r="H2" s="172"/>
    </row>
    <row r="3" spans="1:8" ht="40.5" customHeight="1" x14ac:dyDescent="0.25">
      <c r="A3" s="199" t="s">
        <v>34</v>
      </c>
      <c r="B3" s="199" t="s">
        <v>546</v>
      </c>
      <c r="C3" s="213" t="s">
        <v>326</v>
      </c>
      <c r="D3" s="213" t="s">
        <v>327</v>
      </c>
      <c r="E3" s="213" t="s">
        <v>328</v>
      </c>
      <c r="F3" s="213" t="s">
        <v>329</v>
      </c>
      <c r="G3" s="200" t="s">
        <v>547</v>
      </c>
      <c r="H3" s="277" t="s">
        <v>72</v>
      </c>
    </row>
    <row r="4" spans="1:8" x14ac:dyDescent="0.25">
      <c r="A4" s="118" t="s">
        <v>548</v>
      </c>
      <c r="B4" s="113" t="s">
        <v>549</v>
      </c>
      <c r="C4" s="201">
        <v>67.39</v>
      </c>
      <c r="D4" s="201">
        <v>0</v>
      </c>
      <c r="E4" s="201">
        <v>3.9</v>
      </c>
      <c r="F4" s="201">
        <v>32.9</v>
      </c>
      <c r="G4" s="202">
        <v>0</v>
      </c>
      <c r="H4" s="203">
        <v>104.19</v>
      </c>
    </row>
    <row r="5" spans="1:8" x14ac:dyDescent="0.25">
      <c r="B5" s="113" t="s">
        <v>550</v>
      </c>
      <c r="C5" s="201">
        <v>94.41</v>
      </c>
      <c r="D5" s="201">
        <v>3.67</v>
      </c>
      <c r="E5" s="201">
        <v>26.9</v>
      </c>
      <c r="F5" s="201">
        <v>796.4</v>
      </c>
      <c r="G5" s="202">
        <v>0</v>
      </c>
      <c r="H5" s="203">
        <v>921.38</v>
      </c>
    </row>
    <row r="6" spans="1:8" ht="16.5" thickBot="1" x14ac:dyDescent="0.3">
      <c r="B6" s="113" t="s">
        <v>551</v>
      </c>
      <c r="C6" s="204">
        <v>1407.68</v>
      </c>
      <c r="D6" s="204">
        <v>4579.43</v>
      </c>
      <c r="E6" s="204">
        <v>1842.54</v>
      </c>
      <c r="F6" s="204">
        <v>0</v>
      </c>
      <c r="G6" s="205">
        <v>0</v>
      </c>
      <c r="H6" s="206">
        <v>7829.6500000000005</v>
      </c>
    </row>
    <row r="7" spans="1:8" x14ac:dyDescent="0.25">
      <c r="B7" s="178" t="s">
        <v>72</v>
      </c>
      <c r="C7" s="203">
        <f>SUM(C4:C6)</f>
        <v>1569.48</v>
      </c>
      <c r="D7" s="203">
        <f>SUM(D4:D6)</f>
        <v>4583.1000000000004</v>
      </c>
      <c r="E7" s="203">
        <f>SUM(E4:E6)</f>
        <v>1873.34</v>
      </c>
      <c r="F7" s="203">
        <f>SUM(F4:F6)</f>
        <v>829.3</v>
      </c>
      <c r="G7" s="202">
        <v>0</v>
      </c>
      <c r="H7" s="203">
        <v>8855.2199999999993</v>
      </c>
    </row>
    <row r="8" spans="1:8" x14ac:dyDescent="0.25">
      <c r="C8" s="203"/>
      <c r="D8" s="203"/>
      <c r="E8" s="203"/>
      <c r="F8" s="203"/>
      <c r="G8" s="202"/>
      <c r="H8" s="203"/>
    </row>
    <row r="9" spans="1:8" x14ac:dyDescent="0.25">
      <c r="A9" s="118" t="s">
        <v>552</v>
      </c>
      <c r="B9" s="113" t="s">
        <v>549</v>
      </c>
      <c r="C9" s="203">
        <v>0</v>
      </c>
      <c r="D9" s="203">
        <v>0</v>
      </c>
      <c r="E9" s="203">
        <v>0</v>
      </c>
      <c r="F9" s="203">
        <v>0</v>
      </c>
      <c r="G9" s="202">
        <v>0</v>
      </c>
      <c r="H9" s="203">
        <v>0</v>
      </c>
    </row>
    <row r="10" spans="1:8" x14ac:dyDescent="0.25">
      <c r="B10" s="113" t="s">
        <v>550</v>
      </c>
      <c r="C10" s="201">
        <v>4.21</v>
      </c>
      <c r="D10" s="201">
        <v>0</v>
      </c>
      <c r="E10" s="201">
        <v>0</v>
      </c>
      <c r="F10" s="201">
        <v>0</v>
      </c>
      <c r="G10" s="202">
        <v>0</v>
      </c>
      <c r="H10" s="203">
        <v>4.21</v>
      </c>
    </row>
    <row r="11" spans="1:8" ht="16.5" thickBot="1" x14ac:dyDescent="0.3">
      <c r="B11" s="113" t="s">
        <v>551</v>
      </c>
      <c r="C11" s="204">
        <v>1820.46</v>
      </c>
      <c r="D11" s="204">
        <v>6342.07</v>
      </c>
      <c r="E11" s="204">
        <v>823.53</v>
      </c>
      <c r="F11" s="204">
        <v>0</v>
      </c>
      <c r="G11" s="205">
        <v>0</v>
      </c>
      <c r="H11" s="206">
        <v>8986.06</v>
      </c>
    </row>
    <row r="12" spans="1:8" x14ac:dyDescent="0.25">
      <c r="B12" s="178" t="s">
        <v>72</v>
      </c>
      <c r="C12" s="203">
        <f>SUM(C9:C11)</f>
        <v>1824.67</v>
      </c>
      <c r="D12" s="203">
        <f>SUM(D9:D11)</f>
        <v>6342.07</v>
      </c>
      <c r="E12" s="203">
        <f>SUM(E9:E11)</f>
        <v>823.53</v>
      </c>
      <c r="F12" s="203">
        <f>SUM(F9:F11)</f>
        <v>0</v>
      </c>
      <c r="G12" s="202">
        <v>0</v>
      </c>
      <c r="H12" s="203">
        <v>8990.27</v>
      </c>
    </row>
    <row r="13" spans="1:8" x14ac:dyDescent="0.25">
      <c r="C13" s="203"/>
      <c r="D13" s="203"/>
      <c r="E13" s="203"/>
      <c r="F13" s="203"/>
      <c r="G13" s="202"/>
      <c r="H13" s="203"/>
    </row>
    <row r="14" spans="1:8" x14ac:dyDescent="0.25">
      <c r="A14" s="118" t="s">
        <v>553</v>
      </c>
      <c r="B14" s="113" t="s">
        <v>549</v>
      </c>
      <c r="C14" s="201">
        <v>16.14</v>
      </c>
      <c r="D14" s="201">
        <v>135.86000000000001</v>
      </c>
      <c r="E14" s="201">
        <v>0</v>
      </c>
      <c r="F14" s="201">
        <v>0</v>
      </c>
      <c r="G14" s="202">
        <v>0</v>
      </c>
      <c r="H14" s="203">
        <v>152</v>
      </c>
    </row>
    <row r="15" spans="1:8" x14ac:dyDescent="0.25">
      <c r="B15" s="113" t="s">
        <v>550</v>
      </c>
      <c r="C15" s="203">
        <v>0</v>
      </c>
      <c r="D15" s="203">
        <v>0</v>
      </c>
      <c r="E15" s="203">
        <v>0</v>
      </c>
      <c r="F15" s="203">
        <v>0</v>
      </c>
      <c r="G15" s="202">
        <v>0</v>
      </c>
      <c r="H15" s="203">
        <v>0</v>
      </c>
    </row>
    <row r="16" spans="1:8" ht="16.5" thickBot="1" x14ac:dyDescent="0.3">
      <c r="B16" s="113" t="s">
        <v>551</v>
      </c>
      <c r="C16" s="204">
        <v>3685.37</v>
      </c>
      <c r="D16" s="204">
        <v>9240.4600000000009</v>
      </c>
      <c r="E16" s="204">
        <v>1795.56</v>
      </c>
      <c r="F16" s="204">
        <v>0</v>
      </c>
      <c r="G16" s="205">
        <v>0</v>
      </c>
      <c r="H16" s="206">
        <v>14721.390000000001</v>
      </c>
    </row>
    <row r="17" spans="1:8" x14ac:dyDescent="0.25">
      <c r="B17" s="178" t="s">
        <v>72</v>
      </c>
      <c r="C17" s="203">
        <f>SUM(C14:C16)</f>
        <v>3701.5099999999998</v>
      </c>
      <c r="D17" s="203">
        <f>SUM(D14:D16)</f>
        <v>9376.3200000000015</v>
      </c>
      <c r="E17" s="203">
        <f>SUM(E14:E16)</f>
        <v>1795.56</v>
      </c>
      <c r="F17" s="203">
        <f>SUM(F14:F16)</f>
        <v>0</v>
      </c>
      <c r="G17" s="202">
        <v>0</v>
      </c>
      <c r="H17" s="203">
        <v>14873.390000000001</v>
      </c>
    </row>
    <row r="18" spans="1:8" x14ac:dyDescent="0.25">
      <c r="C18" s="203"/>
      <c r="D18" s="203"/>
      <c r="E18" s="203"/>
      <c r="F18" s="203"/>
      <c r="G18" s="202"/>
      <c r="H18" s="203"/>
    </row>
    <row r="19" spans="1:8" x14ac:dyDescent="0.25">
      <c r="A19" s="118" t="s">
        <v>554</v>
      </c>
      <c r="B19" s="113" t="s">
        <v>549</v>
      </c>
      <c r="C19" s="203">
        <v>0</v>
      </c>
      <c r="D19" s="203">
        <v>0</v>
      </c>
      <c r="E19" s="203">
        <v>0</v>
      </c>
      <c r="F19" s="203">
        <v>0</v>
      </c>
      <c r="G19" s="202">
        <v>0</v>
      </c>
      <c r="H19" s="203">
        <v>0</v>
      </c>
    </row>
    <row r="20" spans="1:8" x14ac:dyDescent="0.25">
      <c r="B20" s="113" t="s">
        <v>550</v>
      </c>
      <c r="C20" s="203">
        <v>0</v>
      </c>
      <c r="D20" s="203">
        <v>0</v>
      </c>
      <c r="E20" s="203">
        <v>0</v>
      </c>
      <c r="F20" s="203">
        <v>0</v>
      </c>
      <c r="G20" s="202">
        <v>0</v>
      </c>
      <c r="H20" s="203">
        <v>0</v>
      </c>
    </row>
    <row r="21" spans="1:8" ht="16.5" thickBot="1" x14ac:dyDescent="0.3">
      <c r="B21" s="113" t="s">
        <v>551</v>
      </c>
      <c r="C21" s="204">
        <v>3769.87</v>
      </c>
      <c r="D21" s="204">
        <v>8329.77</v>
      </c>
      <c r="E21" s="204">
        <v>1315.99</v>
      </c>
      <c r="F21" s="204">
        <v>0</v>
      </c>
      <c r="G21" s="205">
        <v>0</v>
      </c>
      <c r="H21" s="206">
        <v>13415.63</v>
      </c>
    </row>
    <row r="22" spans="1:8" x14ac:dyDescent="0.25">
      <c r="B22" s="178" t="s">
        <v>72</v>
      </c>
      <c r="C22" s="203">
        <f>SUM(C19:C21)</f>
        <v>3769.87</v>
      </c>
      <c r="D22" s="203">
        <f>SUM(D19:D21)</f>
        <v>8329.77</v>
      </c>
      <c r="E22" s="203">
        <f>SUM(E19:E21)</f>
        <v>1315.99</v>
      </c>
      <c r="F22" s="203">
        <f>SUM(F19:F21)</f>
        <v>0</v>
      </c>
      <c r="G22" s="202">
        <v>0</v>
      </c>
      <c r="H22" s="203">
        <v>13415.63</v>
      </c>
    </row>
    <row r="23" spans="1:8" x14ac:dyDescent="0.25">
      <c r="C23" s="203"/>
      <c r="D23" s="203"/>
      <c r="E23" s="203"/>
      <c r="F23" s="203"/>
      <c r="G23" s="202"/>
      <c r="H23" s="203"/>
    </row>
    <row r="24" spans="1:8" x14ac:dyDescent="0.25">
      <c r="A24" s="118" t="s">
        <v>555</v>
      </c>
      <c r="B24" s="113" t="s">
        <v>549</v>
      </c>
      <c r="C24" s="203">
        <v>0</v>
      </c>
      <c r="D24" s="203">
        <v>0</v>
      </c>
      <c r="E24" s="203">
        <v>0</v>
      </c>
      <c r="F24" s="203">
        <v>0</v>
      </c>
      <c r="G24" s="202">
        <v>0</v>
      </c>
      <c r="H24" s="203">
        <v>0</v>
      </c>
    </row>
    <row r="25" spans="1:8" x14ac:dyDescent="0.25">
      <c r="B25" s="113" t="s">
        <v>550</v>
      </c>
      <c r="C25" s="201">
        <v>0</v>
      </c>
      <c r="D25" s="201">
        <v>0</v>
      </c>
      <c r="E25" s="201">
        <v>7.97</v>
      </c>
      <c r="F25" s="201">
        <v>2253.37</v>
      </c>
      <c r="G25" s="202">
        <v>0</v>
      </c>
      <c r="H25" s="203">
        <v>2261.3399999999997</v>
      </c>
    </row>
    <row r="26" spans="1:8" ht="16.5" thickBot="1" x14ac:dyDescent="0.3">
      <c r="B26" s="113" t="s">
        <v>551</v>
      </c>
      <c r="C26" s="204">
        <v>6126.43</v>
      </c>
      <c r="D26" s="204">
        <v>13606.970000000001</v>
      </c>
      <c r="E26" s="204">
        <v>2935.65</v>
      </c>
      <c r="F26" s="204">
        <v>98.26</v>
      </c>
      <c r="G26" s="205">
        <v>0</v>
      </c>
      <c r="H26" s="206">
        <v>22767.31</v>
      </c>
    </row>
    <row r="27" spans="1:8" x14ac:dyDescent="0.25">
      <c r="B27" s="178" t="s">
        <v>72</v>
      </c>
      <c r="C27" s="203">
        <f>SUM(C24:C26)</f>
        <v>6126.43</v>
      </c>
      <c r="D27" s="203">
        <f>SUM(D24:D26)</f>
        <v>13606.970000000001</v>
      </c>
      <c r="E27" s="203">
        <f>SUM(E24:E26)</f>
        <v>2943.62</v>
      </c>
      <c r="F27" s="203">
        <f>SUM(F24:F26)</f>
        <v>2351.63</v>
      </c>
      <c r="G27" s="202">
        <v>0</v>
      </c>
      <c r="H27" s="203">
        <v>25028.65</v>
      </c>
    </row>
    <row r="28" spans="1:8" x14ac:dyDescent="0.25">
      <c r="C28" s="203"/>
      <c r="D28" s="203"/>
      <c r="E28" s="203"/>
      <c r="F28" s="203"/>
      <c r="G28" s="202"/>
      <c r="H28" s="203"/>
    </row>
    <row r="29" spans="1:8" x14ac:dyDescent="0.25">
      <c r="A29" s="118" t="s">
        <v>556</v>
      </c>
      <c r="B29" s="113" t="s">
        <v>549</v>
      </c>
      <c r="C29" s="203">
        <v>0</v>
      </c>
      <c r="D29" s="203">
        <v>0</v>
      </c>
      <c r="E29" s="203">
        <v>0</v>
      </c>
      <c r="F29" s="203">
        <v>0</v>
      </c>
      <c r="G29" s="202">
        <v>0</v>
      </c>
      <c r="H29" s="203">
        <v>0</v>
      </c>
    </row>
    <row r="30" spans="1:8" x14ac:dyDescent="0.25">
      <c r="B30" s="113" t="s">
        <v>550</v>
      </c>
      <c r="C30" s="201">
        <v>0</v>
      </c>
      <c r="D30" s="201">
        <v>0</v>
      </c>
      <c r="E30" s="201">
        <v>0</v>
      </c>
      <c r="F30" s="203">
        <v>746.85</v>
      </c>
      <c r="G30" s="202">
        <v>0</v>
      </c>
      <c r="H30" s="203">
        <v>746.85</v>
      </c>
    </row>
    <row r="31" spans="1:8" ht="16.5" thickBot="1" x14ac:dyDescent="0.3">
      <c r="B31" s="113" t="s">
        <v>551</v>
      </c>
      <c r="C31" s="206">
        <v>1041.1999999999998</v>
      </c>
      <c r="D31" s="206">
        <v>4087.9700000000003</v>
      </c>
      <c r="E31" s="206">
        <v>713.96</v>
      </c>
      <c r="F31" s="206">
        <v>0</v>
      </c>
      <c r="G31" s="205">
        <v>0</v>
      </c>
      <c r="H31" s="206">
        <v>5843.13</v>
      </c>
    </row>
    <row r="32" spans="1:8" x14ac:dyDescent="0.25">
      <c r="B32" s="178" t="s">
        <v>72</v>
      </c>
      <c r="C32" s="203">
        <f>SUM(C29:C31)</f>
        <v>1041.1999999999998</v>
      </c>
      <c r="D32" s="203">
        <f>SUM(D29:D31)</f>
        <v>4087.9700000000003</v>
      </c>
      <c r="E32" s="203">
        <f>SUM(E29:E31)</f>
        <v>713.96</v>
      </c>
      <c r="F32" s="203">
        <f>SUM(F29:F31)</f>
        <v>746.85</v>
      </c>
      <c r="G32" s="202">
        <v>0</v>
      </c>
      <c r="H32" s="203">
        <v>6589.9800000000005</v>
      </c>
    </row>
    <row r="33" spans="1:8" x14ac:dyDescent="0.25">
      <c r="C33" s="203"/>
      <c r="D33" s="203"/>
      <c r="E33" s="203"/>
      <c r="F33" s="203"/>
      <c r="G33" s="203"/>
      <c r="H33" s="203"/>
    </row>
    <row r="34" spans="1:8" x14ac:dyDescent="0.25">
      <c r="A34" s="113" t="s">
        <v>557</v>
      </c>
      <c r="B34" s="113" t="s">
        <v>549</v>
      </c>
      <c r="C34" s="201">
        <v>0</v>
      </c>
      <c r="D34" s="201">
        <v>0</v>
      </c>
      <c r="E34" s="201">
        <v>0</v>
      </c>
      <c r="F34" s="201">
        <v>0</v>
      </c>
      <c r="G34" s="202">
        <v>0</v>
      </c>
      <c r="H34" s="203">
        <v>0</v>
      </c>
    </row>
    <row r="35" spans="1:8" x14ac:dyDescent="0.25">
      <c r="A35" s="113"/>
      <c r="B35" s="113" t="s">
        <v>550</v>
      </c>
      <c r="C35" s="201">
        <v>0</v>
      </c>
      <c r="D35" s="201">
        <v>1.9040000000000001E-2</v>
      </c>
      <c r="E35" s="201">
        <v>0</v>
      </c>
      <c r="F35" s="201">
        <v>477.62</v>
      </c>
      <c r="G35" s="202">
        <v>0</v>
      </c>
      <c r="H35" s="203">
        <v>477.63904000000002</v>
      </c>
    </row>
    <row r="36" spans="1:8" ht="16.5" thickBot="1" x14ac:dyDescent="0.3">
      <c r="A36" s="113"/>
      <c r="B36" s="113" t="s">
        <v>551</v>
      </c>
      <c r="C36" s="204">
        <v>1849.54</v>
      </c>
      <c r="D36" s="204">
        <v>6033.46</v>
      </c>
      <c r="E36" s="204">
        <v>843</v>
      </c>
      <c r="F36" s="204">
        <v>0</v>
      </c>
      <c r="G36" s="205">
        <v>0</v>
      </c>
      <c r="H36" s="206">
        <v>8726</v>
      </c>
    </row>
    <row r="37" spans="1:8" x14ac:dyDescent="0.25">
      <c r="A37" s="113"/>
      <c r="B37" s="178" t="s">
        <v>72</v>
      </c>
      <c r="C37" s="201">
        <f>SUM(C34:C36)</f>
        <v>1849.54</v>
      </c>
      <c r="D37" s="201">
        <f>SUM(D34:D36)</f>
        <v>6033.4790400000002</v>
      </c>
      <c r="E37" s="201">
        <f>SUM(E34:E36)</f>
        <v>843</v>
      </c>
      <c r="F37" s="201">
        <f>SUM(F34:F36)</f>
        <v>477.62</v>
      </c>
      <c r="G37" s="202">
        <v>0</v>
      </c>
      <c r="H37" s="201">
        <v>9203.63904</v>
      </c>
    </row>
    <row r="38" spans="1:8" x14ac:dyDescent="0.25">
      <c r="A38" s="188"/>
      <c r="B38" s="207"/>
      <c r="C38" s="201"/>
      <c r="D38" s="201"/>
      <c r="E38" s="201"/>
      <c r="F38" s="201"/>
      <c r="G38" s="203"/>
      <c r="H38" s="201"/>
    </row>
    <row r="39" spans="1:8" x14ac:dyDescent="0.25">
      <c r="A39" s="113" t="s">
        <v>558</v>
      </c>
      <c r="B39" s="113" t="s">
        <v>549</v>
      </c>
      <c r="C39" s="201">
        <v>0</v>
      </c>
      <c r="D39" s="201">
        <v>0</v>
      </c>
      <c r="E39" s="201">
        <v>0</v>
      </c>
      <c r="F39" s="201">
        <v>0</v>
      </c>
      <c r="G39" s="202">
        <v>0</v>
      </c>
      <c r="H39" s="203">
        <v>0</v>
      </c>
    </row>
    <row r="40" spans="1:8" x14ac:dyDescent="0.25">
      <c r="A40" s="113"/>
      <c r="B40" s="113" t="s">
        <v>550</v>
      </c>
      <c r="C40" s="201">
        <v>0</v>
      </c>
      <c r="D40" s="201">
        <v>0</v>
      </c>
      <c r="E40" s="201">
        <v>0</v>
      </c>
      <c r="F40" s="201">
        <v>316.46000000000004</v>
      </c>
      <c r="G40" s="202">
        <v>0</v>
      </c>
      <c r="H40" s="203">
        <v>316.46000000000004</v>
      </c>
    </row>
    <row r="41" spans="1:8" ht="16.5" thickBot="1" x14ac:dyDescent="0.3">
      <c r="A41" s="113"/>
      <c r="B41" s="113" t="s">
        <v>551</v>
      </c>
      <c r="C41" s="204">
        <v>624.61</v>
      </c>
      <c r="D41" s="204">
        <v>2533.65</v>
      </c>
      <c r="E41" s="204">
        <v>1039.08</v>
      </c>
      <c r="F41" s="204">
        <v>0</v>
      </c>
      <c r="G41" s="205">
        <v>0</v>
      </c>
      <c r="H41" s="206">
        <v>4197.34</v>
      </c>
    </row>
    <row r="42" spans="1:8" x14ac:dyDescent="0.25">
      <c r="A42" s="113"/>
      <c r="B42" s="178" t="s">
        <v>72</v>
      </c>
      <c r="C42" s="201">
        <f>SUM(C39:C41)</f>
        <v>624.61</v>
      </c>
      <c r="D42" s="201">
        <f>SUM(D39:D41)</f>
        <v>2533.65</v>
      </c>
      <c r="E42" s="201">
        <f>SUM(E39:E41)</f>
        <v>1039.08</v>
      </c>
      <c r="F42" s="201">
        <f>SUM(F39:F41)</f>
        <v>316.46000000000004</v>
      </c>
      <c r="G42" s="202">
        <v>0</v>
      </c>
      <c r="H42" s="201">
        <v>4513.8</v>
      </c>
    </row>
    <row r="43" spans="1:8" x14ac:dyDescent="0.25">
      <c r="A43" s="113"/>
      <c r="B43" s="178"/>
      <c r="C43" s="201"/>
      <c r="D43" s="201"/>
      <c r="E43" s="201"/>
      <c r="F43" s="201"/>
      <c r="G43" s="202"/>
      <c r="H43" s="201"/>
    </row>
    <row r="44" spans="1:8" x14ac:dyDescent="0.25">
      <c r="A44" s="113" t="s">
        <v>559</v>
      </c>
      <c r="B44" s="113" t="s">
        <v>549</v>
      </c>
      <c r="C44" s="201">
        <v>0</v>
      </c>
      <c r="D44" s="201">
        <v>0</v>
      </c>
      <c r="E44" s="201">
        <v>0</v>
      </c>
      <c r="F44" s="201">
        <v>0</v>
      </c>
      <c r="G44" s="202">
        <v>0</v>
      </c>
      <c r="H44" s="203">
        <v>0</v>
      </c>
    </row>
    <row r="45" spans="1:8" x14ac:dyDescent="0.25">
      <c r="A45" s="113"/>
      <c r="B45" s="113" t="s">
        <v>550</v>
      </c>
      <c r="C45" s="201">
        <v>0</v>
      </c>
      <c r="D45" s="201">
        <v>0</v>
      </c>
      <c r="E45" s="201">
        <v>0</v>
      </c>
      <c r="F45" s="201">
        <v>0</v>
      </c>
      <c r="G45" s="202">
        <v>0</v>
      </c>
      <c r="H45" s="203">
        <v>0</v>
      </c>
    </row>
    <row r="46" spans="1:8" x14ac:dyDescent="0.25">
      <c r="A46" s="113"/>
      <c r="B46" s="113" t="s">
        <v>551</v>
      </c>
      <c r="C46" s="208">
        <v>7976.72</v>
      </c>
      <c r="D46" s="208">
        <v>4731.3</v>
      </c>
      <c r="E46" s="208">
        <v>984.19999999999993</v>
      </c>
      <c r="F46" s="208">
        <v>0</v>
      </c>
      <c r="G46" s="209">
        <v>0</v>
      </c>
      <c r="H46" s="210">
        <v>13692.220000000001</v>
      </c>
    </row>
    <row r="47" spans="1:8" x14ac:dyDescent="0.25">
      <c r="A47" s="113"/>
      <c r="B47" s="178" t="s">
        <v>72</v>
      </c>
      <c r="C47" s="201">
        <f>SUM(C44:C46)</f>
        <v>7976.72</v>
      </c>
      <c r="D47" s="201">
        <f>SUM(D44:D46)</f>
        <v>4731.3</v>
      </c>
      <c r="E47" s="201">
        <f>SUM(E44:E46)</f>
        <v>984.19999999999993</v>
      </c>
      <c r="F47" s="201">
        <f>SUM(F44:F46)</f>
        <v>0</v>
      </c>
      <c r="G47" s="201">
        <f>SUM(G44:G46)</f>
        <v>0</v>
      </c>
      <c r="H47" s="201">
        <v>13692.220000000001</v>
      </c>
    </row>
    <row r="48" spans="1:8" x14ac:dyDescent="0.25">
      <c r="A48" s="113"/>
      <c r="B48" s="178"/>
      <c r="C48" s="201"/>
      <c r="D48" s="201"/>
      <c r="E48" s="201"/>
      <c r="F48" s="201"/>
      <c r="G48" s="202"/>
      <c r="H48" s="201"/>
    </row>
    <row r="49" spans="1:8" x14ac:dyDescent="0.25">
      <c r="A49" s="113" t="s">
        <v>560</v>
      </c>
      <c r="B49" s="113" t="s">
        <v>549</v>
      </c>
      <c r="C49" s="201">
        <v>0</v>
      </c>
      <c r="D49" s="201">
        <v>0</v>
      </c>
      <c r="E49" s="201">
        <v>0</v>
      </c>
      <c r="F49" s="201">
        <v>0</v>
      </c>
      <c r="G49" s="202">
        <v>0</v>
      </c>
      <c r="H49" s="203">
        <v>0</v>
      </c>
    </row>
    <row r="50" spans="1:8" x14ac:dyDescent="0.25">
      <c r="A50" s="113"/>
      <c r="B50" s="113" t="s">
        <v>550</v>
      </c>
      <c r="C50" s="201">
        <v>0</v>
      </c>
      <c r="D50" s="201">
        <v>0</v>
      </c>
      <c r="E50" s="201">
        <v>0</v>
      </c>
      <c r="F50" s="201">
        <v>232.4</v>
      </c>
      <c r="G50" s="201">
        <v>0</v>
      </c>
      <c r="H50" s="203">
        <v>232.4</v>
      </c>
    </row>
    <row r="51" spans="1:8" x14ac:dyDescent="0.25">
      <c r="A51" s="113"/>
      <c r="B51" s="113" t="s">
        <v>551</v>
      </c>
      <c r="C51" s="211">
        <v>5960.1</v>
      </c>
      <c r="D51" s="211">
        <v>2855.4</v>
      </c>
      <c r="E51" s="211">
        <v>810.4</v>
      </c>
      <c r="F51" s="211">
        <v>0</v>
      </c>
      <c r="G51" s="211">
        <v>0</v>
      </c>
      <c r="H51" s="212">
        <v>9625.9</v>
      </c>
    </row>
    <row r="52" spans="1:8" x14ac:dyDescent="0.25">
      <c r="A52" s="113"/>
      <c r="B52" s="178" t="s">
        <v>72</v>
      </c>
      <c r="C52" s="203">
        <f>SUM(C49:C51)</f>
        <v>5960.1</v>
      </c>
      <c r="D52" s="203">
        <f>SUM(D49:D51)</f>
        <v>2855.4</v>
      </c>
      <c r="E52" s="203">
        <f>SUM(E49:E51)</f>
        <v>810.4</v>
      </c>
      <c r="F52" s="203">
        <f>SUM(F49:F51)</f>
        <v>232.4</v>
      </c>
      <c r="G52" s="203">
        <f>SUM(G49:G51)</f>
        <v>0</v>
      </c>
      <c r="H52" s="203">
        <v>9858.2999999999993</v>
      </c>
    </row>
    <row r="53" spans="1:8" x14ac:dyDescent="0.25">
      <c r="A53" s="113"/>
      <c r="B53" s="178"/>
    </row>
    <row r="54" spans="1:8" ht="15.75" customHeight="1" x14ac:dyDescent="0.25">
      <c r="A54" s="113" t="s">
        <v>561</v>
      </c>
      <c r="B54" s="113" t="s">
        <v>549</v>
      </c>
      <c r="C54" s="201">
        <v>0</v>
      </c>
      <c r="D54" s="201">
        <v>0</v>
      </c>
      <c r="E54" s="201">
        <v>0</v>
      </c>
      <c r="F54" s="201">
        <v>0</v>
      </c>
      <c r="G54" s="202">
        <v>0</v>
      </c>
      <c r="H54" s="201">
        <v>0</v>
      </c>
    </row>
    <row r="55" spans="1:8" x14ac:dyDescent="0.25">
      <c r="A55" s="113"/>
      <c r="B55" s="113" t="s">
        <v>550</v>
      </c>
      <c r="C55" s="201">
        <v>0</v>
      </c>
      <c r="D55" s="201">
        <v>0</v>
      </c>
      <c r="E55" s="201">
        <v>0</v>
      </c>
      <c r="F55" s="201">
        <v>87.34</v>
      </c>
      <c r="G55" s="201">
        <v>0</v>
      </c>
      <c r="H55" s="201">
        <v>87.34</v>
      </c>
    </row>
    <row r="56" spans="1:8" x14ac:dyDescent="0.25">
      <c r="A56" s="113"/>
      <c r="B56" s="113" t="s">
        <v>551</v>
      </c>
      <c r="C56" s="208">
        <v>2528.13</v>
      </c>
      <c r="D56" s="208">
        <v>1217.23</v>
      </c>
      <c r="E56" s="208">
        <v>296.94</v>
      </c>
      <c r="F56" s="208">
        <v>0</v>
      </c>
      <c r="G56" s="208">
        <v>0</v>
      </c>
      <c r="H56" s="208">
        <v>4042.3</v>
      </c>
    </row>
    <row r="57" spans="1:8" x14ac:dyDescent="0.25">
      <c r="A57" s="113"/>
      <c r="B57" s="178" t="s">
        <v>72</v>
      </c>
      <c r="C57" s="201">
        <f>SUM(C54:C56)</f>
        <v>2528.13</v>
      </c>
      <c r="D57" s="201">
        <f>SUM(D54:D56)</f>
        <v>1217.23</v>
      </c>
      <c r="E57" s="201">
        <f>SUM(E54:E56)</f>
        <v>296.94</v>
      </c>
      <c r="F57" s="201">
        <f>SUM(F54:F56)</f>
        <v>87.34</v>
      </c>
      <c r="G57" s="203">
        <f>SUM(G54:G56)</f>
        <v>0</v>
      </c>
      <c r="H57" s="201">
        <f>SUM(C57:G57)</f>
        <v>4129.6400000000003</v>
      </c>
    </row>
    <row r="58" spans="1:8" x14ac:dyDescent="0.25">
      <c r="A58" s="113"/>
      <c r="C58" s="335"/>
      <c r="D58" s="335"/>
      <c r="E58" s="335"/>
      <c r="F58" s="335"/>
      <c r="G58" s="335"/>
      <c r="H58" s="335"/>
    </row>
    <row r="59" spans="1:8" x14ac:dyDescent="0.25">
      <c r="A59" s="113" t="s">
        <v>562</v>
      </c>
      <c r="B59" s="113" t="s">
        <v>549</v>
      </c>
      <c r="C59" s="201">
        <v>0</v>
      </c>
      <c r="D59" s="201">
        <v>0</v>
      </c>
      <c r="E59" s="201">
        <v>0</v>
      </c>
      <c r="F59" s="201">
        <v>0</v>
      </c>
      <c r="G59" s="202">
        <v>0</v>
      </c>
      <c r="H59" s="201">
        <v>0</v>
      </c>
    </row>
    <row r="60" spans="1:8" x14ac:dyDescent="0.25">
      <c r="A60" s="113"/>
      <c r="B60" s="113" t="s">
        <v>550</v>
      </c>
      <c r="C60" s="201">
        <v>6.56</v>
      </c>
      <c r="D60" s="201">
        <v>0.12999999999999998</v>
      </c>
      <c r="E60" s="201">
        <v>0</v>
      </c>
      <c r="F60" s="201">
        <v>87.34</v>
      </c>
      <c r="G60" s="201">
        <v>0</v>
      </c>
      <c r="H60" s="201">
        <v>94.03</v>
      </c>
    </row>
    <row r="61" spans="1:8" x14ac:dyDescent="0.25">
      <c r="A61" s="113"/>
      <c r="B61" s="113" t="s">
        <v>551</v>
      </c>
      <c r="C61" s="208">
        <v>14420</v>
      </c>
      <c r="D61" s="208">
        <v>2436</v>
      </c>
      <c r="E61" s="208">
        <v>0</v>
      </c>
      <c r="F61" s="208">
        <v>0</v>
      </c>
      <c r="G61" s="208">
        <v>0</v>
      </c>
      <c r="H61" s="208">
        <v>16856</v>
      </c>
    </row>
    <row r="62" spans="1:8" x14ac:dyDescent="0.25">
      <c r="A62" s="113"/>
      <c r="B62" s="178" t="s">
        <v>72</v>
      </c>
      <c r="C62" s="201">
        <f t="shared" ref="C62:H62" si="0">SUM(C59:C61)</f>
        <v>14426.56</v>
      </c>
      <c r="D62" s="201">
        <f t="shared" si="0"/>
        <v>2436.13</v>
      </c>
      <c r="E62" s="201">
        <f t="shared" si="0"/>
        <v>0</v>
      </c>
      <c r="F62" s="201">
        <f t="shared" si="0"/>
        <v>87.34</v>
      </c>
      <c r="G62" s="201">
        <f t="shared" si="0"/>
        <v>0</v>
      </c>
      <c r="H62" s="201">
        <f t="shared" si="0"/>
        <v>16950.03</v>
      </c>
    </row>
    <row r="64" spans="1:8" x14ac:dyDescent="0.25">
      <c r="A64" s="113" t="s">
        <v>563</v>
      </c>
      <c r="B64" s="113" t="s">
        <v>549</v>
      </c>
      <c r="C64" s="201">
        <v>0</v>
      </c>
      <c r="D64" s="201">
        <v>0</v>
      </c>
      <c r="E64" s="201">
        <v>0</v>
      </c>
      <c r="F64" s="201">
        <v>15.9</v>
      </c>
      <c r="G64" s="202">
        <v>0</v>
      </c>
      <c r="H64" s="201">
        <f>SUM(C64:G64)</f>
        <v>15.9</v>
      </c>
    </row>
    <row r="65" spans="1:8" x14ac:dyDescent="0.25">
      <c r="A65" s="113"/>
      <c r="B65" s="113" t="s">
        <v>550</v>
      </c>
      <c r="C65" s="201">
        <v>24.63</v>
      </c>
      <c r="D65" s="201">
        <v>0</v>
      </c>
      <c r="E65" s="201">
        <v>0</v>
      </c>
      <c r="F65" s="201">
        <v>453.45</v>
      </c>
      <c r="G65" s="201">
        <v>0</v>
      </c>
      <c r="H65" s="201">
        <f>SUM(C65:G65)</f>
        <v>478.08</v>
      </c>
    </row>
    <row r="66" spans="1:8" x14ac:dyDescent="0.25">
      <c r="A66" s="113"/>
      <c r="B66" s="113" t="s">
        <v>551</v>
      </c>
      <c r="C66" s="208">
        <v>128.66</v>
      </c>
      <c r="D66" s="208">
        <v>599.69000000000005</v>
      </c>
      <c r="E66" s="208">
        <v>153.51</v>
      </c>
      <c r="F66" s="208">
        <v>0</v>
      </c>
      <c r="G66" s="208">
        <v>0</v>
      </c>
      <c r="H66" s="208">
        <f>SUM(C66:G66)</f>
        <v>881.86</v>
      </c>
    </row>
    <row r="67" spans="1:8" x14ac:dyDescent="0.25">
      <c r="A67" s="113"/>
      <c r="B67" s="178" t="s">
        <v>72</v>
      </c>
      <c r="C67" s="201">
        <f t="shared" ref="C67:H67" si="1">SUM(C64:C66)</f>
        <v>153.29</v>
      </c>
      <c r="D67" s="201">
        <f t="shared" si="1"/>
        <v>599.69000000000005</v>
      </c>
      <c r="E67" s="201">
        <f t="shared" si="1"/>
        <v>153.51</v>
      </c>
      <c r="F67" s="201">
        <f t="shared" si="1"/>
        <v>469.34999999999997</v>
      </c>
      <c r="G67" s="201">
        <f t="shared" si="1"/>
        <v>0</v>
      </c>
      <c r="H67" s="201">
        <f t="shared" si="1"/>
        <v>1375.84</v>
      </c>
    </row>
    <row r="69" spans="1:8" ht="31.5" x14ac:dyDescent="0.25">
      <c r="A69" s="249" t="s">
        <v>305</v>
      </c>
      <c r="B69" s="113" t="s">
        <v>549</v>
      </c>
      <c r="C69" s="203">
        <f>AVERAGE(C54,C49,C44,C59,C64)</f>
        <v>0</v>
      </c>
      <c r="D69" s="203">
        <f t="shared" ref="D69:H70" si="2">AVERAGE(D54,D49,D44,D59,D64)</f>
        <v>0</v>
      </c>
      <c r="E69" s="203">
        <f t="shared" si="2"/>
        <v>0</v>
      </c>
      <c r="F69" s="203">
        <f t="shared" si="2"/>
        <v>3.18</v>
      </c>
      <c r="G69" s="203">
        <f t="shared" si="2"/>
        <v>0</v>
      </c>
      <c r="H69" s="203">
        <f t="shared" si="2"/>
        <v>3.18</v>
      </c>
    </row>
    <row r="70" spans="1:8" x14ac:dyDescent="0.25">
      <c r="A70" s="249"/>
      <c r="B70" s="113" t="s">
        <v>550</v>
      </c>
      <c r="C70" s="203">
        <f>AVERAGE(C55,C50,C45,C60,C65)</f>
        <v>6.2379999999999995</v>
      </c>
      <c r="D70" s="203">
        <f t="shared" si="2"/>
        <v>2.5999999999999995E-2</v>
      </c>
      <c r="E70" s="203">
        <f t="shared" si="2"/>
        <v>0</v>
      </c>
      <c r="F70" s="203">
        <f t="shared" si="2"/>
        <v>172.10599999999999</v>
      </c>
      <c r="G70" s="203">
        <f t="shared" si="2"/>
        <v>0</v>
      </c>
      <c r="H70" s="203">
        <f t="shared" si="2"/>
        <v>178.36999999999998</v>
      </c>
    </row>
    <row r="71" spans="1:8" x14ac:dyDescent="0.25">
      <c r="B71" s="113" t="s">
        <v>551</v>
      </c>
      <c r="C71" s="210">
        <f>AVERAGE(C56,C51,C46,C61,C66)</f>
        <v>6202.7219999999998</v>
      </c>
      <c r="D71" s="210">
        <f t="shared" ref="D71:H72" si="3">AVERAGE(D56,D51,D46,D61,D66)</f>
        <v>2367.924</v>
      </c>
      <c r="E71" s="210">
        <f t="shared" si="3"/>
        <v>449.01000000000005</v>
      </c>
      <c r="F71" s="210">
        <f t="shared" si="3"/>
        <v>0</v>
      </c>
      <c r="G71" s="210">
        <f t="shared" si="3"/>
        <v>0</v>
      </c>
      <c r="H71" s="210">
        <f t="shared" si="3"/>
        <v>9019.655999999999</v>
      </c>
    </row>
    <row r="72" spans="1:8" ht="16.5" thickBot="1" x14ac:dyDescent="0.3">
      <c r="A72" s="175"/>
      <c r="B72" s="186" t="s">
        <v>72</v>
      </c>
      <c r="C72" s="336">
        <f>AVERAGE(C57,C52,C47,C62,C67)</f>
        <v>6208.9600000000009</v>
      </c>
      <c r="D72" s="336">
        <f t="shared" si="3"/>
        <v>2367.9500000000003</v>
      </c>
      <c r="E72" s="336">
        <f t="shared" si="3"/>
        <v>449.01000000000005</v>
      </c>
      <c r="F72" s="336">
        <f t="shared" si="3"/>
        <v>175.286</v>
      </c>
      <c r="G72" s="336">
        <f t="shared" si="3"/>
        <v>0</v>
      </c>
      <c r="H72" s="336">
        <f t="shared" si="3"/>
        <v>9201.2060000000001</v>
      </c>
    </row>
    <row r="73" spans="1:8" ht="16.5" thickTop="1" x14ac:dyDescent="0.25"/>
    <row r="74" spans="1:8" x14ac:dyDescent="0.25">
      <c r="A74" s="118" t="s">
        <v>564</v>
      </c>
    </row>
    <row r="75" spans="1:8" x14ac:dyDescent="0.25">
      <c r="A75" s="251" t="s">
        <v>565</v>
      </c>
      <c r="B75" s="235"/>
    </row>
    <row r="76" spans="1:8" x14ac:dyDescent="0.25">
      <c r="B76" s="337" t="s">
        <v>566</v>
      </c>
    </row>
  </sheetData>
  <hyperlinks>
    <hyperlink ref="B76" r:id="rId1" display="https://www.fs.usda.gov/detail/r10/landmanagement/resourcemanagement/?cid=fsbdev2_038785" xr:uid="{30EDAC99-8130-4D9B-929D-DA9733381AE9}"/>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7C8EF-AB34-4F6E-BC5D-765CBC4FF50D}">
  <dimension ref="A1:AA42"/>
  <sheetViews>
    <sheetView workbookViewId="0"/>
  </sheetViews>
  <sheetFormatPr defaultColWidth="9.140625" defaultRowHeight="13.5" x14ac:dyDescent="0.2"/>
  <cols>
    <col min="1" max="1" width="26.5703125" style="122" customWidth="1"/>
    <col min="2" max="2" width="21" style="121" customWidth="1"/>
    <col min="3" max="13" width="9.140625" style="122" customWidth="1"/>
    <col min="14" max="14" width="5" style="122" bestFit="1" customWidth="1"/>
    <col min="15" max="15" width="9.140625" style="122" customWidth="1"/>
    <col min="16" max="17" width="5.5703125" style="123" bestFit="1" customWidth="1"/>
    <col min="18" max="18" width="9.140625" style="123" customWidth="1"/>
    <col min="19" max="19" width="5" style="123" bestFit="1" customWidth="1"/>
    <col min="20" max="20" width="9.140625" style="123" customWidth="1"/>
    <col min="21" max="21" width="5.5703125" style="123" bestFit="1" customWidth="1"/>
    <col min="22" max="22" width="9.140625" style="123"/>
    <col min="23" max="23" width="5.5703125" style="123" bestFit="1" customWidth="1"/>
    <col min="24" max="24" width="9.140625" style="123"/>
    <col min="25" max="25" width="7" style="123" bestFit="1" customWidth="1"/>
    <col min="26" max="27" width="9.140625" style="123"/>
    <col min="28" max="16384" width="9.140625" style="122"/>
  </cols>
  <sheetData>
    <row r="1" spans="1:27" ht="14.25" thickBot="1" x14ac:dyDescent="0.25">
      <c r="A1" s="120" t="s">
        <v>813</v>
      </c>
    </row>
    <row r="2" spans="1:27" ht="15" thickTop="1" thickBot="1" x14ac:dyDescent="0.25">
      <c r="A2" s="124"/>
      <c r="B2" s="125"/>
      <c r="C2" s="126">
        <v>1997</v>
      </c>
      <c r="D2" s="126">
        <v>1998</v>
      </c>
      <c r="E2" s="126">
        <v>1999</v>
      </c>
      <c r="F2" s="126">
        <v>2000</v>
      </c>
      <c r="G2" s="126">
        <v>2001</v>
      </c>
      <c r="H2" s="127">
        <v>2002</v>
      </c>
      <c r="I2" s="127">
        <v>2003</v>
      </c>
      <c r="J2" s="127">
        <v>2004</v>
      </c>
      <c r="K2" s="127">
        <v>2005</v>
      </c>
      <c r="L2" s="127">
        <v>2006</v>
      </c>
      <c r="M2" s="127">
        <v>2007</v>
      </c>
      <c r="N2" s="127">
        <v>2008</v>
      </c>
      <c r="O2" s="127">
        <v>2009</v>
      </c>
      <c r="P2" s="127">
        <v>2010</v>
      </c>
      <c r="Q2" s="127">
        <v>2011</v>
      </c>
      <c r="R2" s="127">
        <v>2012</v>
      </c>
      <c r="S2" s="127">
        <v>2013</v>
      </c>
      <c r="T2" s="127">
        <v>2014</v>
      </c>
      <c r="U2" s="127">
        <v>2015</v>
      </c>
      <c r="V2" s="127">
        <v>2016</v>
      </c>
      <c r="W2" s="127">
        <v>2017</v>
      </c>
      <c r="X2" s="127">
        <v>2018</v>
      </c>
      <c r="Y2" s="127">
        <v>2019</v>
      </c>
      <c r="Z2" s="127">
        <v>2020</v>
      </c>
      <c r="AA2" s="127">
        <v>2021</v>
      </c>
    </row>
    <row r="3" spans="1:27" ht="14.25" thickBot="1" x14ac:dyDescent="0.25">
      <c r="A3" s="299" t="s">
        <v>567</v>
      </c>
      <c r="B3" s="299"/>
      <c r="C3" s="299"/>
      <c r="D3" s="299"/>
      <c r="E3" s="299"/>
      <c r="F3" s="299"/>
      <c r="G3" s="299"/>
      <c r="H3" s="299"/>
      <c r="I3" s="299"/>
      <c r="J3" s="299"/>
      <c r="K3" s="299"/>
      <c r="L3" s="299"/>
      <c r="M3" s="299"/>
      <c r="N3" s="299"/>
      <c r="O3" s="299"/>
      <c r="P3" s="299"/>
      <c r="Q3" s="299"/>
      <c r="R3" s="128"/>
      <c r="S3" s="128"/>
      <c r="T3" s="128"/>
      <c r="U3" s="128"/>
      <c r="V3" s="128"/>
      <c r="W3" s="128"/>
      <c r="X3" s="128"/>
      <c r="Y3" s="128"/>
      <c r="Z3" s="128"/>
      <c r="AA3" s="129"/>
    </row>
    <row r="4" spans="1:27" x14ac:dyDescent="0.2">
      <c r="A4" s="270"/>
      <c r="B4" s="138" t="s">
        <v>568</v>
      </c>
      <c r="C4" s="289">
        <v>108.44858000000001</v>
      </c>
      <c r="D4" s="289">
        <v>107.99797000000001</v>
      </c>
      <c r="E4" s="289">
        <v>141.13317999999998</v>
      </c>
      <c r="F4" s="289">
        <v>107.57589999999999</v>
      </c>
      <c r="G4" s="289">
        <v>36.917900000000003</v>
      </c>
      <c r="H4" s="294">
        <v>27.787839999999999</v>
      </c>
      <c r="I4" s="294">
        <v>41.633669999999988</v>
      </c>
      <c r="J4" s="294">
        <v>39.047549999999994</v>
      </c>
      <c r="K4" s="294">
        <v>36.427330000000005</v>
      </c>
      <c r="L4" s="294">
        <v>34.96331</v>
      </c>
      <c r="M4" s="294">
        <v>16.670810000000003</v>
      </c>
      <c r="N4" s="294">
        <v>27.953940000000003</v>
      </c>
      <c r="O4" s="294">
        <v>25.337289999999999</v>
      </c>
      <c r="P4" s="294">
        <v>28.954380000000004</v>
      </c>
      <c r="Q4" s="294">
        <v>31.016590000000004</v>
      </c>
      <c r="R4" s="294">
        <v>16.677119999999999</v>
      </c>
      <c r="S4" s="289">
        <v>28.524909999999995</v>
      </c>
      <c r="T4" s="289">
        <v>33.725059999999999</v>
      </c>
      <c r="U4" s="289">
        <v>31.46397</v>
      </c>
      <c r="V4" s="289">
        <v>39.179579999999994</v>
      </c>
      <c r="W4" s="289">
        <v>15.70683</v>
      </c>
      <c r="X4" s="289">
        <v>17.363479999999999</v>
      </c>
      <c r="Y4" s="289">
        <v>10.53177</v>
      </c>
      <c r="Z4" s="289">
        <v>19.277329999999999</v>
      </c>
      <c r="AA4" s="142">
        <v>13.35</v>
      </c>
    </row>
    <row r="5" spans="1:27" x14ac:dyDescent="0.2">
      <c r="A5" s="271"/>
      <c r="B5" s="138" t="s">
        <v>569</v>
      </c>
      <c r="C5" s="289">
        <v>13.65832</v>
      </c>
      <c r="D5" s="289">
        <v>12.49339</v>
      </c>
      <c r="E5" s="289">
        <v>12.095750000000001</v>
      </c>
      <c r="F5" s="289">
        <v>11.74193</v>
      </c>
      <c r="G5" s="289">
        <v>7.1585999999999999</v>
      </c>
      <c r="H5" s="294">
        <v>4.1100800000000008</v>
      </c>
      <c r="I5" s="294">
        <v>6.4730199999999991</v>
      </c>
      <c r="J5" s="294">
        <v>10.132879999999998</v>
      </c>
      <c r="K5" s="294">
        <v>10.156120000000001</v>
      </c>
      <c r="L5" s="294">
        <v>5.0813899999999999</v>
      </c>
      <c r="M5" s="294">
        <v>5.8098899999999993</v>
      </c>
      <c r="N5" s="294">
        <v>2.0478999999999998</v>
      </c>
      <c r="O5" s="294">
        <v>2.9897</v>
      </c>
      <c r="P5" s="294">
        <v>6.6960899999999999</v>
      </c>
      <c r="Q5" s="294">
        <v>0.6265400000000001</v>
      </c>
      <c r="R5" s="294">
        <v>0.79250999999999994</v>
      </c>
      <c r="S5" s="289">
        <v>12.64184</v>
      </c>
      <c r="T5" s="289">
        <v>2.9256099999999998</v>
      </c>
      <c r="U5" s="289">
        <v>28.026520000000001</v>
      </c>
      <c r="V5" s="289">
        <v>4.341219999999999</v>
      </c>
      <c r="W5" s="289">
        <v>0.24524000000000001</v>
      </c>
      <c r="X5" s="289">
        <v>2.6438000000000001</v>
      </c>
      <c r="Y5" s="289">
        <v>9.5159999999999995E-2</v>
      </c>
      <c r="Z5" s="289">
        <v>2.9079999999999999</v>
      </c>
      <c r="AA5" s="142">
        <v>6.8000000000000005E-2</v>
      </c>
    </row>
    <row r="6" spans="1:27" x14ac:dyDescent="0.2">
      <c r="A6" s="271" t="s">
        <v>313</v>
      </c>
      <c r="B6" s="143" t="s">
        <v>72</v>
      </c>
      <c r="C6" s="290">
        <v>122.10690000000001</v>
      </c>
      <c r="D6" s="290">
        <v>120.49136000000001</v>
      </c>
      <c r="E6" s="290">
        <v>153.22892999999999</v>
      </c>
      <c r="F6" s="290">
        <v>119.31782999999999</v>
      </c>
      <c r="G6" s="290">
        <v>44.076500000000003</v>
      </c>
      <c r="H6" s="290">
        <v>31.897919999999999</v>
      </c>
      <c r="I6" s="290">
        <v>48.106689999999986</v>
      </c>
      <c r="J6" s="290">
        <v>49.180429999999994</v>
      </c>
      <c r="K6" s="290">
        <v>46.583450000000006</v>
      </c>
      <c r="L6" s="290">
        <v>40.044699999999999</v>
      </c>
      <c r="M6" s="290">
        <v>22.480700000000002</v>
      </c>
      <c r="N6" s="290">
        <v>30.001840000000001</v>
      </c>
      <c r="O6" s="290">
        <v>28.326989999999999</v>
      </c>
      <c r="P6" s="290">
        <v>35.650470000000006</v>
      </c>
      <c r="Q6" s="290">
        <v>31.643130000000003</v>
      </c>
      <c r="R6" s="290">
        <v>17.469629999999999</v>
      </c>
      <c r="S6" s="290">
        <v>41.166749999999993</v>
      </c>
      <c r="T6" s="290">
        <v>36.650669999999998</v>
      </c>
      <c r="U6" s="290">
        <v>59.490490000000001</v>
      </c>
      <c r="V6" s="290">
        <v>43.520799999999994</v>
      </c>
      <c r="W6" s="290">
        <v>15.952070000000001</v>
      </c>
      <c r="X6" s="144">
        <v>20.007279999999998</v>
      </c>
      <c r="Y6" s="144">
        <v>10.62693</v>
      </c>
      <c r="Z6" s="144">
        <v>22.18533</v>
      </c>
      <c r="AA6" s="144">
        <v>13.417999999999999</v>
      </c>
    </row>
    <row r="7" spans="1:27" x14ac:dyDescent="0.2">
      <c r="A7" s="283"/>
      <c r="B7" s="121" t="s">
        <v>568</v>
      </c>
      <c r="C7" s="123">
        <v>5.2</v>
      </c>
      <c r="D7" s="123">
        <v>5.6</v>
      </c>
      <c r="E7" s="123">
        <v>7.3</v>
      </c>
      <c r="F7" s="123">
        <v>47.8</v>
      </c>
      <c r="G7" s="123">
        <v>48</v>
      </c>
      <c r="H7" s="130">
        <v>48</v>
      </c>
      <c r="I7" s="130">
        <v>32.700000000000003</v>
      </c>
      <c r="J7" s="130">
        <v>21.9</v>
      </c>
      <c r="K7" s="130">
        <v>40.700000000000003</v>
      </c>
      <c r="L7" s="130">
        <v>43.6</v>
      </c>
      <c r="M7" s="130">
        <v>38.799999999999997</v>
      </c>
      <c r="N7" s="130">
        <v>10.3</v>
      </c>
      <c r="O7" s="130">
        <v>11.8</v>
      </c>
      <c r="P7" s="130">
        <v>9</v>
      </c>
      <c r="Q7" s="130">
        <v>15.5</v>
      </c>
      <c r="V7" s="131"/>
    </row>
    <row r="8" spans="1:27" x14ac:dyDescent="0.2">
      <c r="A8" s="284"/>
      <c r="B8" s="121" t="s">
        <v>570</v>
      </c>
      <c r="C8" s="123">
        <v>0.3</v>
      </c>
      <c r="D8" s="123">
        <v>1.9</v>
      </c>
      <c r="E8" s="123">
        <v>0.1</v>
      </c>
      <c r="F8" s="123">
        <v>12.1</v>
      </c>
      <c r="G8" s="123">
        <v>5.2</v>
      </c>
      <c r="H8" s="130">
        <v>9.3000000000000007</v>
      </c>
      <c r="I8" s="130">
        <v>2.1</v>
      </c>
      <c r="J8" s="130">
        <v>2.2999999999999998</v>
      </c>
      <c r="K8" s="130">
        <v>2.2000000000000002</v>
      </c>
      <c r="L8" s="130">
        <v>1</v>
      </c>
      <c r="M8" s="130">
        <v>5.8</v>
      </c>
      <c r="N8" s="130">
        <v>1.6</v>
      </c>
      <c r="O8" s="130">
        <v>1.7</v>
      </c>
      <c r="P8" s="130">
        <v>1.5</v>
      </c>
      <c r="Q8" s="130">
        <v>0.8</v>
      </c>
      <c r="V8" s="131"/>
    </row>
    <row r="9" spans="1:27" x14ac:dyDescent="0.2">
      <c r="A9" s="284" t="s">
        <v>571</v>
      </c>
      <c r="B9" s="132" t="s">
        <v>72</v>
      </c>
      <c r="C9" s="133">
        <v>5.5</v>
      </c>
      <c r="D9" s="133">
        <v>7.5</v>
      </c>
      <c r="E9" s="133">
        <v>7.3999999999999995</v>
      </c>
      <c r="F9" s="133">
        <v>59.9</v>
      </c>
      <c r="G9" s="133">
        <v>53.2</v>
      </c>
      <c r="H9" s="133">
        <v>57.3</v>
      </c>
      <c r="I9" s="133">
        <v>34.800000000000004</v>
      </c>
      <c r="J9" s="133">
        <v>24.2</v>
      </c>
      <c r="K9" s="133">
        <v>42.900000000000006</v>
      </c>
      <c r="L9" s="133">
        <v>44.6</v>
      </c>
      <c r="M9" s="133">
        <v>44.599999999999994</v>
      </c>
      <c r="N9" s="133">
        <v>11.9</v>
      </c>
      <c r="O9" s="133">
        <v>13.5</v>
      </c>
      <c r="P9" s="133">
        <v>10.5</v>
      </c>
      <c r="Q9" s="133">
        <v>16.3</v>
      </c>
      <c r="R9" s="134">
        <v>10.8</v>
      </c>
      <c r="S9" s="134">
        <v>11.2</v>
      </c>
      <c r="T9" s="134">
        <v>12</v>
      </c>
      <c r="U9" s="134">
        <v>3.51</v>
      </c>
      <c r="V9" s="135">
        <v>6.51</v>
      </c>
      <c r="W9" s="136">
        <v>24.400000000000002</v>
      </c>
      <c r="X9" s="136">
        <v>17.143000000000001</v>
      </c>
      <c r="Y9" s="136">
        <v>37.851999999999997</v>
      </c>
      <c r="Z9" s="136">
        <v>19.603000000000002</v>
      </c>
      <c r="AA9" s="136">
        <v>25.629000000000001</v>
      </c>
    </row>
    <row r="10" spans="1:27" x14ac:dyDescent="0.2">
      <c r="A10" s="292" t="s">
        <v>572</v>
      </c>
      <c r="B10" s="138" t="s">
        <v>573</v>
      </c>
      <c r="C10" s="142">
        <v>0</v>
      </c>
      <c r="D10" s="142">
        <v>0</v>
      </c>
      <c r="E10" s="142">
        <v>0</v>
      </c>
      <c r="F10" s="142">
        <v>0</v>
      </c>
      <c r="G10" s="142">
        <v>2.4</v>
      </c>
      <c r="H10" s="149">
        <v>0</v>
      </c>
      <c r="I10" s="149">
        <v>0</v>
      </c>
      <c r="J10" s="149">
        <v>0</v>
      </c>
      <c r="K10" s="149">
        <v>0</v>
      </c>
      <c r="L10" s="149">
        <v>0</v>
      </c>
      <c r="M10" s="149">
        <v>0</v>
      </c>
      <c r="N10" s="149">
        <v>0</v>
      </c>
      <c r="O10" s="149">
        <v>0</v>
      </c>
      <c r="P10" s="149">
        <v>0</v>
      </c>
      <c r="Q10" s="149">
        <v>0</v>
      </c>
      <c r="R10" s="142">
        <v>0</v>
      </c>
      <c r="S10" s="142">
        <v>0</v>
      </c>
      <c r="T10" s="142">
        <v>0</v>
      </c>
      <c r="U10" s="142">
        <v>0</v>
      </c>
      <c r="V10" s="142">
        <v>0</v>
      </c>
      <c r="W10" s="142">
        <v>0</v>
      </c>
      <c r="X10" s="293">
        <v>0.25085000000000002</v>
      </c>
      <c r="Y10" s="142">
        <v>0</v>
      </c>
      <c r="Z10" s="142">
        <v>0</v>
      </c>
      <c r="AA10" s="142">
        <v>0</v>
      </c>
    </row>
    <row r="11" spans="1:27" x14ac:dyDescent="0.2">
      <c r="A11" s="272"/>
      <c r="B11" s="121" t="s">
        <v>568</v>
      </c>
      <c r="C11" s="123">
        <v>335.9</v>
      </c>
      <c r="D11" s="123">
        <v>157.6</v>
      </c>
      <c r="E11" s="123">
        <v>193.6</v>
      </c>
      <c r="F11" s="123">
        <v>114.6</v>
      </c>
      <c r="G11" s="123">
        <v>106.5</v>
      </c>
      <c r="H11" s="130">
        <v>93.6</v>
      </c>
      <c r="I11" s="130">
        <v>98.1</v>
      </c>
      <c r="J11" s="130">
        <v>92</v>
      </c>
      <c r="K11" s="130">
        <v>99.3</v>
      </c>
      <c r="L11" s="130">
        <v>67.099999999999994</v>
      </c>
      <c r="M11" s="130">
        <v>46.9</v>
      </c>
      <c r="N11" s="130">
        <v>45.5</v>
      </c>
      <c r="O11" s="130">
        <v>46.9</v>
      </c>
      <c r="P11" s="130">
        <v>62.5</v>
      </c>
      <c r="Q11" s="130">
        <v>58.2</v>
      </c>
      <c r="R11" s="131">
        <v>46.466999999999999</v>
      </c>
      <c r="S11" s="131">
        <v>44.52</v>
      </c>
      <c r="T11" s="131">
        <v>26.997</v>
      </c>
      <c r="U11" s="131">
        <v>29.053000000000001</v>
      </c>
      <c r="V11" s="131">
        <v>30.651</v>
      </c>
      <c r="W11" s="131">
        <v>43.237000000000002</v>
      </c>
      <c r="X11" s="131">
        <v>54.774000000000001</v>
      </c>
      <c r="Y11" s="131">
        <v>72.278999999999996</v>
      </c>
      <c r="Z11" s="131">
        <v>66.239000000000004</v>
      </c>
      <c r="AA11" s="131">
        <v>10.303000000000001</v>
      </c>
    </row>
    <row r="12" spans="1:27" x14ac:dyDescent="0.2">
      <c r="A12" s="272"/>
      <c r="B12" s="121" t="s">
        <v>570</v>
      </c>
      <c r="C12" s="123">
        <v>47.6</v>
      </c>
      <c r="D12" s="123">
        <v>59</v>
      </c>
      <c r="E12" s="123">
        <v>45.4</v>
      </c>
      <c r="F12" s="123">
        <v>46</v>
      </c>
      <c r="G12" s="123">
        <v>13.3</v>
      </c>
      <c r="H12" s="130">
        <v>8.1</v>
      </c>
      <c r="I12" s="130">
        <v>7.6</v>
      </c>
      <c r="J12" s="130">
        <v>6.9</v>
      </c>
      <c r="K12" s="130">
        <v>4.5999999999999996</v>
      </c>
      <c r="L12" s="130">
        <v>4.0999999999999996</v>
      </c>
      <c r="M12" s="130">
        <v>3.1</v>
      </c>
      <c r="N12" s="130">
        <v>6.8</v>
      </c>
      <c r="O12" s="130">
        <v>4.9000000000000004</v>
      </c>
      <c r="P12" s="130">
        <v>3.9</v>
      </c>
      <c r="Q12" s="130">
        <v>4.9000000000000004</v>
      </c>
      <c r="R12" s="131">
        <v>5.2590000000000003</v>
      </c>
      <c r="S12" s="131">
        <v>2.867</v>
      </c>
      <c r="T12" s="131">
        <v>2.2589999999999999</v>
      </c>
      <c r="U12" s="131">
        <v>3.3149999999999999</v>
      </c>
      <c r="V12" s="131">
        <v>3.919</v>
      </c>
      <c r="W12" s="131">
        <v>3.1909999999999998</v>
      </c>
      <c r="X12" s="131">
        <v>3.6244000000000001</v>
      </c>
      <c r="Y12" s="131">
        <v>5.3109999999999999</v>
      </c>
      <c r="Z12" s="131">
        <v>4.3840000000000003</v>
      </c>
      <c r="AA12" s="131">
        <v>0.497</v>
      </c>
    </row>
    <row r="13" spans="1:27" x14ac:dyDescent="0.2">
      <c r="A13" s="272" t="s">
        <v>574</v>
      </c>
      <c r="B13" s="132" t="s">
        <v>72</v>
      </c>
      <c r="C13" s="133">
        <v>383.5</v>
      </c>
      <c r="D13" s="133">
        <v>216.6</v>
      </c>
      <c r="E13" s="133">
        <v>239</v>
      </c>
      <c r="F13" s="133">
        <v>160.6</v>
      </c>
      <c r="G13" s="133">
        <v>119.8</v>
      </c>
      <c r="H13" s="133">
        <v>101.69999999999999</v>
      </c>
      <c r="I13" s="133">
        <v>105.69999999999999</v>
      </c>
      <c r="J13" s="133">
        <v>98.9</v>
      </c>
      <c r="K13" s="133">
        <v>103.89999999999999</v>
      </c>
      <c r="L13" s="133">
        <v>71.199999999999989</v>
      </c>
      <c r="M13" s="133">
        <v>50</v>
      </c>
      <c r="N13" s="133">
        <v>52.3</v>
      </c>
      <c r="O13" s="133">
        <v>51.8</v>
      </c>
      <c r="P13" s="133">
        <v>66.400000000000006</v>
      </c>
      <c r="Q13" s="133">
        <v>63.1</v>
      </c>
      <c r="R13" s="133">
        <v>51.725999999999999</v>
      </c>
      <c r="S13" s="133">
        <v>47.387</v>
      </c>
      <c r="T13" s="133">
        <v>29.256</v>
      </c>
      <c r="U13" s="133">
        <v>32.368000000000002</v>
      </c>
      <c r="V13" s="133">
        <v>34.57</v>
      </c>
      <c r="W13" s="133">
        <v>46.428000000000004</v>
      </c>
      <c r="X13" s="133">
        <v>58.398400000000002</v>
      </c>
      <c r="Y13" s="133">
        <v>77.59</v>
      </c>
      <c r="Z13" s="133">
        <v>70.623000000000005</v>
      </c>
      <c r="AA13" s="133">
        <v>10.8</v>
      </c>
    </row>
    <row r="14" spans="1:27" x14ac:dyDescent="0.2">
      <c r="A14" s="288"/>
      <c r="B14" s="138" t="s">
        <v>568</v>
      </c>
      <c r="C14" s="289">
        <v>449.54857999999996</v>
      </c>
      <c r="D14" s="289">
        <v>271.19797</v>
      </c>
      <c r="E14" s="289">
        <v>342.03318000000002</v>
      </c>
      <c r="F14" s="289">
        <v>269.97589999999997</v>
      </c>
      <c r="G14" s="289">
        <v>191.4179</v>
      </c>
      <c r="H14" s="289">
        <v>169.38783999999998</v>
      </c>
      <c r="I14" s="289">
        <v>172.43367000000001</v>
      </c>
      <c r="J14" s="289">
        <v>152.94755000000001</v>
      </c>
      <c r="K14" s="289">
        <v>176.42733000000001</v>
      </c>
      <c r="L14" s="289">
        <v>145.66331</v>
      </c>
      <c r="M14" s="289">
        <v>102.37080999999999</v>
      </c>
      <c r="N14" s="289">
        <v>83.75394</v>
      </c>
      <c r="O14" s="289">
        <v>84.037289999999999</v>
      </c>
      <c r="P14" s="289">
        <v>100.45438</v>
      </c>
      <c r="Q14" s="289">
        <v>104.71659000000001</v>
      </c>
      <c r="R14" s="289">
        <v>63.144120000000001</v>
      </c>
      <c r="S14" s="289">
        <v>73.044910000000002</v>
      </c>
      <c r="T14" s="289">
        <v>60.722059999999999</v>
      </c>
      <c r="U14" s="289">
        <v>60.516970000000001</v>
      </c>
      <c r="V14" s="289">
        <v>69.830579999999998</v>
      </c>
      <c r="W14" s="289">
        <v>58.943830000000005</v>
      </c>
      <c r="X14" s="289">
        <v>72.137479999999996</v>
      </c>
      <c r="Y14" s="289">
        <v>82.810769999999991</v>
      </c>
      <c r="Z14" s="289">
        <v>85.516330000000011</v>
      </c>
      <c r="AA14" s="289">
        <v>23.652999999999999</v>
      </c>
    </row>
    <row r="15" spans="1:27" x14ac:dyDescent="0.2">
      <c r="A15" s="288"/>
      <c r="B15" s="138" t="s">
        <v>570</v>
      </c>
      <c r="C15" s="289">
        <v>61.558319999999995</v>
      </c>
      <c r="D15" s="289">
        <v>73.393389999999997</v>
      </c>
      <c r="E15" s="289">
        <v>57.595750000000002</v>
      </c>
      <c r="F15" s="289">
        <v>69.841930000000005</v>
      </c>
      <c r="G15" s="289">
        <v>25.6586</v>
      </c>
      <c r="H15" s="289">
        <v>21.510079999999999</v>
      </c>
      <c r="I15" s="289">
        <v>16.173019999999998</v>
      </c>
      <c r="J15" s="289">
        <v>19.332879999999996</v>
      </c>
      <c r="K15" s="289">
        <v>16.956120000000002</v>
      </c>
      <c r="L15" s="289">
        <v>10.18139</v>
      </c>
      <c r="M15" s="289">
        <v>14.70989</v>
      </c>
      <c r="N15" s="289">
        <v>10.447900000000001</v>
      </c>
      <c r="O15" s="289">
        <v>9.5897000000000006</v>
      </c>
      <c r="P15" s="289">
        <v>12.09609</v>
      </c>
      <c r="Q15" s="289">
        <v>6.3265400000000005</v>
      </c>
      <c r="R15" s="289">
        <v>6.0515100000000004</v>
      </c>
      <c r="S15" s="289">
        <v>15.508839999999999</v>
      </c>
      <c r="T15" s="289">
        <v>5.1846099999999993</v>
      </c>
      <c r="U15" s="289">
        <v>31.341520000000003</v>
      </c>
      <c r="V15" s="289">
        <v>8.2602199999999986</v>
      </c>
      <c r="W15" s="289">
        <v>3.4362399999999997</v>
      </c>
      <c r="X15" s="289">
        <v>6.2682000000000002</v>
      </c>
      <c r="Y15" s="289">
        <v>5.4061599999999999</v>
      </c>
      <c r="Z15" s="289">
        <v>7.2919999999999998</v>
      </c>
      <c r="AA15" s="289">
        <v>0.56499999999999995</v>
      </c>
    </row>
    <row r="16" spans="1:27" ht="14.25" thickBot="1" x14ac:dyDescent="0.25">
      <c r="A16" s="296" t="s">
        <v>575</v>
      </c>
      <c r="B16" s="297" t="s">
        <v>72</v>
      </c>
      <c r="C16" s="291">
        <v>511.1069</v>
      </c>
      <c r="D16" s="291">
        <v>344.59136000000001</v>
      </c>
      <c r="E16" s="291">
        <v>399.62892999999997</v>
      </c>
      <c r="F16" s="291">
        <v>339.81782999999996</v>
      </c>
      <c r="G16" s="291">
        <v>219.47650000000002</v>
      </c>
      <c r="H16" s="291">
        <v>190.89792</v>
      </c>
      <c r="I16" s="291">
        <v>188.60668999999999</v>
      </c>
      <c r="J16" s="291">
        <v>172.28043</v>
      </c>
      <c r="K16" s="291">
        <v>193.38345000000001</v>
      </c>
      <c r="L16" s="291">
        <v>155.84469999999999</v>
      </c>
      <c r="M16" s="291">
        <v>117.08069999999999</v>
      </c>
      <c r="N16" s="291">
        <v>94.201840000000004</v>
      </c>
      <c r="O16" s="291">
        <v>93.626989999999992</v>
      </c>
      <c r="P16" s="291">
        <v>112.55047000000002</v>
      </c>
      <c r="Q16" s="291">
        <v>111.04313</v>
      </c>
      <c r="R16" s="291">
        <v>79.995629999999991</v>
      </c>
      <c r="S16" s="291">
        <v>99.753749999999997</v>
      </c>
      <c r="T16" s="291">
        <v>77.906669999999991</v>
      </c>
      <c r="U16" s="291">
        <v>95.368490000000008</v>
      </c>
      <c r="V16" s="291">
        <v>84.600799999999992</v>
      </c>
      <c r="W16" s="291">
        <v>86.780070000000009</v>
      </c>
      <c r="X16" s="291">
        <v>95.79952999999999</v>
      </c>
      <c r="Y16" s="291">
        <v>126.06893000000001</v>
      </c>
      <c r="Z16" s="291">
        <v>112.41132999999999</v>
      </c>
      <c r="AA16" s="291">
        <v>49.847000000000001</v>
      </c>
    </row>
    <row r="17" spans="1:27" x14ac:dyDescent="0.2">
      <c r="A17" s="295"/>
      <c r="B17" s="132"/>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27" ht="14.25" thickBot="1" x14ac:dyDescent="0.25">
      <c r="A18" s="298" t="s">
        <v>576</v>
      </c>
      <c r="B18" s="298"/>
      <c r="C18" s="298"/>
      <c r="D18" s="298"/>
      <c r="E18" s="298"/>
      <c r="F18" s="298"/>
      <c r="G18" s="298"/>
      <c r="H18" s="298"/>
      <c r="I18" s="298"/>
      <c r="J18" s="298"/>
      <c r="K18" s="298"/>
      <c r="L18" s="298"/>
      <c r="M18" s="298"/>
      <c r="N18" s="298"/>
      <c r="O18" s="298"/>
      <c r="P18" s="298"/>
      <c r="Q18" s="298"/>
      <c r="R18" s="128"/>
      <c r="S18" s="128"/>
      <c r="T18" s="128"/>
      <c r="U18" s="137"/>
      <c r="V18" s="137"/>
      <c r="W18" s="128"/>
      <c r="X18" s="128"/>
      <c r="Y18" s="128"/>
      <c r="Z18" s="128"/>
      <c r="AA18" s="128"/>
    </row>
    <row r="19" spans="1:27" x14ac:dyDescent="0.2">
      <c r="A19" s="271"/>
      <c r="B19" s="138" t="s">
        <v>568</v>
      </c>
      <c r="C19" s="139">
        <v>0.99450000000000005</v>
      </c>
      <c r="D19" s="139">
        <v>0.51229999999999998</v>
      </c>
      <c r="E19" s="139">
        <v>0.11781</v>
      </c>
      <c r="F19" s="139">
        <v>0.1061</v>
      </c>
      <c r="G19" s="139">
        <v>9.7180000000000002E-2</v>
      </c>
      <c r="H19" s="140">
        <v>6.4700000000000001E-3</v>
      </c>
      <c r="I19" s="140">
        <v>0</v>
      </c>
      <c r="J19" s="140">
        <v>0</v>
      </c>
      <c r="K19" s="140">
        <v>3.0690000000000002E-2</v>
      </c>
      <c r="L19" s="140">
        <v>0</v>
      </c>
      <c r="M19" s="140">
        <v>0</v>
      </c>
      <c r="N19" s="140">
        <v>0</v>
      </c>
      <c r="O19" s="140">
        <v>0</v>
      </c>
      <c r="P19" s="140">
        <v>0</v>
      </c>
      <c r="Q19" s="140">
        <v>0</v>
      </c>
      <c r="R19" s="139">
        <v>3.7599999999999999E-3</v>
      </c>
      <c r="S19" s="139">
        <v>0</v>
      </c>
      <c r="T19" s="139">
        <v>0</v>
      </c>
      <c r="U19" s="139">
        <v>0</v>
      </c>
      <c r="V19" s="139">
        <v>2.0500000000000001E-2</v>
      </c>
      <c r="W19" s="139">
        <v>0</v>
      </c>
      <c r="X19" s="139">
        <v>0</v>
      </c>
      <c r="Y19" s="139">
        <v>0</v>
      </c>
      <c r="Z19" s="141">
        <v>0</v>
      </c>
      <c r="AA19" s="141">
        <v>0</v>
      </c>
    </row>
    <row r="20" spans="1:27" ht="27" x14ac:dyDescent="0.2">
      <c r="A20" s="271"/>
      <c r="B20" s="148" t="s">
        <v>577</v>
      </c>
      <c r="C20" s="139">
        <v>1.5322499999999999</v>
      </c>
      <c r="D20" s="139">
        <v>0.52537</v>
      </c>
      <c r="E20" s="139">
        <v>0.23790999999999995</v>
      </c>
      <c r="F20" s="139">
        <v>5.6820000000000002E-2</v>
      </c>
      <c r="G20" s="139">
        <v>0.23774000000000001</v>
      </c>
      <c r="H20" s="140">
        <v>0.1913</v>
      </c>
      <c r="I20" s="140">
        <v>1.525E-2</v>
      </c>
      <c r="J20" s="140">
        <v>1.6849999999999997E-2</v>
      </c>
      <c r="K20" s="140">
        <v>3.0519999999999999E-2</v>
      </c>
      <c r="L20" s="140">
        <v>2.46E-2</v>
      </c>
      <c r="M20" s="140">
        <v>0.21299999999999999</v>
      </c>
      <c r="N20" s="140">
        <v>0.2248</v>
      </c>
      <c r="O20" s="140">
        <v>0.14149999999999999</v>
      </c>
      <c r="P20" s="140">
        <v>0.1545</v>
      </c>
      <c r="Q20" s="140">
        <v>0.13600000000000001</v>
      </c>
      <c r="R20" s="139">
        <v>4.7E-2</v>
      </c>
      <c r="S20" s="139">
        <v>8.9499999999999996E-2</v>
      </c>
      <c r="T20" s="139">
        <v>2.8000000000000001E-2</v>
      </c>
      <c r="U20" s="139">
        <v>0.14349999999999999</v>
      </c>
      <c r="V20" s="139">
        <v>0.53549999999999998</v>
      </c>
      <c r="W20" s="139">
        <v>0.45550000000000002</v>
      </c>
      <c r="X20" s="142">
        <v>0.34</v>
      </c>
      <c r="Y20" s="139">
        <v>0.38356000000000001</v>
      </c>
      <c r="Z20" s="141">
        <v>0</v>
      </c>
      <c r="AA20" s="141">
        <v>0.34100000000000003</v>
      </c>
    </row>
    <row r="21" spans="1:27" x14ac:dyDescent="0.2">
      <c r="A21" s="271" t="s">
        <v>314</v>
      </c>
      <c r="B21" s="143" t="s">
        <v>72</v>
      </c>
      <c r="C21" s="144">
        <v>2.5267499999999998</v>
      </c>
      <c r="D21" s="144">
        <v>1.0376699999999999</v>
      </c>
      <c r="E21" s="144">
        <v>0.35571999999999993</v>
      </c>
      <c r="F21" s="144">
        <v>0.16292000000000001</v>
      </c>
      <c r="G21" s="144">
        <v>0.33492</v>
      </c>
      <c r="H21" s="144">
        <v>0.19777</v>
      </c>
      <c r="I21" s="144">
        <v>1.525E-2</v>
      </c>
      <c r="J21" s="144">
        <v>1.6849999999999997E-2</v>
      </c>
      <c r="K21" s="144">
        <v>6.1210000000000001E-2</v>
      </c>
      <c r="L21" s="144">
        <v>2.46E-2</v>
      </c>
      <c r="M21" s="144">
        <v>0.21299999999999999</v>
      </c>
      <c r="N21" s="144">
        <v>0.2248</v>
      </c>
      <c r="O21" s="144">
        <v>0.14149999999999999</v>
      </c>
      <c r="P21" s="144">
        <v>0.1545</v>
      </c>
      <c r="Q21" s="144">
        <v>0.13600000000000001</v>
      </c>
      <c r="R21" s="144">
        <v>5.076E-2</v>
      </c>
      <c r="S21" s="144">
        <v>8.9499999999999996E-2</v>
      </c>
      <c r="T21" s="144">
        <v>2.8000000000000001E-2</v>
      </c>
      <c r="U21" s="144">
        <v>0.14349999999999999</v>
      </c>
      <c r="V21" s="144">
        <v>0.55599999999999994</v>
      </c>
      <c r="W21" s="144">
        <v>0.45550000000000002</v>
      </c>
      <c r="X21" s="144">
        <v>0.34</v>
      </c>
      <c r="Y21" s="144">
        <v>0.38356000000000001</v>
      </c>
      <c r="Z21" s="144">
        <v>0</v>
      </c>
      <c r="AA21" s="144">
        <v>0.34100000000000003</v>
      </c>
    </row>
    <row r="22" spans="1:27" x14ac:dyDescent="0.2">
      <c r="A22" s="283"/>
      <c r="B22" s="121" t="s">
        <v>568</v>
      </c>
      <c r="C22" s="123">
        <v>8.6</v>
      </c>
      <c r="D22" s="123">
        <v>5</v>
      </c>
      <c r="E22" s="123">
        <v>5.4</v>
      </c>
      <c r="F22" s="123">
        <v>0</v>
      </c>
      <c r="G22" s="123">
        <v>2.1</v>
      </c>
      <c r="H22" s="130">
        <v>0.4</v>
      </c>
      <c r="I22" s="130">
        <v>0.8</v>
      </c>
      <c r="J22" s="130">
        <v>1.3</v>
      </c>
      <c r="K22" s="130">
        <v>2.8</v>
      </c>
      <c r="L22" s="130">
        <v>0.1</v>
      </c>
      <c r="M22" s="130">
        <v>0</v>
      </c>
      <c r="N22" s="130">
        <v>0</v>
      </c>
      <c r="O22" s="130">
        <v>0.5</v>
      </c>
      <c r="P22" s="130">
        <v>0.3</v>
      </c>
      <c r="Q22" s="130">
        <v>0</v>
      </c>
      <c r="U22" s="131"/>
      <c r="V22" s="131"/>
    </row>
    <row r="23" spans="1:27" x14ac:dyDescent="0.2">
      <c r="A23" s="284"/>
      <c r="B23" s="121" t="s">
        <v>570</v>
      </c>
      <c r="C23" s="123">
        <v>0</v>
      </c>
      <c r="D23" s="123">
        <v>0.1</v>
      </c>
      <c r="E23" s="123">
        <v>0</v>
      </c>
      <c r="F23" s="123">
        <v>1.8</v>
      </c>
      <c r="G23" s="123">
        <v>0</v>
      </c>
      <c r="H23" s="130">
        <v>0</v>
      </c>
      <c r="I23" s="130">
        <v>14.1</v>
      </c>
      <c r="J23" s="130">
        <v>2.7</v>
      </c>
      <c r="K23" s="130">
        <v>0.5</v>
      </c>
      <c r="L23" s="130">
        <v>0.6</v>
      </c>
      <c r="M23" s="130">
        <v>0</v>
      </c>
      <c r="N23" s="130">
        <v>0</v>
      </c>
      <c r="O23" s="130">
        <v>1.7</v>
      </c>
      <c r="P23" s="130">
        <v>4.7</v>
      </c>
      <c r="Q23" s="130">
        <v>0</v>
      </c>
      <c r="U23" s="131"/>
      <c r="V23" s="131"/>
    </row>
    <row r="24" spans="1:27" x14ac:dyDescent="0.2">
      <c r="A24" s="284" t="s">
        <v>571</v>
      </c>
      <c r="B24" s="132" t="s">
        <v>72</v>
      </c>
      <c r="C24" s="133">
        <v>8.6</v>
      </c>
      <c r="D24" s="133">
        <v>5.0999999999999996</v>
      </c>
      <c r="E24" s="133">
        <v>5.4</v>
      </c>
      <c r="F24" s="133">
        <v>1.8</v>
      </c>
      <c r="G24" s="133">
        <v>2.1</v>
      </c>
      <c r="H24" s="133">
        <v>0.4</v>
      </c>
      <c r="I24" s="133">
        <v>14.9</v>
      </c>
      <c r="J24" s="133">
        <v>4</v>
      </c>
      <c r="K24" s="133">
        <v>3.3</v>
      </c>
      <c r="L24" s="133">
        <v>0.7</v>
      </c>
      <c r="M24" s="133">
        <v>0</v>
      </c>
      <c r="N24" s="133">
        <v>0</v>
      </c>
      <c r="O24" s="133">
        <v>2.2000000000000002</v>
      </c>
      <c r="P24" s="133">
        <v>5</v>
      </c>
      <c r="Q24" s="133">
        <v>0</v>
      </c>
      <c r="R24" s="133">
        <v>1.80406</v>
      </c>
      <c r="S24" s="133">
        <v>0.83160000000000001</v>
      </c>
      <c r="T24" s="133">
        <v>0.26485000000000003</v>
      </c>
      <c r="U24" s="145">
        <v>0.36169999999999997</v>
      </c>
      <c r="V24" s="145">
        <v>7.1820000000000009E-2</v>
      </c>
      <c r="W24" s="145">
        <v>0.42152999999999996</v>
      </c>
      <c r="X24" s="146">
        <v>0.10584</v>
      </c>
      <c r="Y24" s="146">
        <v>0.15</v>
      </c>
      <c r="Z24" s="146">
        <v>0.25</v>
      </c>
      <c r="AA24" s="146">
        <v>0.15</v>
      </c>
    </row>
    <row r="25" spans="1:27" x14ac:dyDescent="0.2">
      <c r="A25" s="147" t="s">
        <v>572</v>
      </c>
      <c r="B25" s="148" t="s">
        <v>573</v>
      </c>
      <c r="C25" s="142">
        <v>0</v>
      </c>
      <c r="D25" s="142">
        <v>0</v>
      </c>
      <c r="E25" s="142">
        <v>0</v>
      </c>
      <c r="F25" s="142">
        <v>0</v>
      </c>
      <c r="G25" s="142">
        <v>0</v>
      </c>
      <c r="H25" s="149">
        <v>1.3</v>
      </c>
      <c r="I25" s="149">
        <v>0</v>
      </c>
      <c r="J25" s="149">
        <v>0</v>
      </c>
      <c r="K25" s="149">
        <v>0</v>
      </c>
      <c r="L25" s="149">
        <v>0</v>
      </c>
      <c r="M25" s="149">
        <v>0</v>
      </c>
      <c r="N25" s="149">
        <v>0</v>
      </c>
      <c r="O25" s="149">
        <v>0</v>
      </c>
      <c r="P25" s="149">
        <v>0</v>
      </c>
      <c r="Q25" s="149">
        <v>0</v>
      </c>
      <c r="R25" s="142">
        <v>0</v>
      </c>
      <c r="S25" s="142">
        <v>0</v>
      </c>
      <c r="T25" s="158">
        <v>0</v>
      </c>
      <c r="U25" s="158">
        <v>0</v>
      </c>
      <c r="V25" s="158">
        <v>0</v>
      </c>
      <c r="W25" s="158">
        <v>0</v>
      </c>
      <c r="X25" s="142">
        <v>0</v>
      </c>
      <c r="Y25" s="142">
        <v>0</v>
      </c>
      <c r="Z25" s="142">
        <v>0</v>
      </c>
      <c r="AA25" s="142">
        <v>0</v>
      </c>
    </row>
    <row r="26" spans="1:27" x14ac:dyDescent="0.2">
      <c r="A26" s="150" t="s">
        <v>574</v>
      </c>
      <c r="B26" s="150" t="s">
        <v>573</v>
      </c>
      <c r="C26" s="123">
        <v>237.1</v>
      </c>
      <c r="D26" s="123">
        <v>172.2</v>
      </c>
      <c r="E26" s="123">
        <v>139.9</v>
      </c>
      <c r="F26" s="123">
        <v>56.3</v>
      </c>
      <c r="G26" s="123">
        <v>71.3</v>
      </c>
      <c r="H26" s="130">
        <v>83</v>
      </c>
      <c r="I26" s="130">
        <v>32.200000000000003</v>
      </c>
      <c r="J26" s="130">
        <v>21.3</v>
      </c>
      <c r="K26" s="130">
        <v>16.3</v>
      </c>
      <c r="L26" s="130">
        <v>3.1</v>
      </c>
      <c r="M26" s="130">
        <v>0.1</v>
      </c>
      <c r="N26" s="130">
        <v>0.1</v>
      </c>
      <c r="O26" s="130">
        <v>0.8</v>
      </c>
      <c r="P26" s="130">
        <v>0.3</v>
      </c>
      <c r="Q26" s="130">
        <v>0.3</v>
      </c>
      <c r="R26" s="151">
        <v>54.147669</v>
      </c>
      <c r="S26" s="151">
        <v>48.412236</v>
      </c>
      <c r="T26" s="151">
        <v>39.648744999999998</v>
      </c>
      <c r="U26" s="151">
        <v>40.890613999999999</v>
      </c>
      <c r="V26" s="151">
        <v>46.096890999999999</v>
      </c>
      <c r="W26" s="151">
        <v>42.133972</v>
      </c>
      <c r="X26" s="151">
        <v>35.08</v>
      </c>
      <c r="Y26" s="264">
        <v>32.152000000000001</v>
      </c>
      <c r="Z26" s="123">
        <v>34.130000000000003</v>
      </c>
      <c r="AA26" s="123">
        <v>24.81</v>
      </c>
    </row>
    <row r="27" spans="1:27" ht="14.25" thickBot="1" x14ac:dyDescent="0.25">
      <c r="A27" s="152" t="s">
        <v>578</v>
      </c>
      <c r="B27" s="153" t="s">
        <v>573</v>
      </c>
      <c r="C27" s="154">
        <v>247.9</v>
      </c>
      <c r="D27" s="154">
        <v>178.8</v>
      </c>
      <c r="E27" s="154">
        <v>145.69999999999999</v>
      </c>
      <c r="F27" s="154">
        <v>58.3</v>
      </c>
      <c r="G27" s="154">
        <v>73.8</v>
      </c>
      <c r="H27" s="155">
        <v>84.9</v>
      </c>
      <c r="I27" s="155">
        <v>47.1</v>
      </c>
      <c r="J27" s="155">
        <v>25.3</v>
      </c>
      <c r="K27" s="155">
        <v>19.600000000000001</v>
      </c>
      <c r="L27" s="155">
        <v>3.8</v>
      </c>
      <c r="M27" s="155">
        <v>0.3</v>
      </c>
      <c r="N27" s="155">
        <v>0.4</v>
      </c>
      <c r="O27" s="155">
        <v>3.1</v>
      </c>
      <c r="P27" s="155">
        <v>5.5</v>
      </c>
      <c r="Q27" s="155">
        <v>0.5</v>
      </c>
      <c r="R27" s="156">
        <v>56.002488999999997</v>
      </c>
      <c r="S27" s="156">
        <v>49.333336000000003</v>
      </c>
      <c r="T27" s="156">
        <v>39.941595</v>
      </c>
      <c r="U27" s="157">
        <v>41.395814000000001</v>
      </c>
      <c r="V27" s="157">
        <v>46.724710999999999</v>
      </c>
      <c r="W27" s="157">
        <v>43.011001999999998</v>
      </c>
      <c r="X27" s="157">
        <v>35.525839999999995</v>
      </c>
      <c r="Y27" s="157">
        <v>32.685560000000002</v>
      </c>
      <c r="Z27" s="157">
        <v>34.380000000000003</v>
      </c>
      <c r="AA27" s="157">
        <v>25.300999999999998</v>
      </c>
    </row>
    <row r="28" spans="1:27" x14ac:dyDescent="0.2">
      <c r="A28" s="300"/>
      <c r="C28" s="134"/>
      <c r="D28" s="134"/>
      <c r="E28" s="134"/>
      <c r="F28" s="134"/>
      <c r="G28" s="134"/>
      <c r="H28" s="301"/>
      <c r="I28" s="301"/>
      <c r="J28" s="301"/>
      <c r="K28" s="301"/>
      <c r="L28" s="301"/>
      <c r="M28" s="301"/>
      <c r="N28" s="301"/>
      <c r="O28" s="301"/>
      <c r="P28" s="301"/>
      <c r="Q28" s="301"/>
      <c r="R28" s="135"/>
      <c r="S28" s="135"/>
      <c r="T28" s="135"/>
      <c r="U28" s="146"/>
      <c r="V28" s="146"/>
      <c r="W28" s="146"/>
      <c r="X28" s="146"/>
      <c r="Y28" s="146"/>
      <c r="Z28" s="146"/>
      <c r="AA28" s="146"/>
    </row>
    <row r="29" spans="1:27" ht="14.25" thickBot="1" x14ac:dyDescent="0.25">
      <c r="A29" s="298" t="s">
        <v>579</v>
      </c>
      <c r="B29" s="298"/>
      <c r="C29" s="298"/>
      <c r="D29" s="298"/>
      <c r="E29" s="298"/>
      <c r="F29" s="298"/>
      <c r="G29" s="298"/>
      <c r="H29" s="298"/>
      <c r="I29" s="298"/>
      <c r="J29" s="298"/>
      <c r="K29" s="298"/>
      <c r="L29" s="298"/>
      <c r="M29" s="298"/>
      <c r="N29" s="298"/>
      <c r="O29" s="298"/>
      <c r="P29" s="298"/>
      <c r="Q29" s="298"/>
      <c r="R29" s="128"/>
      <c r="S29" s="128"/>
      <c r="T29" s="128"/>
      <c r="U29" s="137"/>
      <c r="V29" s="137"/>
      <c r="W29" s="128"/>
      <c r="X29" s="128"/>
      <c r="Y29" s="128"/>
      <c r="Z29" s="128"/>
      <c r="AA29" s="128"/>
    </row>
    <row r="30" spans="1:27" ht="27" x14ac:dyDescent="0.2">
      <c r="A30" s="271"/>
      <c r="B30" s="148" t="s">
        <v>580</v>
      </c>
      <c r="C30" s="139">
        <v>9.2592592592592587E-3</v>
      </c>
      <c r="D30" s="139">
        <v>0</v>
      </c>
      <c r="E30" s="139">
        <v>2.1111111111111108E-2</v>
      </c>
      <c r="F30" s="139">
        <v>6.1481481481481484E-2</v>
      </c>
      <c r="G30" s="139">
        <v>2.8118518518518516</v>
      </c>
      <c r="H30" s="140">
        <v>1.6403703703703703</v>
      </c>
      <c r="I30" s="140">
        <v>0.13185185185185186</v>
      </c>
      <c r="J30" s="140">
        <v>2.2840740740740739</v>
      </c>
      <c r="K30" s="140">
        <v>1.5229629629629629</v>
      </c>
      <c r="L30" s="140">
        <v>6.7581481481481482</v>
      </c>
      <c r="M30" s="140">
        <v>6.7881481481481476</v>
      </c>
      <c r="N30" s="140">
        <v>0.98555555555555552</v>
      </c>
      <c r="O30" s="140">
        <v>0</v>
      </c>
      <c r="P30" s="140">
        <v>0</v>
      </c>
      <c r="Q30" s="140">
        <v>0</v>
      </c>
      <c r="R30" s="139">
        <v>0.3037037037037037</v>
      </c>
      <c r="S30" s="139">
        <v>0</v>
      </c>
      <c r="T30" s="139">
        <v>0</v>
      </c>
      <c r="U30" s="139">
        <v>0</v>
      </c>
      <c r="V30" s="139">
        <v>3.7777777777777778E-2</v>
      </c>
      <c r="W30" s="139">
        <v>0</v>
      </c>
      <c r="X30" s="139">
        <v>0</v>
      </c>
      <c r="Y30" s="139">
        <v>0</v>
      </c>
      <c r="Z30" s="139">
        <v>0</v>
      </c>
      <c r="AA30" s="139">
        <v>0</v>
      </c>
    </row>
    <row r="31" spans="1:27" x14ac:dyDescent="0.2">
      <c r="A31" s="271"/>
      <c r="B31" s="138" t="s">
        <v>581</v>
      </c>
      <c r="C31" s="139">
        <v>6.8040740740740726E-3</v>
      </c>
      <c r="D31" s="139">
        <v>0</v>
      </c>
      <c r="E31" s="139">
        <v>0</v>
      </c>
      <c r="F31" s="139">
        <v>4.6862222222222222E-2</v>
      </c>
      <c r="G31" s="139">
        <v>0</v>
      </c>
      <c r="H31" s="140">
        <v>6.5385185185185182E-3</v>
      </c>
      <c r="I31" s="140">
        <v>2.6781851851851852E-2</v>
      </c>
      <c r="J31" s="140">
        <v>6.685925925925925E-3</v>
      </c>
      <c r="K31" s="140">
        <v>0</v>
      </c>
      <c r="L31" s="140">
        <v>9.4077777777777771E-3</v>
      </c>
      <c r="M31" s="140">
        <v>6.767074074074074E-2</v>
      </c>
      <c r="N31" s="140">
        <v>0.26045518518518518</v>
      </c>
      <c r="O31" s="140">
        <v>0.3440596296296296</v>
      </c>
      <c r="P31" s="140">
        <v>0.16212148148148148</v>
      </c>
      <c r="Q31" s="140">
        <v>5.3422222222222225E-2</v>
      </c>
      <c r="R31" s="139">
        <v>0.14279370370370373</v>
      </c>
      <c r="S31" s="139">
        <v>0.22443666666666667</v>
      </c>
      <c r="T31" s="139">
        <v>0.25417592592592592</v>
      </c>
      <c r="U31" s="139">
        <v>0.2396162962962963</v>
      </c>
      <c r="V31" s="139">
        <v>0.37617037037037032</v>
      </c>
      <c r="W31" s="139">
        <v>0.30648592592592588</v>
      </c>
      <c r="X31" s="139">
        <v>0.15616074074074074</v>
      </c>
      <c r="Y31" s="139">
        <v>3.9392222222222217E-2</v>
      </c>
      <c r="Z31" s="139">
        <v>0</v>
      </c>
      <c r="AA31" s="139">
        <v>9.6296296296296303E-3</v>
      </c>
    </row>
    <row r="32" spans="1:27" ht="14.25" thickBot="1" x14ac:dyDescent="0.25">
      <c r="A32" s="285" t="s">
        <v>582</v>
      </c>
      <c r="B32" s="286" t="s">
        <v>72</v>
      </c>
      <c r="C32" s="287">
        <v>1.6063333333333332E-2</v>
      </c>
      <c r="D32" s="287">
        <v>0</v>
      </c>
      <c r="E32" s="287">
        <v>2.1111111111111108E-2</v>
      </c>
      <c r="F32" s="287">
        <v>0.10834370370370371</v>
      </c>
      <c r="G32" s="287">
        <v>2.8118518518518516</v>
      </c>
      <c r="H32" s="287">
        <v>1.6469088888888888</v>
      </c>
      <c r="I32" s="287">
        <v>0.15863370370370372</v>
      </c>
      <c r="J32" s="287">
        <v>2.2907599999999997</v>
      </c>
      <c r="K32" s="287">
        <v>1.5229629629629629</v>
      </c>
      <c r="L32" s="287">
        <v>6.7675559259259259</v>
      </c>
      <c r="M32" s="287">
        <v>6.855818888888888</v>
      </c>
      <c r="N32" s="287">
        <v>1.2460107407407408</v>
      </c>
      <c r="O32" s="287">
        <v>0.3440596296296296</v>
      </c>
      <c r="P32" s="287">
        <v>0.16212148148148148</v>
      </c>
      <c r="Q32" s="287">
        <v>5.3422222222222225E-2</v>
      </c>
      <c r="R32" s="287">
        <v>0.4464974074074074</v>
      </c>
      <c r="S32" s="287">
        <v>0.22443666666666667</v>
      </c>
      <c r="T32" s="287">
        <v>0.25417592592592592</v>
      </c>
      <c r="U32" s="287">
        <v>0.2396162962962963</v>
      </c>
      <c r="V32" s="287">
        <v>0.41394814814814812</v>
      </c>
      <c r="W32" s="287">
        <v>0.30648592592592588</v>
      </c>
      <c r="X32" s="287">
        <v>0.15616074074074074</v>
      </c>
      <c r="Y32" s="287">
        <v>3.9392222222222217E-2</v>
      </c>
      <c r="Z32" s="287">
        <v>0</v>
      </c>
      <c r="AA32" s="287">
        <v>9.6296296296296303E-3</v>
      </c>
    </row>
    <row r="33" spans="1:25" ht="14.25" thickTop="1" x14ac:dyDescent="0.2">
      <c r="A33" s="272"/>
      <c r="C33" s="123"/>
      <c r="D33" s="123"/>
      <c r="E33" s="123"/>
      <c r="F33" s="123"/>
      <c r="G33" s="123"/>
      <c r="H33" s="130"/>
      <c r="I33" s="130"/>
      <c r="J33" s="130"/>
      <c r="K33" s="130"/>
      <c r="L33" s="130"/>
      <c r="M33" s="130"/>
      <c r="N33" s="130"/>
      <c r="O33" s="130"/>
      <c r="P33" s="130"/>
      <c r="Q33" s="130"/>
    </row>
    <row r="34" spans="1:25" x14ac:dyDescent="0.2">
      <c r="A34" s="122" t="s">
        <v>583</v>
      </c>
    </row>
    <row r="35" spans="1:25" x14ac:dyDescent="0.2">
      <c r="A35" s="122" t="s">
        <v>584</v>
      </c>
    </row>
    <row r="36" spans="1:25" x14ac:dyDescent="0.2">
      <c r="A36" s="122" t="s">
        <v>585</v>
      </c>
    </row>
    <row r="37" spans="1:25" x14ac:dyDescent="0.2">
      <c r="A37" s="122" t="s">
        <v>586</v>
      </c>
    </row>
    <row r="38" spans="1:25" x14ac:dyDescent="0.2">
      <c r="A38" s="122" t="s">
        <v>587</v>
      </c>
    </row>
    <row r="39" spans="1:25" x14ac:dyDescent="0.2">
      <c r="A39" s="122" t="s">
        <v>588</v>
      </c>
    </row>
    <row r="42" spans="1:25" x14ac:dyDescent="0.2">
      <c r="P42" s="122"/>
      <c r="Q42" s="122"/>
      <c r="R42" s="122"/>
      <c r="S42" s="122"/>
      <c r="T42" s="122"/>
      <c r="U42" s="122"/>
      <c r="V42" s="122"/>
      <c r="W42" s="122"/>
      <c r="X42" s="122"/>
      <c r="Y42" s="122"/>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4116-470A-44F7-937D-BFEC66D74917}">
  <dimension ref="A1:BJ103"/>
  <sheetViews>
    <sheetView workbookViewId="0"/>
  </sheetViews>
  <sheetFormatPr defaultColWidth="8.85546875" defaultRowHeight="15.75" x14ac:dyDescent="0.25"/>
  <cols>
    <col min="1" max="1" width="8.85546875" style="118" customWidth="1"/>
    <col min="2" max="2" width="10.28515625" style="171" customWidth="1"/>
    <col min="3" max="3" width="16.28515625" style="171" customWidth="1"/>
    <col min="4" max="4" width="10.7109375" style="171" customWidth="1"/>
    <col min="5" max="5" width="15.140625" style="171" bestFit="1" customWidth="1"/>
    <col min="6" max="6" width="9.7109375" style="171" customWidth="1"/>
    <col min="7" max="7" width="15.42578125" style="171" customWidth="1"/>
    <col min="8" max="8" width="8.42578125" style="171" bestFit="1" customWidth="1"/>
    <col min="9" max="9" width="15.140625" style="171" bestFit="1" customWidth="1"/>
    <col min="10" max="10" width="10.7109375" style="171" customWidth="1"/>
    <col min="11" max="11" width="15.7109375" style="171" customWidth="1"/>
    <col min="12" max="12" width="9" style="171" bestFit="1" customWidth="1"/>
    <col min="13" max="13" width="15.5703125" style="171" customWidth="1"/>
    <col min="14" max="14" width="8.85546875" style="171"/>
    <col min="15" max="16384" width="8.85546875" style="113"/>
  </cols>
  <sheetData>
    <row r="1" spans="1:15" x14ac:dyDescent="0.25">
      <c r="A1" s="167" t="s">
        <v>589</v>
      </c>
    </row>
    <row r="2" spans="1:15" ht="16.5" thickBot="1" x14ac:dyDescent="0.3">
      <c r="A2" s="80" t="s">
        <v>590</v>
      </c>
      <c r="B2" s="214"/>
      <c r="C2" s="214"/>
      <c r="D2" s="214"/>
      <c r="E2" s="214"/>
      <c r="F2" s="214"/>
      <c r="G2" s="214"/>
      <c r="H2" s="177"/>
      <c r="I2" s="177"/>
      <c r="J2" s="177"/>
      <c r="K2" s="177"/>
      <c r="L2" s="214"/>
      <c r="M2" s="214"/>
    </row>
    <row r="3" spans="1:15" ht="16.5" thickTop="1" x14ac:dyDescent="0.25">
      <c r="A3" s="167"/>
      <c r="B3" s="310" t="s">
        <v>591</v>
      </c>
      <c r="C3" s="309"/>
      <c r="D3" s="310" t="s">
        <v>592</v>
      </c>
      <c r="E3" s="310"/>
      <c r="F3" s="310" t="s">
        <v>593</v>
      </c>
      <c r="G3" s="310"/>
      <c r="H3" s="310" t="s">
        <v>594</v>
      </c>
      <c r="I3" s="310"/>
      <c r="J3" s="310" t="s">
        <v>595</v>
      </c>
      <c r="K3" s="310"/>
      <c r="L3" s="310" t="s">
        <v>596</v>
      </c>
      <c r="M3" s="310"/>
    </row>
    <row r="4" spans="1:15" x14ac:dyDescent="0.25">
      <c r="A4" s="199" t="s">
        <v>34</v>
      </c>
      <c r="B4" s="277" t="s">
        <v>597</v>
      </c>
      <c r="C4" s="277" t="s">
        <v>598</v>
      </c>
      <c r="D4" s="277" t="s">
        <v>597</v>
      </c>
      <c r="E4" s="277" t="s">
        <v>598</v>
      </c>
      <c r="F4" s="277" t="s">
        <v>597</v>
      </c>
      <c r="G4" s="277" t="s">
        <v>598</v>
      </c>
      <c r="H4" s="277" t="s">
        <v>597</v>
      </c>
      <c r="I4" s="215" t="s">
        <v>598</v>
      </c>
      <c r="J4" s="277" t="s">
        <v>597</v>
      </c>
      <c r="K4" s="215" t="s">
        <v>598</v>
      </c>
      <c r="L4" s="277" t="s">
        <v>597</v>
      </c>
      <c r="M4" s="277" t="s">
        <v>598</v>
      </c>
    </row>
    <row r="5" spans="1:15" x14ac:dyDescent="0.25">
      <c r="A5" s="118">
        <v>1995</v>
      </c>
      <c r="B5" s="216">
        <v>40685</v>
      </c>
      <c r="C5" s="182">
        <v>652.43146122649625</v>
      </c>
      <c r="D5" s="216">
        <v>228615</v>
      </c>
      <c r="E5" s="182">
        <v>779.98268267611491</v>
      </c>
      <c r="F5" s="216">
        <v>250659</v>
      </c>
      <c r="G5" s="182">
        <v>539.02090489469754</v>
      </c>
      <c r="H5" s="216">
        <v>28981</v>
      </c>
      <c r="I5" s="192">
        <v>313.85407680894377</v>
      </c>
      <c r="J5" s="216">
        <v>41592</v>
      </c>
      <c r="K5" s="192">
        <v>1211.118195806886</v>
      </c>
      <c r="L5" s="216">
        <v>590531</v>
      </c>
      <c r="M5" s="182">
        <v>676.40646977042695</v>
      </c>
    </row>
    <row r="6" spans="1:15" x14ac:dyDescent="0.25">
      <c r="A6" s="118">
        <v>1996</v>
      </c>
      <c r="B6" s="216">
        <v>22632</v>
      </c>
      <c r="C6" s="182">
        <v>678.28150406504062</v>
      </c>
      <c r="D6" s="216">
        <v>257254</v>
      </c>
      <c r="E6" s="182">
        <v>817.33593646746021</v>
      </c>
      <c r="F6" s="216">
        <v>223519</v>
      </c>
      <c r="G6" s="182">
        <v>537.01957775401638</v>
      </c>
      <c r="H6" s="216">
        <v>42820</v>
      </c>
      <c r="I6" s="192">
        <v>286.59857543204112</v>
      </c>
      <c r="J6" s="216">
        <v>26742</v>
      </c>
      <c r="K6" s="192">
        <v>1070.5321965447611</v>
      </c>
      <c r="L6" s="216">
        <v>572968</v>
      </c>
      <c r="M6" s="182">
        <v>674.64187877857057</v>
      </c>
    </row>
    <row r="7" spans="1:15" x14ac:dyDescent="0.25">
      <c r="A7" s="118">
        <v>1997</v>
      </c>
      <c r="B7" s="216">
        <v>37372</v>
      </c>
      <c r="C7" s="182">
        <v>810.24772556994537</v>
      </c>
      <c r="D7" s="216">
        <v>259602</v>
      </c>
      <c r="E7" s="182">
        <v>733.14945955732242</v>
      </c>
      <c r="F7" s="216">
        <v>202517</v>
      </c>
      <c r="G7" s="182">
        <v>480.09811521995687</v>
      </c>
      <c r="H7" s="216">
        <v>88848</v>
      </c>
      <c r="I7" s="192">
        <v>196.92802314064468</v>
      </c>
      <c r="J7" s="216">
        <v>42177</v>
      </c>
      <c r="K7" s="192">
        <v>712.46375986912301</v>
      </c>
      <c r="L7" s="216">
        <v>630515</v>
      </c>
      <c r="M7" s="182">
        <v>579.4975837212437</v>
      </c>
    </row>
    <row r="8" spans="1:15" x14ac:dyDescent="0.25">
      <c r="A8" s="118">
        <v>1998</v>
      </c>
      <c r="B8" s="216">
        <v>15173</v>
      </c>
      <c r="C8" s="182">
        <v>794.66783101561987</v>
      </c>
      <c r="D8" s="216">
        <v>133605</v>
      </c>
      <c r="E8" s="182">
        <v>625.44861345009542</v>
      </c>
      <c r="F8" s="216">
        <v>72337</v>
      </c>
      <c r="G8" s="182">
        <v>442.57975862974689</v>
      </c>
      <c r="H8" s="216">
        <v>84595</v>
      </c>
      <c r="I8" s="192">
        <v>176.39525976712571</v>
      </c>
      <c r="J8" s="216">
        <v>19579</v>
      </c>
      <c r="K8" s="192">
        <v>588.9139384033914</v>
      </c>
      <c r="L8" s="216">
        <v>325289</v>
      </c>
      <c r="M8" s="182">
        <v>473.69555072566243</v>
      </c>
    </row>
    <row r="9" spans="1:15" x14ac:dyDescent="0.25">
      <c r="A9" s="118">
        <v>1999</v>
      </c>
      <c r="B9" s="216">
        <v>17687</v>
      </c>
      <c r="C9" s="182">
        <v>684.56159891445691</v>
      </c>
      <c r="D9" s="216">
        <v>172435</v>
      </c>
      <c r="E9" s="182">
        <v>552.19657842085428</v>
      </c>
      <c r="F9" s="216">
        <v>125779</v>
      </c>
      <c r="G9" s="182">
        <v>408.47344151249416</v>
      </c>
      <c r="H9" s="216">
        <v>83757</v>
      </c>
      <c r="I9" s="192">
        <v>180.57120001910289</v>
      </c>
      <c r="J9" s="216">
        <v>28312</v>
      </c>
      <c r="K9" s="192">
        <v>748.76674201751905</v>
      </c>
      <c r="L9" s="216">
        <v>427970</v>
      </c>
      <c r="M9" s="182">
        <v>455.70115895974016</v>
      </c>
    </row>
    <row r="10" spans="1:15" x14ac:dyDescent="0.25">
      <c r="A10" s="118">
        <v>2000</v>
      </c>
      <c r="B10" s="216">
        <v>22245.695364238411</v>
      </c>
      <c r="C10" s="182">
        <v>766.72999970230126</v>
      </c>
      <c r="D10" s="216">
        <v>148905.73951434877</v>
      </c>
      <c r="E10" s="182">
        <v>541.68671579128397</v>
      </c>
      <c r="F10" s="216">
        <v>127861.14790286975</v>
      </c>
      <c r="G10" s="182">
        <v>403.79470892300043</v>
      </c>
      <c r="H10" s="216">
        <v>114471.74392935981</v>
      </c>
      <c r="I10" s="192">
        <v>167.65292762415706</v>
      </c>
      <c r="J10" s="216">
        <v>22693.818984547459</v>
      </c>
      <c r="K10" s="192">
        <v>767.83436105950227</v>
      </c>
      <c r="L10" s="216">
        <v>436178.14569536422</v>
      </c>
      <c r="M10" s="182">
        <v>426.34638354824949</v>
      </c>
    </row>
    <row r="11" spans="1:15" x14ac:dyDescent="0.25">
      <c r="A11" s="118">
        <v>2001</v>
      </c>
      <c r="B11" s="216">
        <v>11388.741721854303</v>
      </c>
      <c r="C11" s="182">
        <v>694.50508170029661</v>
      </c>
      <c r="D11" s="216">
        <v>119287.63796909491</v>
      </c>
      <c r="E11" s="182">
        <v>547.00890310951888</v>
      </c>
      <c r="F11" s="216">
        <v>108563.13465783664</v>
      </c>
      <c r="G11" s="182">
        <v>355.95387994086923</v>
      </c>
      <c r="H11" s="216">
        <v>64295.805739514348</v>
      </c>
      <c r="I11" s="192">
        <v>166.45740537663943</v>
      </c>
      <c r="J11" s="216">
        <v>17077.704194260485</v>
      </c>
      <c r="K11" s="192">
        <v>786.67512021405867</v>
      </c>
      <c r="L11" s="216">
        <v>320613.02428256068</v>
      </c>
      <c r="M11" s="182">
        <v>424.00500199328417</v>
      </c>
      <c r="N11" s="217"/>
      <c r="O11" s="218"/>
    </row>
    <row r="12" spans="1:15" x14ac:dyDescent="0.25">
      <c r="A12" s="118">
        <v>2002</v>
      </c>
      <c r="B12" s="216">
        <v>10819.867549668874</v>
      </c>
      <c r="C12" s="182">
        <v>726.21517443995594</v>
      </c>
      <c r="D12" s="216">
        <v>153547.90286975718</v>
      </c>
      <c r="E12" s="182">
        <v>434.34201153870481</v>
      </c>
      <c r="F12" s="216">
        <v>79406.401766004405</v>
      </c>
      <c r="G12" s="182">
        <v>398.672566643778</v>
      </c>
      <c r="H12" s="216">
        <v>34085.651214128033</v>
      </c>
      <c r="I12" s="192">
        <v>113.22573759131652</v>
      </c>
      <c r="J12" s="216">
        <v>9116.556291390727</v>
      </c>
      <c r="K12" s="192">
        <v>823.5248881301759</v>
      </c>
      <c r="L12" s="216">
        <v>286976.37969094922</v>
      </c>
      <c r="M12" s="182">
        <v>409.69955480871965</v>
      </c>
    </row>
    <row r="13" spans="1:15" x14ac:dyDescent="0.25">
      <c r="A13" s="118">
        <v>2003</v>
      </c>
      <c r="B13" s="216">
        <v>12935.98233995585</v>
      </c>
      <c r="C13" s="182">
        <v>763.28451450511943</v>
      </c>
      <c r="D13" s="216">
        <v>190002.86975717437</v>
      </c>
      <c r="E13" s="182">
        <v>430.17755523618217</v>
      </c>
      <c r="F13" s="216">
        <v>85094.03973509933</v>
      </c>
      <c r="G13" s="182">
        <v>438.79764218784055</v>
      </c>
      <c r="H13" s="216">
        <v>7274.3929359823396</v>
      </c>
      <c r="I13" s="192">
        <v>181.36235031711834</v>
      </c>
      <c r="J13" s="216">
        <v>10281.015452538632</v>
      </c>
      <c r="K13" s="192">
        <v>901.73728877246469</v>
      </c>
      <c r="L13" s="216">
        <v>305588.30022075051</v>
      </c>
      <c r="M13" s="182">
        <v>456.62070471677333</v>
      </c>
    </row>
    <row r="14" spans="1:15" x14ac:dyDescent="0.25">
      <c r="A14" s="118">
        <v>2004</v>
      </c>
      <c r="B14" s="216">
        <v>7784.5474613686529</v>
      </c>
      <c r="C14" s="182">
        <v>804.61542961660621</v>
      </c>
      <c r="D14" s="216">
        <v>98708.609271523179</v>
      </c>
      <c r="E14" s="182">
        <v>583.92896450855415</v>
      </c>
      <c r="F14" s="216">
        <v>50637.306843267106</v>
      </c>
      <c r="G14" s="182">
        <v>490.38790859987711</v>
      </c>
      <c r="H14" s="216">
        <v>7020.5298013245028</v>
      </c>
      <c r="I14" s="192">
        <v>125.0559466088105</v>
      </c>
      <c r="J14" s="216">
        <v>5721.4128035320082</v>
      </c>
      <c r="K14" s="192">
        <v>848.8894555907093</v>
      </c>
      <c r="L14" s="216">
        <v>169872.40618101545</v>
      </c>
      <c r="M14" s="182">
        <v>556.11805427265233</v>
      </c>
    </row>
    <row r="15" spans="1:15" x14ac:dyDescent="0.25">
      <c r="A15" s="118">
        <v>2005</v>
      </c>
      <c r="B15" s="216">
        <v>9962.2516556291393</v>
      </c>
      <c r="C15" s="182">
        <v>778.19545901748324</v>
      </c>
      <c r="D15" s="216">
        <v>141507.50551876379</v>
      </c>
      <c r="E15" s="182">
        <v>557.69467287751411</v>
      </c>
      <c r="F15" s="216">
        <v>52048.123620309045</v>
      </c>
      <c r="G15" s="182">
        <v>495.89793454011829</v>
      </c>
      <c r="H15" s="216">
        <v>2534.2163355408388</v>
      </c>
      <c r="I15" s="192">
        <v>183.04238414634148</v>
      </c>
      <c r="J15" s="216">
        <v>9968.6534216335531</v>
      </c>
      <c r="K15" s="192">
        <v>842.80540657247889</v>
      </c>
      <c r="L15" s="216">
        <v>216020.75055187638</v>
      </c>
      <c r="M15" s="182">
        <v>561.73595217122056</v>
      </c>
    </row>
    <row r="16" spans="1:15" x14ac:dyDescent="0.25">
      <c r="A16" s="118">
        <v>2006</v>
      </c>
      <c r="B16" s="216">
        <v>6298.8962472406174</v>
      </c>
      <c r="C16" s="182">
        <v>750.69850564239164</v>
      </c>
      <c r="D16" s="216">
        <v>177427.37306843267</v>
      </c>
      <c r="E16" s="182">
        <v>379.20177612081426</v>
      </c>
      <c r="F16" s="216">
        <v>57966.887417218539</v>
      </c>
      <c r="G16" s="182">
        <v>491.19404661259</v>
      </c>
      <c r="H16" s="216">
        <v>4347.6821192052976</v>
      </c>
      <c r="I16" s="192">
        <v>165.63998476770755</v>
      </c>
      <c r="J16" s="216">
        <v>8011.6997792494476</v>
      </c>
      <c r="K16" s="192">
        <v>790.93702642382834</v>
      </c>
      <c r="L16" s="216">
        <v>254052.53863134657</v>
      </c>
      <c r="M16" s="182">
        <v>423.29526632303902</v>
      </c>
    </row>
    <row r="17" spans="1:14" x14ac:dyDescent="0.25">
      <c r="A17" s="118">
        <v>2007</v>
      </c>
      <c r="B17" s="216">
        <v>8604.1942604856504</v>
      </c>
      <c r="C17" s="182">
        <v>922.44988429073567</v>
      </c>
      <c r="D17" s="216">
        <v>151925.1655629139</v>
      </c>
      <c r="E17" s="182">
        <v>332.08566081244254</v>
      </c>
      <c r="F17" s="216">
        <v>30546.578366445916</v>
      </c>
      <c r="G17" s="182">
        <v>543.04592812337398</v>
      </c>
      <c r="H17" s="216">
        <v>8866.8874172185424</v>
      </c>
      <c r="I17" s="192">
        <v>162.54418627231311</v>
      </c>
      <c r="J17" s="216">
        <v>6513.2450331125829</v>
      </c>
      <c r="K17" s="192">
        <v>769.68469242501271</v>
      </c>
      <c r="L17" s="216">
        <v>206456.07064017659</v>
      </c>
      <c r="M17" s="182">
        <v>394.42631910748617</v>
      </c>
    </row>
    <row r="18" spans="1:14" x14ac:dyDescent="0.25">
      <c r="A18" s="118">
        <v>2008</v>
      </c>
      <c r="B18" s="216">
        <v>9022.9580573951425</v>
      </c>
      <c r="C18" s="182">
        <v>811.72493027352357</v>
      </c>
      <c r="D18" s="216">
        <v>141714.12803532009</v>
      </c>
      <c r="E18" s="182">
        <v>340.59441122179561</v>
      </c>
      <c r="F18" s="216">
        <v>30978.807947019865</v>
      </c>
      <c r="G18" s="182">
        <v>540.21326542391728</v>
      </c>
      <c r="H18" s="216">
        <v>8237.306843267108</v>
      </c>
      <c r="I18" s="192">
        <v>160.42816240117915</v>
      </c>
      <c r="J18" s="216">
        <v>6203.5320088300214</v>
      </c>
      <c r="K18" s="192">
        <v>811.85250480392858</v>
      </c>
      <c r="L18" s="216">
        <v>196156.73289183225</v>
      </c>
      <c r="M18" s="182">
        <v>401.12929513048761</v>
      </c>
      <c r="N18" s="281"/>
    </row>
    <row r="19" spans="1:14" x14ac:dyDescent="0.25">
      <c r="A19" s="118">
        <v>2009</v>
      </c>
      <c r="B19" s="216">
        <v>4593.3774834437081</v>
      </c>
      <c r="C19" s="182">
        <v>721.13602941176475</v>
      </c>
      <c r="D19" s="216">
        <v>149128.91832229579</v>
      </c>
      <c r="E19" s="182">
        <v>361.12217942607106</v>
      </c>
      <c r="F19" s="216">
        <v>44180.573951434875</v>
      </c>
      <c r="G19" s="182">
        <v>490.93907253994746</v>
      </c>
      <c r="H19" s="216">
        <v>1331.3465783664458</v>
      </c>
      <c r="I19" s="192">
        <v>142.9289736362129</v>
      </c>
      <c r="J19" s="216">
        <v>6962.6931567328911</v>
      </c>
      <c r="K19" s="192">
        <v>821.12781237119952</v>
      </c>
      <c r="L19" s="216">
        <v>206196.9094922737</v>
      </c>
      <c r="M19" s="182">
        <v>411.08147163173726</v>
      </c>
    </row>
    <row r="20" spans="1:14" x14ac:dyDescent="0.25">
      <c r="A20" s="118">
        <v>2010</v>
      </c>
      <c r="B20" s="216">
        <v>7712.3620309050766</v>
      </c>
      <c r="C20" s="182">
        <v>793.74515556573272</v>
      </c>
      <c r="D20" s="216">
        <v>207260.70640176599</v>
      </c>
      <c r="E20" s="182">
        <v>361.48779139431525</v>
      </c>
      <c r="F20" s="216">
        <v>62073.289183222958</v>
      </c>
      <c r="G20" s="182">
        <v>454.60279890608552</v>
      </c>
      <c r="H20" s="216">
        <v>677.04194260485644</v>
      </c>
      <c r="I20" s="192">
        <v>156.08634170198894</v>
      </c>
      <c r="J20" s="216">
        <v>3886.9757174392935</v>
      </c>
      <c r="K20" s="192">
        <v>782.9976879827351</v>
      </c>
      <c r="L20" s="216">
        <v>281610.37527593819</v>
      </c>
      <c r="M20" s="182">
        <v>399.174660698678</v>
      </c>
    </row>
    <row r="21" spans="1:14" x14ac:dyDescent="0.25">
      <c r="A21" s="118">
        <v>2011</v>
      </c>
      <c r="B21" s="216">
        <v>10763.355408388521</v>
      </c>
      <c r="C21" s="182">
        <v>797.66222281471755</v>
      </c>
      <c r="D21" s="216">
        <v>209225.38631346577</v>
      </c>
      <c r="E21" s="182">
        <v>370.70151173623725</v>
      </c>
      <c r="F21" s="216">
        <v>47177.924944812359</v>
      </c>
      <c r="G21" s="182">
        <v>510.87494899773532</v>
      </c>
      <c r="H21" s="216">
        <v>3515.8940397350993</v>
      </c>
      <c r="I21" s="192">
        <v>177.61513656055754</v>
      </c>
      <c r="J21" s="216">
        <v>8715.4525386313453</v>
      </c>
      <c r="K21" s="192">
        <v>576.83235353714451</v>
      </c>
      <c r="L21" s="216">
        <v>279398.0132450331</v>
      </c>
      <c r="M21" s="182">
        <v>414.81876930297165</v>
      </c>
    </row>
    <row r="22" spans="1:14" x14ac:dyDescent="0.25">
      <c r="A22" s="118">
        <v>2012</v>
      </c>
      <c r="B22" s="216">
        <v>5488.0794701986752</v>
      </c>
      <c r="C22" s="182">
        <v>826.80326052853877</v>
      </c>
      <c r="D22" s="216">
        <v>232555.84988962472</v>
      </c>
      <c r="E22" s="182">
        <v>479.2011512627696</v>
      </c>
      <c r="F22" s="216">
        <v>49626.710816777042</v>
      </c>
      <c r="G22" s="182">
        <v>553.24861446828197</v>
      </c>
      <c r="H22" s="216">
        <v>4565.7836644591607</v>
      </c>
      <c r="I22" s="192">
        <v>151.3429130203549</v>
      </c>
      <c r="J22" s="216">
        <v>4399.1169977924947</v>
      </c>
      <c r="K22" s="192">
        <v>1012.515012043356</v>
      </c>
      <c r="L22" s="216">
        <v>296635.54083885206</v>
      </c>
      <c r="M22" s="182">
        <v>500.88291032097283</v>
      </c>
    </row>
    <row r="23" spans="1:14" x14ac:dyDescent="0.25">
      <c r="A23" s="118">
        <v>2013</v>
      </c>
      <c r="B23" s="216">
        <v>6944.591611479028</v>
      </c>
      <c r="C23" s="182">
        <v>949.17417305063748</v>
      </c>
      <c r="D23" s="216">
        <v>227933.33333333331</v>
      </c>
      <c r="E23" s="182">
        <v>575.07173735010247</v>
      </c>
      <c r="F23" s="216">
        <v>38956.291390728475</v>
      </c>
      <c r="G23" s="182">
        <v>676.74735091119271</v>
      </c>
      <c r="H23" s="216">
        <v>4128.6975717439291</v>
      </c>
      <c r="I23" s="192">
        <v>148.56162006095281</v>
      </c>
      <c r="J23" s="216">
        <v>3104.1942604856508</v>
      </c>
      <c r="K23" s="192">
        <v>877.74339212060886</v>
      </c>
      <c r="L23" s="216">
        <v>281067.10816777038</v>
      </c>
      <c r="M23" s="182">
        <v>595.48506081364474</v>
      </c>
    </row>
    <row r="24" spans="1:14" x14ac:dyDescent="0.25">
      <c r="A24" s="118">
        <v>2014</v>
      </c>
      <c r="B24" s="216">
        <v>3833.333333333333</v>
      </c>
      <c r="C24" s="182">
        <v>979.19373913043489</v>
      </c>
      <c r="D24" s="216">
        <v>154710.37527593819</v>
      </c>
      <c r="E24" s="182">
        <v>594.05174886350346</v>
      </c>
      <c r="F24" s="216">
        <v>37072.406181015453</v>
      </c>
      <c r="G24" s="182">
        <v>601.11617495742473</v>
      </c>
      <c r="H24" s="216">
        <v>1934.2163355408388</v>
      </c>
      <c r="I24" s="192">
        <v>145.76394316366125</v>
      </c>
      <c r="J24" s="216">
        <v>3847.682119205298</v>
      </c>
      <c r="K24" s="192">
        <v>869.88371084337348</v>
      </c>
      <c r="L24" s="216">
        <v>201398.0132450331</v>
      </c>
      <c r="M24" s="182">
        <v>603.64718122659167</v>
      </c>
    </row>
    <row r="25" spans="1:14" x14ac:dyDescent="0.25">
      <c r="A25" s="118">
        <v>2015</v>
      </c>
      <c r="B25" s="216">
        <v>3922.7373068432671</v>
      </c>
      <c r="C25" s="182">
        <v>917.53939110861006</v>
      </c>
      <c r="D25" s="216">
        <v>121608.83002207505</v>
      </c>
      <c r="E25" s="182">
        <v>532.87387098648003</v>
      </c>
      <c r="F25" s="216">
        <v>29257.17439293598</v>
      </c>
      <c r="G25" s="182">
        <v>523.01284445618148</v>
      </c>
      <c r="H25" s="216">
        <v>74.613686534216328</v>
      </c>
      <c r="I25" s="192">
        <v>139.57224852071008</v>
      </c>
      <c r="J25" s="216">
        <v>3674.3929359823396</v>
      </c>
      <c r="K25" s="192">
        <v>762.42553499549422</v>
      </c>
      <c r="L25" s="216">
        <v>158537.74834437086</v>
      </c>
      <c r="M25" s="182">
        <v>545.70711331205723</v>
      </c>
    </row>
    <row r="26" spans="1:14" x14ac:dyDescent="0.25">
      <c r="A26" s="118">
        <v>2016</v>
      </c>
      <c r="B26" s="216">
        <v>4389.4039735099332</v>
      </c>
      <c r="C26" s="182">
        <v>622.31114212432112</v>
      </c>
      <c r="D26" s="216">
        <v>127779.91169977924</v>
      </c>
      <c r="E26" s="182">
        <v>524.78897588810787</v>
      </c>
      <c r="F26" s="216">
        <v>34251.434878587192</v>
      </c>
      <c r="G26" s="182">
        <v>481.65678484651238</v>
      </c>
      <c r="H26" s="216">
        <v>0</v>
      </c>
      <c r="I26" s="192" t="s">
        <v>599</v>
      </c>
      <c r="J26" s="216">
        <v>4571.7439293598236</v>
      </c>
      <c r="K26" s="192">
        <v>780.68742588121677</v>
      </c>
      <c r="L26" s="216">
        <v>170992.49448123621</v>
      </c>
      <c r="M26" s="182">
        <v>525.49442753383698</v>
      </c>
    </row>
    <row r="27" spans="1:14" x14ac:dyDescent="0.25">
      <c r="A27" s="118">
        <v>2017</v>
      </c>
      <c r="B27" s="216">
        <v>6288.0794701986752</v>
      </c>
      <c r="C27" s="182">
        <v>851.95678988941552</v>
      </c>
      <c r="D27" s="216">
        <v>86710.596026490064</v>
      </c>
      <c r="E27" s="182">
        <v>516.84972833433892</v>
      </c>
      <c r="F27" s="216">
        <v>31075.055187637969</v>
      </c>
      <c r="G27" s="182">
        <v>458.87007807061167</v>
      </c>
      <c r="H27" s="216">
        <v>0</v>
      </c>
      <c r="I27" s="192" t="s">
        <v>599</v>
      </c>
      <c r="J27" s="216">
        <v>3167.7704194260482</v>
      </c>
      <c r="K27" s="192">
        <v>758.03788850174226</v>
      </c>
      <c r="L27" s="216">
        <v>127241.50110375276</v>
      </c>
      <c r="M27" s="182">
        <v>525.25490834553545</v>
      </c>
    </row>
    <row r="28" spans="1:14" x14ac:dyDescent="0.25">
      <c r="A28" s="118">
        <v>2018</v>
      </c>
      <c r="B28" s="216">
        <v>4149.6688741721846</v>
      </c>
      <c r="C28" s="182">
        <v>764.96392754548367</v>
      </c>
      <c r="D28" s="216">
        <v>84606.18101545253</v>
      </c>
      <c r="E28" s="182">
        <v>558.31453958869304</v>
      </c>
      <c r="F28" s="216">
        <v>44628.035320088296</v>
      </c>
      <c r="G28" s="182">
        <v>476.44394039522177</v>
      </c>
      <c r="H28" s="216">
        <v>0</v>
      </c>
      <c r="I28" s="192" t="s">
        <v>599</v>
      </c>
      <c r="J28" s="216">
        <v>14604.856512141279</v>
      </c>
      <c r="K28" s="192">
        <v>900.40350544135435</v>
      </c>
      <c r="L28" s="216">
        <v>147988.74172185428</v>
      </c>
      <c r="M28" s="182">
        <v>573.18028393962322</v>
      </c>
    </row>
    <row r="29" spans="1:14" x14ac:dyDescent="0.25">
      <c r="A29" s="118">
        <v>2019</v>
      </c>
      <c r="B29" s="216">
        <v>7773.0684326710816</v>
      </c>
      <c r="C29" s="182">
        <v>824.25351783482904</v>
      </c>
      <c r="D29" s="216">
        <v>68483.222958057391</v>
      </c>
      <c r="E29" s="182">
        <v>640.56295987802559</v>
      </c>
      <c r="F29" s="216">
        <v>67465.562913907284</v>
      </c>
      <c r="G29" s="182">
        <v>457.4811899129308</v>
      </c>
      <c r="H29" s="216">
        <v>0</v>
      </c>
      <c r="I29" s="192" t="s">
        <v>599</v>
      </c>
      <c r="J29" s="216">
        <v>3666.2251655629138</v>
      </c>
      <c r="K29" s="192">
        <v>624.56093027456643</v>
      </c>
      <c r="L29" s="216">
        <v>147388.07947019866</v>
      </c>
      <c r="M29" s="182">
        <v>566.04850473588681</v>
      </c>
    </row>
    <row r="30" spans="1:14" x14ac:dyDescent="0.25">
      <c r="A30" s="118">
        <v>2020</v>
      </c>
      <c r="B30" s="216">
        <v>3717.8807947019864</v>
      </c>
      <c r="C30" s="182">
        <v>727.89584966156042</v>
      </c>
      <c r="D30" s="216">
        <v>114398.89624724061</v>
      </c>
      <c r="E30" s="182">
        <v>596.66566933023557</v>
      </c>
      <c r="F30" s="216">
        <v>59291.169977924939</v>
      </c>
      <c r="G30" s="182">
        <v>467.30037559244801</v>
      </c>
      <c r="H30" s="216">
        <v>0</v>
      </c>
      <c r="I30" s="192" t="s">
        <v>599</v>
      </c>
      <c r="J30" s="216">
        <v>24093.818984547463</v>
      </c>
      <c r="K30" s="192">
        <v>721.84276851894265</v>
      </c>
      <c r="L30" s="216">
        <v>201501.766004415</v>
      </c>
      <c r="M30" s="182">
        <v>575.98928933187119</v>
      </c>
    </row>
    <row r="31" spans="1:14" x14ac:dyDescent="0.25">
      <c r="A31" s="118">
        <v>2021</v>
      </c>
      <c r="B31" s="216">
        <v>1211.0375275938188</v>
      </c>
      <c r="C31" s="182">
        <v>755.2779985417427</v>
      </c>
      <c r="D31" s="216">
        <v>56278.145695364234</v>
      </c>
      <c r="E31" s="182">
        <v>573.87980007060492</v>
      </c>
      <c r="F31" s="216">
        <v>21063.355408388521</v>
      </c>
      <c r="G31" s="182">
        <v>453.02269344037228</v>
      </c>
      <c r="H31" s="216">
        <v>0</v>
      </c>
      <c r="I31" s="192" t="s">
        <v>599</v>
      </c>
      <c r="J31" s="216">
        <v>11139.072847682119</v>
      </c>
      <c r="K31" s="192">
        <v>726.37050772889415</v>
      </c>
      <c r="L31" s="216">
        <v>89691.611479028696</v>
      </c>
      <c r="M31" s="182">
        <v>566.88504266520306</v>
      </c>
    </row>
    <row r="32" spans="1:14" x14ac:dyDescent="0.25">
      <c r="A32" s="251">
        <v>2022</v>
      </c>
      <c r="B32" s="236">
        <v>41</v>
      </c>
      <c r="C32" s="236">
        <v>754.1</v>
      </c>
      <c r="D32" s="238">
        <v>59887</v>
      </c>
      <c r="E32" s="236">
        <v>556.53</v>
      </c>
      <c r="F32" s="238">
        <v>22077</v>
      </c>
      <c r="G32" s="236">
        <v>453</v>
      </c>
      <c r="H32" s="236">
        <v>0</v>
      </c>
      <c r="I32" s="236" t="s">
        <v>599</v>
      </c>
      <c r="J32" s="238">
        <v>20164</v>
      </c>
      <c r="K32" s="246">
        <v>1088.29</v>
      </c>
      <c r="L32" s="238">
        <v>102168</v>
      </c>
      <c r="M32" s="236">
        <v>639.19000000000005</v>
      </c>
    </row>
    <row r="33" spans="1:14" ht="16.5" thickBot="1" x14ac:dyDescent="0.3">
      <c r="A33" s="338">
        <v>2023</v>
      </c>
      <c r="B33" s="339">
        <v>234</v>
      </c>
      <c r="C33" s="339">
        <v>774.55</v>
      </c>
      <c r="D33" s="340">
        <v>67629</v>
      </c>
      <c r="E33" s="339">
        <v>588.6</v>
      </c>
      <c r="F33" s="340">
        <v>11907</v>
      </c>
      <c r="G33" s="339">
        <v>617.30999999999995</v>
      </c>
      <c r="H33" s="339">
        <v>0</v>
      </c>
      <c r="I33" s="339" t="s">
        <v>599</v>
      </c>
      <c r="J33" s="340">
        <v>1568</v>
      </c>
      <c r="K33" s="341">
        <v>1239.27</v>
      </c>
      <c r="L33" s="340">
        <v>81338</v>
      </c>
      <c r="M33" s="339">
        <v>605.88</v>
      </c>
    </row>
    <row r="34" spans="1:14" ht="16.5" thickTop="1" x14ac:dyDescent="0.25">
      <c r="B34" s="216"/>
      <c r="C34" s="182"/>
      <c r="D34" s="216"/>
      <c r="E34" s="182"/>
      <c r="F34" s="216"/>
      <c r="G34" s="182"/>
      <c r="H34" s="216"/>
      <c r="I34" s="192"/>
      <c r="J34" s="216"/>
      <c r="K34" s="192"/>
      <c r="L34" s="216"/>
      <c r="M34" s="182"/>
    </row>
    <row r="35" spans="1:14" x14ac:dyDescent="0.25">
      <c r="A35" s="167" t="s">
        <v>600</v>
      </c>
    </row>
    <row r="36" spans="1:14" x14ac:dyDescent="0.25">
      <c r="A36" s="199" t="s">
        <v>601</v>
      </c>
      <c r="B36" s="277"/>
      <c r="C36" s="277"/>
      <c r="D36" s="277"/>
      <c r="E36" s="277"/>
      <c r="F36" s="277"/>
      <c r="G36" s="277"/>
      <c r="H36" s="277"/>
      <c r="I36" s="277"/>
      <c r="J36" s="277"/>
      <c r="K36" s="277"/>
    </row>
    <row r="37" spans="1:14" x14ac:dyDescent="0.25">
      <c r="A37" s="167"/>
      <c r="B37" s="311" t="s">
        <v>591</v>
      </c>
      <c r="C37" s="311"/>
      <c r="D37" s="311" t="s">
        <v>592</v>
      </c>
      <c r="E37" s="311"/>
      <c r="F37" s="311" t="s">
        <v>602</v>
      </c>
      <c r="G37" s="311"/>
      <c r="H37" s="311" t="s">
        <v>603</v>
      </c>
      <c r="I37" s="311"/>
      <c r="J37" s="311" t="s">
        <v>596</v>
      </c>
      <c r="K37" s="311"/>
    </row>
    <row r="38" spans="1:14" x14ac:dyDescent="0.25">
      <c r="A38" s="199" t="s">
        <v>34</v>
      </c>
      <c r="B38" s="277" t="s">
        <v>597</v>
      </c>
      <c r="C38" s="277" t="s">
        <v>598</v>
      </c>
      <c r="D38" s="277" t="s">
        <v>597</v>
      </c>
      <c r="E38" s="277" t="s">
        <v>598</v>
      </c>
      <c r="F38" s="277" t="s">
        <v>597</v>
      </c>
      <c r="G38" s="277" t="s">
        <v>598</v>
      </c>
      <c r="H38" s="277" t="s">
        <v>597</v>
      </c>
      <c r="I38" s="215" t="s">
        <v>598</v>
      </c>
      <c r="J38" s="277" t="s">
        <v>597</v>
      </c>
      <c r="K38" s="277" t="s">
        <v>598</v>
      </c>
      <c r="N38" s="221"/>
    </row>
    <row r="39" spans="1:14" x14ac:dyDescent="0.25">
      <c r="A39" s="118">
        <v>1995</v>
      </c>
      <c r="B39" s="216">
        <v>1406.78</v>
      </c>
      <c r="C39" s="182">
        <v>817.25642957676394</v>
      </c>
      <c r="D39" s="216">
        <v>20351.689999999999</v>
      </c>
      <c r="E39" s="182">
        <v>1010.9468550277644</v>
      </c>
      <c r="F39" s="216">
        <v>28366.95</v>
      </c>
      <c r="G39" s="216">
        <v>608.59323966799388</v>
      </c>
      <c r="H39" s="216">
        <v>253.39</v>
      </c>
      <c r="I39" s="192">
        <v>218.84052251470067</v>
      </c>
      <c r="J39" s="216">
        <v>50378.81</v>
      </c>
      <c r="K39" s="182">
        <v>774.99970721817374</v>
      </c>
      <c r="L39" s="281"/>
      <c r="M39" s="281"/>
    </row>
    <row r="40" spans="1:14" x14ac:dyDescent="0.25">
      <c r="A40" s="118">
        <v>1996</v>
      </c>
      <c r="B40" s="216">
        <v>20.34</v>
      </c>
      <c r="C40" s="182">
        <v>705.70304818092427</v>
      </c>
      <c r="D40" s="216">
        <v>11934.32</v>
      </c>
      <c r="E40" s="182">
        <v>914.06992606197923</v>
      </c>
      <c r="F40" s="216">
        <v>14830.93</v>
      </c>
      <c r="G40" s="216">
        <v>557.28265186336932</v>
      </c>
      <c r="H40" s="216">
        <v>137.29</v>
      </c>
      <c r="I40" s="192">
        <v>205.21523781775804</v>
      </c>
      <c r="J40" s="216">
        <v>26922.880000000001</v>
      </c>
      <c r="K40" s="182">
        <v>713.75540061093011</v>
      </c>
      <c r="L40" s="281"/>
      <c r="M40" s="281"/>
    </row>
    <row r="41" spans="1:14" x14ac:dyDescent="0.25">
      <c r="A41" s="118">
        <v>1997</v>
      </c>
      <c r="B41" s="216">
        <v>84.32</v>
      </c>
      <c r="C41" s="182">
        <v>100.10673624288425</v>
      </c>
      <c r="D41" s="216">
        <v>13092.8</v>
      </c>
      <c r="E41" s="182">
        <v>759.3571275815716</v>
      </c>
      <c r="F41" s="216">
        <v>18524.150000000001</v>
      </c>
      <c r="G41" s="216">
        <v>499.20552360027312</v>
      </c>
      <c r="H41" s="216">
        <v>1063.1400000000001</v>
      </c>
      <c r="I41" s="192">
        <v>417.37306469514829</v>
      </c>
      <c r="J41" s="216">
        <v>32764.41</v>
      </c>
      <c r="K41" s="182">
        <v>599.48083911781112</v>
      </c>
      <c r="L41" s="281"/>
      <c r="M41" s="281"/>
    </row>
    <row r="42" spans="1:14" x14ac:dyDescent="0.25">
      <c r="A42" s="118">
        <v>1998</v>
      </c>
      <c r="B42" s="216">
        <v>260.58999999999997</v>
      </c>
      <c r="C42" s="182">
        <v>392.87770060247902</v>
      </c>
      <c r="D42" s="216">
        <v>3873.73</v>
      </c>
      <c r="E42" s="182">
        <v>540.96387719329948</v>
      </c>
      <c r="F42" s="216">
        <v>4447.46</v>
      </c>
      <c r="G42" s="216">
        <v>386.05968350474205</v>
      </c>
      <c r="H42" s="216">
        <v>466.1</v>
      </c>
      <c r="I42" s="192">
        <v>534.46041621969528</v>
      </c>
      <c r="J42" s="216">
        <v>9047.8799999999992</v>
      </c>
      <c r="K42" s="182">
        <v>460.22106836076523</v>
      </c>
      <c r="L42" s="281"/>
      <c r="M42" s="281"/>
    </row>
    <row r="43" spans="1:14" x14ac:dyDescent="0.25">
      <c r="A43" s="118">
        <v>1999</v>
      </c>
      <c r="B43" s="216">
        <v>0</v>
      </c>
      <c r="C43" s="182" t="s">
        <v>599</v>
      </c>
      <c r="D43" s="216">
        <v>8623.73</v>
      </c>
      <c r="E43" s="182">
        <v>682.9784791499734</v>
      </c>
      <c r="F43" s="216">
        <v>1491.95</v>
      </c>
      <c r="G43" s="216">
        <v>371.21016119843159</v>
      </c>
      <c r="H43" s="216">
        <v>4558.05</v>
      </c>
      <c r="I43" s="192">
        <v>955.04437204506314</v>
      </c>
      <c r="J43" s="216">
        <v>14673.73</v>
      </c>
      <c r="K43" s="182">
        <v>735.79035459968259</v>
      </c>
      <c r="L43" s="281"/>
      <c r="M43" s="281"/>
    </row>
    <row r="44" spans="1:14" x14ac:dyDescent="0.25">
      <c r="A44" s="118">
        <v>2000</v>
      </c>
      <c r="B44" s="216">
        <v>277.96610169491527</v>
      </c>
      <c r="C44" s="182">
        <v>1236.0931707317072</v>
      </c>
      <c r="D44" s="216">
        <v>3254.2372881355932</v>
      </c>
      <c r="E44" s="182">
        <v>854.39036979166667</v>
      </c>
      <c r="F44" s="216">
        <v>0</v>
      </c>
      <c r="G44" s="216" t="s">
        <v>599</v>
      </c>
      <c r="H44" s="216">
        <v>77.118644067796609</v>
      </c>
      <c r="I44" s="192">
        <v>1689.0727472527474</v>
      </c>
      <c r="J44" s="216">
        <v>3609.3220338983051</v>
      </c>
      <c r="K44" s="182">
        <v>901.6208499647804</v>
      </c>
    </row>
    <row r="45" spans="1:14" x14ac:dyDescent="0.25">
      <c r="A45" s="118">
        <v>2001</v>
      </c>
      <c r="B45" s="216">
        <v>0</v>
      </c>
      <c r="C45" s="182" t="s">
        <v>599</v>
      </c>
      <c r="D45" s="216">
        <v>3247.4576271186443</v>
      </c>
      <c r="E45" s="182">
        <v>200.57844467640916</v>
      </c>
      <c r="F45" s="216">
        <v>0</v>
      </c>
      <c r="G45" s="216" t="s">
        <v>599</v>
      </c>
      <c r="H45" s="216">
        <v>0</v>
      </c>
      <c r="I45" s="192" t="s">
        <v>599</v>
      </c>
      <c r="J45" s="216">
        <v>3247.4576271186443</v>
      </c>
      <c r="K45" s="182">
        <v>200.57844467640916</v>
      </c>
    </row>
    <row r="46" spans="1:14" x14ac:dyDescent="0.25">
      <c r="A46" s="118">
        <v>2002</v>
      </c>
      <c r="B46" s="216">
        <v>0</v>
      </c>
      <c r="C46" s="182" t="s">
        <v>599</v>
      </c>
      <c r="D46" s="216">
        <v>84.745762711864415</v>
      </c>
      <c r="E46" s="182">
        <v>49.559999999999995</v>
      </c>
      <c r="F46" s="216">
        <v>0</v>
      </c>
      <c r="G46" s="216" t="s">
        <v>599</v>
      </c>
      <c r="H46" s="216">
        <v>0</v>
      </c>
      <c r="I46" s="192" t="s">
        <v>599</v>
      </c>
      <c r="J46" s="216">
        <v>84.745762711864415</v>
      </c>
      <c r="K46" s="182">
        <v>49.559999999999995</v>
      </c>
    </row>
    <row r="47" spans="1:14" x14ac:dyDescent="0.25">
      <c r="A47" s="118">
        <v>2003</v>
      </c>
      <c r="B47" s="216">
        <v>0</v>
      </c>
      <c r="C47" s="182" t="s">
        <v>599</v>
      </c>
      <c r="D47" s="216">
        <v>1216.949152542373</v>
      </c>
      <c r="E47" s="182">
        <v>1023.8718662952646</v>
      </c>
      <c r="F47" s="216">
        <v>0</v>
      </c>
      <c r="G47" s="216" t="s">
        <v>599</v>
      </c>
      <c r="H47" s="216">
        <v>0</v>
      </c>
      <c r="I47" s="192" t="s">
        <v>599</v>
      </c>
      <c r="J47" s="216">
        <v>1216.949152542373</v>
      </c>
      <c r="K47" s="182">
        <v>1023.8718662952646</v>
      </c>
    </row>
    <row r="48" spans="1:14" x14ac:dyDescent="0.25">
      <c r="A48" s="118">
        <v>2004</v>
      </c>
      <c r="B48" s="216">
        <v>0</v>
      </c>
      <c r="C48" s="182" t="s">
        <v>599</v>
      </c>
      <c r="D48" s="216">
        <v>1825.4237288135596</v>
      </c>
      <c r="E48" s="182">
        <v>1087.7562116991642</v>
      </c>
      <c r="F48" s="216">
        <v>0</v>
      </c>
      <c r="G48" s="216" t="s">
        <v>599</v>
      </c>
      <c r="H48" s="216">
        <v>0</v>
      </c>
      <c r="I48" s="192" t="s">
        <v>599</v>
      </c>
      <c r="J48" s="216">
        <v>1825.4237288135596</v>
      </c>
      <c r="K48" s="182">
        <v>1087.7562116991642</v>
      </c>
      <c r="L48" s="221"/>
      <c r="M48" s="221"/>
    </row>
    <row r="49" spans="1:62" x14ac:dyDescent="0.25">
      <c r="A49" s="118">
        <v>2005</v>
      </c>
      <c r="B49" s="216">
        <v>0</v>
      </c>
      <c r="C49" s="182" t="s">
        <v>599</v>
      </c>
      <c r="D49" s="216">
        <v>2669.0677966101698</v>
      </c>
      <c r="E49" s="182">
        <v>561.76916970947764</v>
      </c>
      <c r="F49" s="216">
        <v>0</v>
      </c>
      <c r="G49" s="216" t="s">
        <v>599</v>
      </c>
      <c r="H49" s="216">
        <v>0</v>
      </c>
      <c r="I49" s="192" t="s">
        <v>599</v>
      </c>
      <c r="J49" s="216">
        <v>2669.0677966101698</v>
      </c>
      <c r="K49" s="182">
        <v>561.76916970947764</v>
      </c>
    </row>
    <row r="50" spans="1:62" x14ac:dyDescent="0.25">
      <c r="A50" s="118">
        <v>2006</v>
      </c>
      <c r="B50" s="216">
        <v>0</v>
      </c>
      <c r="C50" s="182" t="s">
        <v>599</v>
      </c>
      <c r="D50" s="216">
        <v>2166.1016949152545</v>
      </c>
      <c r="E50" s="182">
        <v>1005.3544600938966</v>
      </c>
      <c r="F50" s="216">
        <v>0</v>
      </c>
      <c r="G50" s="216" t="s">
        <v>599</v>
      </c>
      <c r="H50" s="216">
        <v>0</v>
      </c>
      <c r="I50" s="192" t="s">
        <v>599</v>
      </c>
      <c r="J50" s="216">
        <v>2166.1016949152545</v>
      </c>
      <c r="K50" s="182">
        <v>1005.3544600938966</v>
      </c>
    </row>
    <row r="51" spans="1:62" x14ac:dyDescent="0.25">
      <c r="A51" s="118">
        <v>2007</v>
      </c>
      <c r="B51" s="216">
        <v>0</v>
      </c>
      <c r="C51" s="182" t="s">
        <v>599</v>
      </c>
      <c r="D51" s="216">
        <v>1761.0169491525426</v>
      </c>
      <c r="E51" s="182">
        <v>1222.7826660250239</v>
      </c>
      <c r="F51" s="216">
        <v>0</v>
      </c>
      <c r="G51" s="216" t="s">
        <v>599</v>
      </c>
      <c r="H51" s="216">
        <v>0</v>
      </c>
      <c r="I51" s="192" t="s">
        <v>599</v>
      </c>
      <c r="J51" s="216">
        <v>1761.0169491525426</v>
      </c>
      <c r="K51" s="182">
        <v>1222.7826660250239</v>
      </c>
    </row>
    <row r="52" spans="1:62" x14ac:dyDescent="0.25">
      <c r="A52" s="118">
        <v>2008</v>
      </c>
      <c r="B52" s="216">
        <v>0</v>
      </c>
      <c r="C52" s="182" t="s">
        <v>599</v>
      </c>
      <c r="D52" s="216">
        <v>0</v>
      </c>
      <c r="E52" s="182" t="s">
        <v>599</v>
      </c>
      <c r="F52" s="216">
        <v>0</v>
      </c>
      <c r="G52" s="216" t="s">
        <v>599</v>
      </c>
      <c r="H52" s="216">
        <v>117.79661016949153</v>
      </c>
      <c r="I52" s="192">
        <v>732.33007194244601</v>
      </c>
      <c r="J52" s="216">
        <v>117.79661016949153</v>
      </c>
      <c r="K52" s="182">
        <v>732.33007194244601</v>
      </c>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row>
    <row r="53" spans="1:62" x14ac:dyDescent="0.25">
      <c r="A53" s="118">
        <v>2009</v>
      </c>
      <c r="B53" s="216">
        <v>48.305084745762713</v>
      </c>
      <c r="C53" s="182">
        <v>517.54385964912285</v>
      </c>
      <c r="D53" s="216">
        <v>3.3898305084745766</v>
      </c>
      <c r="E53" s="182">
        <v>1442.2549999999999</v>
      </c>
      <c r="F53" s="216">
        <v>0</v>
      </c>
      <c r="G53" s="216" t="s">
        <v>599</v>
      </c>
      <c r="H53" s="216">
        <v>108.05084745762713</v>
      </c>
      <c r="I53" s="192">
        <v>992.22729411764692</v>
      </c>
      <c r="J53" s="216">
        <v>159.74576271186442</v>
      </c>
      <c r="K53" s="182">
        <v>858.23872679045087</v>
      </c>
    </row>
    <row r="54" spans="1:62" x14ac:dyDescent="0.25">
      <c r="A54" s="118">
        <v>2010</v>
      </c>
      <c r="B54" s="216">
        <v>0</v>
      </c>
      <c r="C54" s="182" t="s">
        <v>599</v>
      </c>
      <c r="D54" s="216">
        <v>115.67796610169492</v>
      </c>
      <c r="E54" s="182">
        <v>2267.761172161172</v>
      </c>
      <c r="F54" s="216">
        <v>34.745762711864408</v>
      </c>
      <c r="G54" s="216">
        <v>139.72926829268292</v>
      </c>
      <c r="H54" s="216">
        <v>249.57627118644075</v>
      </c>
      <c r="I54" s="192">
        <v>536.44522920203724</v>
      </c>
      <c r="J54" s="216">
        <v>400.00000000000006</v>
      </c>
      <c r="K54" s="182">
        <v>1002.6724999999999</v>
      </c>
      <c r="M54" s="222"/>
    </row>
    <row r="55" spans="1:62" x14ac:dyDescent="0.25">
      <c r="A55" s="118">
        <v>2011</v>
      </c>
      <c r="B55" s="216">
        <v>0</v>
      </c>
      <c r="C55" s="182" t="s">
        <v>599</v>
      </c>
      <c r="D55" s="216">
        <v>0</v>
      </c>
      <c r="E55" s="182" t="s">
        <v>599</v>
      </c>
      <c r="F55" s="216">
        <v>12.711864406779661</v>
      </c>
      <c r="G55" s="216">
        <v>1176.3813333333333</v>
      </c>
      <c r="H55" s="216">
        <v>34.745762711864408</v>
      </c>
      <c r="I55" s="192">
        <v>508.34975609756094</v>
      </c>
      <c r="J55" s="216">
        <v>47.457627118644069</v>
      </c>
      <c r="K55" s="182">
        <v>687.28678571428566</v>
      </c>
      <c r="M55" s="222"/>
    </row>
    <row r="56" spans="1:62" x14ac:dyDescent="0.25">
      <c r="A56" s="118">
        <v>2012</v>
      </c>
      <c r="B56" s="216">
        <v>0</v>
      </c>
      <c r="C56" s="182" t="s">
        <v>599</v>
      </c>
      <c r="D56" s="216">
        <v>0</v>
      </c>
      <c r="E56" s="182" t="s">
        <v>599</v>
      </c>
      <c r="F56" s="216">
        <v>0</v>
      </c>
      <c r="G56" s="216" t="s">
        <v>599</v>
      </c>
      <c r="H56" s="216">
        <v>10.16949152542373</v>
      </c>
      <c r="I56" s="192">
        <v>1846.5033333333331</v>
      </c>
      <c r="J56" s="216">
        <v>10.16949152542373</v>
      </c>
      <c r="K56" s="182">
        <v>1846.5033333333331</v>
      </c>
      <c r="M56" s="222"/>
    </row>
    <row r="57" spans="1:62" x14ac:dyDescent="0.25">
      <c r="A57" s="118">
        <v>2013</v>
      </c>
      <c r="B57" s="216">
        <v>0</v>
      </c>
      <c r="C57" s="182" t="s">
        <v>599</v>
      </c>
      <c r="D57" s="216">
        <v>0</v>
      </c>
      <c r="E57" s="182" t="s">
        <v>599</v>
      </c>
      <c r="F57" s="216">
        <v>0</v>
      </c>
      <c r="G57" s="216" t="s">
        <v>599</v>
      </c>
      <c r="H57" s="216">
        <v>158.47457627118644</v>
      </c>
      <c r="I57" s="192">
        <v>611.85208556149735</v>
      </c>
      <c r="J57" s="216">
        <v>158.47457627118644</v>
      </c>
      <c r="K57" s="182">
        <v>611.85208556149735</v>
      </c>
      <c r="M57" s="222"/>
    </row>
    <row r="58" spans="1:62" x14ac:dyDescent="0.25">
      <c r="A58" s="118">
        <v>2014</v>
      </c>
      <c r="B58" s="216">
        <v>1125.4237288135594</v>
      </c>
      <c r="C58" s="182">
        <v>661.31536144578308</v>
      </c>
      <c r="D58" s="216">
        <v>0</v>
      </c>
      <c r="E58" s="182" t="s">
        <v>599</v>
      </c>
      <c r="F58" s="216">
        <v>12.711864406779661</v>
      </c>
      <c r="G58" s="216">
        <v>387.04</v>
      </c>
      <c r="H58" s="216">
        <v>2.9661016949152543</v>
      </c>
      <c r="I58" s="192">
        <v>1001.3142857142857</v>
      </c>
      <c r="J58" s="216">
        <v>1141.1016949152543</v>
      </c>
      <c r="K58" s="182">
        <v>659.14370590419605</v>
      </c>
      <c r="M58" s="222"/>
    </row>
    <row r="59" spans="1:62" x14ac:dyDescent="0.25">
      <c r="A59" s="118">
        <v>2015</v>
      </c>
      <c r="B59" s="216">
        <v>2986.4406779661022</v>
      </c>
      <c r="C59" s="182">
        <v>427.80089670828596</v>
      </c>
      <c r="D59" s="216">
        <v>3.3898305084745766</v>
      </c>
      <c r="E59" s="182">
        <v>1516.5949999999998</v>
      </c>
      <c r="F59" s="216">
        <v>0</v>
      </c>
      <c r="G59" s="216" t="s">
        <v>599</v>
      </c>
      <c r="H59" s="216">
        <v>0</v>
      </c>
      <c r="I59" s="192" t="s">
        <v>599</v>
      </c>
      <c r="J59" s="216">
        <v>2989.8305084745766</v>
      </c>
      <c r="K59" s="182">
        <v>429.03535714285709</v>
      </c>
      <c r="M59" s="222"/>
    </row>
    <row r="60" spans="1:62" x14ac:dyDescent="0.25">
      <c r="A60" s="118">
        <v>2016</v>
      </c>
      <c r="B60" s="216">
        <v>200.42372881355934</v>
      </c>
      <c r="C60" s="182">
        <v>1223.6076109936573</v>
      </c>
      <c r="D60" s="216">
        <v>11.016949152542374</v>
      </c>
      <c r="E60" s="182">
        <v>2027.6938461538459</v>
      </c>
      <c r="F60" s="216">
        <v>0</v>
      </c>
      <c r="G60" s="216" t="s">
        <v>599</v>
      </c>
      <c r="H60" s="216">
        <v>2.9661016949152543</v>
      </c>
      <c r="I60" s="192">
        <v>908.6</v>
      </c>
      <c r="J60" s="216">
        <v>214.40677966101697</v>
      </c>
      <c r="K60" s="182">
        <v>1260.5664822134386</v>
      </c>
      <c r="M60" s="222"/>
    </row>
    <row r="61" spans="1:62" x14ac:dyDescent="0.25">
      <c r="A61" s="118">
        <v>2017</v>
      </c>
      <c r="B61" s="216">
        <v>0</v>
      </c>
      <c r="C61" s="182" t="s">
        <v>599</v>
      </c>
      <c r="D61" s="216">
        <v>0</v>
      </c>
      <c r="E61" s="182" t="s">
        <v>599</v>
      </c>
      <c r="F61" s="216">
        <v>0</v>
      </c>
      <c r="G61" s="216" t="s">
        <v>599</v>
      </c>
      <c r="H61" s="216">
        <v>21.610169491525426</v>
      </c>
      <c r="I61" s="192">
        <v>845.94431372549013</v>
      </c>
      <c r="J61" s="216">
        <v>21.610169491525426</v>
      </c>
      <c r="K61" s="182">
        <v>845.94431372549013</v>
      </c>
      <c r="M61" s="222"/>
    </row>
    <row r="62" spans="1:62" x14ac:dyDescent="0.25">
      <c r="A62" s="118">
        <v>2018</v>
      </c>
      <c r="B62" s="216">
        <v>0</v>
      </c>
      <c r="C62" s="182" t="s">
        <v>599</v>
      </c>
      <c r="D62" s="216">
        <v>0</v>
      </c>
      <c r="E62" s="182" t="s">
        <v>599</v>
      </c>
      <c r="F62" s="216">
        <v>0</v>
      </c>
      <c r="G62" s="216" t="s">
        <v>599</v>
      </c>
      <c r="H62" s="216">
        <v>15.677966101694915</v>
      </c>
      <c r="I62" s="192">
        <v>2542.3578378378379</v>
      </c>
      <c r="J62" s="216">
        <v>15.677966101694915</v>
      </c>
      <c r="K62" s="182">
        <v>2542.3578378378379</v>
      </c>
      <c r="M62" s="222"/>
    </row>
    <row r="63" spans="1:62" x14ac:dyDescent="0.25">
      <c r="A63" s="118">
        <v>2019</v>
      </c>
      <c r="B63" s="216">
        <v>0</v>
      </c>
      <c r="C63" s="182" t="s">
        <v>599</v>
      </c>
      <c r="D63" s="216">
        <v>0</v>
      </c>
      <c r="E63" s="182" t="s">
        <v>599</v>
      </c>
      <c r="F63" s="216">
        <v>0</v>
      </c>
      <c r="G63" s="216" t="s">
        <v>599</v>
      </c>
      <c r="H63" s="216">
        <v>0</v>
      </c>
      <c r="I63" s="192" t="s">
        <v>599</v>
      </c>
      <c r="J63" s="216">
        <v>0</v>
      </c>
      <c r="K63" s="182" t="s">
        <v>599</v>
      </c>
      <c r="M63" s="222"/>
    </row>
    <row r="64" spans="1:62" x14ac:dyDescent="0.25">
      <c r="A64" s="118">
        <v>2020</v>
      </c>
      <c r="B64" s="216">
        <v>0</v>
      </c>
      <c r="C64" s="182" t="s">
        <v>599</v>
      </c>
      <c r="D64" s="216">
        <v>0</v>
      </c>
      <c r="E64" s="182" t="s">
        <v>599</v>
      </c>
      <c r="F64" s="216">
        <v>0</v>
      </c>
      <c r="G64" s="216" t="s">
        <v>599</v>
      </c>
      <c r="H64" s="216">
        <v>0</v>
      </c>
      <c r="I64" s="192" t="s">
        <v>599</v>
      </c>
      <c r="J64" s="216">
        <v>0</v>
      </c>
      <c r="K64" s="182" t="s">
        <v>599</v>
      </c>
      <c r="M64" s="222"/>
    </row>
    <row r="65" spans="1:14" x14ac:dyDescent="0.25">
      <c r="A65" s="118">
        <v>2021</v>
      </c>
      <c r="B65" s="216">
        <v>10.16949152542373</v>
      </c>
      <c r="C65" s="182">
        <v>896.99666666666656</v>
      </c>
      <c r="D65" s="216">
        <v>0</v>
      </c>
      <c r="E65" s="182" t="s">
        <v>599</v>
      </c>
      <c r="F65" s="216">
        <v>0</v>
      </c>
      <c r="G65" s="216" t="s">
        <v>599</v>
      </c>
      <c r="H65" s="216">
        <v>4.2372881355932206</v>
      </c>
      <c r="I65" s="192">
        <v>1200.06</v>
      </c>
      <c r="J65" s="216">
        <v>14.406779661016952</v>
      </c>
      <c r="K65" s="182">
        <v>986.13294117647047</v>
      </c>
      <c r="M65" s="222"/>
    </row>
    <row r="66" spans="1:14" x14ac:dyDescent="0.25">
      <c r="A66" s="251">
        <v>2022</v>
      </c>
      <c r="B66" s="236">
        <v>0</v>
      </c>
      <c r="C66" s="236" t="s">
        <v>599</v>
      </c>
      <c r="D66" s="236">
        <v>0</v>
      </c>
      <c r="E66" s="236" t="s">
        <v>599</v>
      </c>
      <c r="F66" s="236">
        <v>0</v>
      </c>
      <c r="G66" s="236" t="s">
        <v>599</v>
      </c>
      <c r="H66" s="236">
        <v>14</v>
      </c>
      <c r="I66" s="236">
        <v>639.70000000000005</v>
      </c>
      <c r="J66" s="236">
        <v>14</v>
      </c>
      <c r="K66" s="236">
        <v>639.70000000000005</v>
      </c>
      <c r="M66" s="222"/>
    </row>
    <row r="67" spans="1:14" ht="16.5" thickBot="1" x14ac:dyDescent="0.3">
      <c r="A67" s="338">
        <v>2023</v>
      </c>
      <c r="B67" s="339">
        <v>0</v>
      </c>
      <c r="C67" s="339" t="s">
        <v>599</v>
      </c>
      <c r="D67" s="339">
        <v>0</v>
      </c>
      <c r="E67" s="339" t="s">
        <v>599</v>
      </c>
      <c r="F67" s="339">
        <v>0</v>
      </c>
      <c r="G67" s="339" t="s">
        <v>599</v>
      </c>
      <c r="H67" s="339">
        <v>13</v>
      </c>
      <c r="I67" s="339">
        <v>411.1</v>
      </c>
      <c r="J67" s="339">
        <v>13</v>
      </c>
      <c r="K67" s="339">
        <v>411.1</v>
      </c>
      <c r="M67" s="222"/>
    </row>
    <row r="68" spans="1:14" ht="16.5" thickTop="1" x14ac:dyDescent="0.25">
      <c r="B68" s="216"/>
      <c r="C68" s="223"/>
      <c r="D68" s="216"/>
      <c r="E68" s="224"/>
      <c r="F68" s="216"/>
      <c r="G68" s="224"/>
      <c r="H68" s="216"/>
      <c r="I68" s="224"/>
      <c r="J68" s="216"/>
      <c r="K68" s="225"/>
      <c r="M68" s="222"/>
    </row>
    <row r="69" spans="1:14" s="268" customFormat="1" ht="15" x14ac:dyDescent="0.25">
      <c r="A69" s="265" t="s">
        <v>604</v>
      </c>
      <c r="B69" s="266"/>
      <c r="C69" s="266"/>
      <c r="D69" s="266"/>
      <c r="E69" s="266"/>
      <c r="F69" s="266"/>
      <c r="G69" s="266"/>
      <c r="H69" s="266"/>
      <c r="I69" s="266"/>
      <c r="J69" s="266"/>
      <c r="K69" s="266"/>
      <c r="L69" s="266"/>
      <c r="M69" s="267"/>
      <c r="N69" s="266"/>
    </row>
    <row r="70" spans="1:14" s="268" customFormat="1" ht="15" x14ac:dyDescent="0.25">
      <c r="B70" s="265" t="s">
        <v>605</v>
      </c>
      <c r="C70" s="266"/>
      <c r="D70" s="266"/>
      <c r="E70" s="266"/>
      <c r="F70" s="266"/>
      <c r="G70" s="266"/>
      <c r="H70" s="266"/>
      <c r="I70" s="266"/>
      <c r="J70" s="266"/>
      <c r="K70" s="266"/>
      <c r="L70" s="266"/>
      <c r="M70" s="267"/>
      <c r="N70" s="266"/>
    </row>
    <row r="71" spans="1:14" s="268" customFormat="1" ht="15" x14ac:dyDescent="0.25">
      <c r="A71" s="265" t="s">
        <v>606</v>
      </c>
      <c r="B71" s="266"/>
      <c r="C71" s="266"/>
      <c r="D71" s="266"/>
      <c r="E71" s="266"/>
      <c r="F71" s="266"/>
      <c r="G71" s="266"/>
      <c r="H71" s="266"/>
      <c r="I71" s="266"/>
      <c r="J71" s="266"/>
      <c r="K71" s="266"/>
      <c r="L71" s="266"/>
      <c r="M71" s="267"/>
      <c r="N71" s="266"/>
    </row>
    <row r="72" spans="1:14" s="268" customFormat="1" ht="15" x14ac:dyDescent="0.25">
      <c r="A72" s="265" t="s">
        <v>607</v>
      </c>
      <c r="B72" s="266"/>
      <c r="C72" s="266"/>
      <c r="D72" s="266"/>
      <c r="E72" s="266"/>
      <c r="F72" s="266"/>
      <c r="G72" s="266"/>
      <c r="H72" s="266"/>
      <c r="I72" s="266"/>
      <c r="J72" s="266"/>
      <c r="K72" s="266"/>
      <c r="L72" s="266"/>
      <c r="M72" s="267"/>
      <c r="N72" s="266"/>
    </row>
    <row r="73" spans="1:14" s="268" customFormat="1" ht="15" x14ac:dyDescent="0.25">
      <c r="A73" s="265" t="s">
        <v>608</v>
      </c>
      <c r="B73" s="266"/>
      <c r="C73" s="266"/>
      <c r="D73" s="266"/>
      <c r="E73" s="266"/>
      <c r="F73" s="266"/>
      <c r="G73" s="266"/>
      <c r="H73" s="266"/>
      <c r="I73" s="266"/>
      <c r="J73" s="266"/>
      <c r="K73" s="266"/>
      <c r="L73" s="266"/>
      <c r="M73" s="267"/>
      <c r="N73" s="266"/>
    </row>
    <row r="74" spans="1:14" s="268" customFormat="1" ht="15" x14ac:dyDescent="0.25">
      <c r="B74" s="265" t="s">
        <v>609</v>
      </c>
      <c r="C74" s="266"/>
      <c r="D74" s="266"/>
      <c r="E74" s="266"/>
      <c r="F74" s="266"/>
      <c r="G74" s="266"/>
      <c r="H74" s="266"/>
      <c r="I74" s="266"/>
      <c r="J74" s="266"/>
      <c r="K74" s="266"/>
      <c r="L74" s="266"/>
      <c r="M74" s="267"/>
      <c r="N74" s="266"/>
    </row>
    <row r="75" spans="1:14" s="268" customFormat="1" ht="15" x14ac:dyDescent="0.25">
      <c r="A75" s="265"/>
      <c r="B75" s="265" t="s">
        <v>610</v>
      </c>
      <c r="C75" s="266"/>
      <c r="D75" s="266"/>
      <c r="E75" s="266"/>
      <c r="F75" s="266"/>
      <c r="G75" s="266"/>
      <c r="H75" s="266"/>
      <c r="I75" s="266"/>
      <c r="J75" s="266"/>
      <c r="K75" s="266"/>
      <c r="L75" s="266"/>
      <c r="M75" s="267"/>
      <c r="N75" s="266"/>
    </row>
    <row r="76" spans="1:14" s="268" customFormat="1" ht="15" x14ac:dyDescent="0.25">
      <c r="A76" s="265"/>
      <c r="B76" s="265" t="s">
        <v>611</v>
      </c>
      <c r="C76" s="266"/>
      <c r="D76" s="266"/>
      <c r="E76" s="266"/>
      <c r="F76" s="266"/>
      <c r="G76" s="266"/>
      <c r="H76" s="266"/>
      <c r="I76" s="266"/>
      <c r="J76" s="266"/>
      <c r="K76" s="266"/>
      <c r="L76" s="266"/>
      <c r="M76" s="267"/>
      <c r="N76" s="266"/>
    </row>
    <row r="77" spans="1:14" s="268" customFormat="1" ht="15" x14ac:dyDescent="0.25">
      <c r="B77" s="265" t="s">
        <v>612</v>
      </c>
      <c r="C77" s="266"/>
      <c r="D77" s="266"/>
      <c r="E77" s="266"/>
      <c r="F77" s="266"/>
      <c r="G77" s="266"/>
      <c r="H77" s="266"/>
      <c r="I77" s="266"/>
      <c r="J77" s="266"/>
      <c r="K77" s="266"/>
      <c r="L77" s="266"/>
      <c r="M77" s="267"/>
      <c r="N77" s="266"/>
    </row>
    <row r="78" spans="1:14" s="268" customFormat="1" ht="15" x14ac:dyDescent="0.25">
      <c r="A78" s="265"/>
      <c r="B78" s="265" t="s">
        <v>613</v>
      </c>
      <c r="C78" s="266"/>
      <c r="D78" s="266"/>
      <c r="E78" s="266"/>
      <c r="F78" s="266"/>
      <c r="G78" s="266"/>
      <c r="H78" s="266"/>
      <c r="I78" s="266"/>
      <c r="J78" s="266"/>
      <c r="K78" s="266"/>
      <c r="L78" s="266"/>
      <c r="M78" s="267"/>
      <c r="N78" s="266"/>
    </row>
    <row r="79" spans="1:14" s="268" customFormat="1" ht="15" x14ac:dyDescent="0.25">
      <c r="A79" s="265" t="s">
        <v>614</v>
      </c>
      <c r="B79" s="266"/>
      <c r="C79" s="266"/>
      <c r="D79" s="266"/>
      <c r="E79" s="266"/>
      <c r="F79" s="266"/>
      <c r="G79" s="266"/>
      <c r="H79" s="266"/>
      <c r="I79" s="266"/>
      <c r="J79" s="266"/>
      <c r="K79" s="266"/>
      <c r="L79" s="266"/>
      <c r="M79" s="267"/>
      <c r="N79" s="266"/>
    </row>
    <row r="80" spans="1:14" s="268" customFormat="1" ht="15" x14ac:dyDescent="0.25">
      <c r="A80" s="265"/>
      <c r="B80" s="266"/>
      <c r="C80" s="266"/>
      <c r="D80" s="266"/>
      <c r="E80" s="266"/>
      <c r="F80" s="266"/>
      <c r="G80" s="266"/>
      <c r="H80" s="266"/>
      <c r="I80" s="266"/>
      <c r="J80" s="266"/>
      <c r="K80" s="266"/>
      <c r="L80" s="266"/>
      <c r="M80" s="267"/>
      <c r="N80" s="266"/>
    </row>
    <row r="81" spans="1:14" s="268" customFormat="1" ht="15" x14ac:dyDescent="0.25">
      <c r="A81" s="265"/>
      <c r="B81" s="266"/>
      <c r="C81" s="266"/>
      <c r="D81" s="266"/>
      <c r="E81" s="266"/>
      <c r="F81" s="266"/>
      <c r="G81" s="266"/>
      <c r="H81" s="266"/>
      <c r="I81" s="266"/>
      <c r="J81" s="266"/>
      <c r="K81" s="266"/>
      <c r="L81" s="266"/>
      <c r="M81" s="267"/>
      <c r="N81" s="266"/>
    </row>
    <row r="82" spans="1:14" x14ac:dyDescent="0.25">
      <c r="M82" s="222"/>
    </row>
    <row r="83" spans="1:14" x14ac:dyDescent="0.25">
      <c r="M83" s="222"/>
    </row>
    <row r="84" spans="1:14" x14ac:dyDescent="0.25">
      <c r="M84" s="222"/>
    </row>
    <row r="85" spans="1:14" x14ac:dyDescent="0.25">
      <c r="M85" s="222"/>
    </row>
    <row r="86" spans="1:14" x14ac:dyDescent="0.25">
      <c r="M86" s="222"/>
    </row>
    <row r="87" spans="1:14" x14ac:dyDescent="0.25">
      <c r="M87" s="222"/>
    </row>
    <row r="88" spans="1:14" x14ac:dyDescent="0.25">
      <c r="M88" s="222"/>
    </row>
    <row r="89" spans="1:14" x14ac:dyDescent="0.25">
      <c r="M89" s="222"/>
    </row>
    <row r="90" spans="1:14" x14ac:dyDescent="0.25">
      <c r="M90" s="222"/>
    </row>
    <row r="91" spans="1:14" x14ac:dyDescent="0.25">
      <c r="M91" s="222"/>
    </row>
    <row r="92" spans="1:14" x14ac:dyDescent="0.25">
      <c r="M92" s="222"/>
    </row>
    <row r="93" spans="1:14" x14ac:dyDescent="0.25">
      <c r="M93" s="222"/>
    </row>
    <row r="94" spans="1:14" x14ac:dyDescent="0.25">
      <c r="M94" s="222"/>
    </row>
    <row r="95" spans="1:14" x14ac:dyDescent="0.25">
      <c r="M95" s="222"/>
    </row>
    <row r="96" spans="1:14" x14ac:dyDescent="0.25">
      <c r="M96" s="222"/>
    </row>
    <row r="97" spans="13:13" x14ac:dyDescent="0.25">
      <c r="M97" s="222"/>
    </row>
    <row r="98" spans="13:13" x14ac:dyDescent="0.25">
      <c r="M98" s="222"/>
    </row>
    <row r="99" spans="13:13" x14ac:dyDescent="0.25">
      <c r="M99" s="222"/>
    </row>
    <row r="100" spans="13:13" x14ac:dyDescent="0.25">
      <c r="M100" s="222"/>
    </row>
    <row r="101" spans="13:13" x14ac:dyDescent="0.25">
      <c r="M101" s="222"/>
    </row>
    <row r="102" spans="13:13" x14ac:dyDescent="0.25">
      <c r="M102" s="222"/>
    </row>
    <row r="103" spans="13:13" x14ac:dyDescent="0.25">
      <c r="M103" s="22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C550-C910-4A6A-B175-3011ACEEB342}">
  <dimension ref="A1:J136"/>
  <sheetViews>
    <sheetView workbookViewId="0">
      <pane ySplit="4" topLeftCell="A5" activePane="bottomLeft" state="frozen"/>
      <selection pane="bottomLeft"/>
    </sheetView>
  </sheetViews>
  <sheetFormatPr defaultColWidth="9.140625" defaultRowHeight="15.75" x14ac:dyDescent="0.25"/>
  <cols>
    <col min="1" max="1" width="6.5703125" style="113" customWidth="1"/>
    <col min="2" max="2" width="9.28515625" style="113" bestFit="1" customWidth="1"/>
    <col min="3" max="3" width="15.140625" style="113" bestFit="1" customWidth="1"/>
    <col min="4" max="4" width="10.140625" style="113" bestFit="1" customWidth="1"/>
    <col min="5" max="5" width="15.42578125" style="113" bestFit="1" customWidth="1"/>
    <col min="6" max="6" width="10.28515625" style="113" customWidth="1"/>
    <col min="7" max="7" width="15.42578125" style="113" bestFit="1" customWidth="1"/>
    <col min="8" max="8" width="9.28515625" style="113" bestFit="1" customWidth="1"/>
    <col min="9" max="9" width="15.140625" style="113" bestFit="1" customWidth="1"/>
    <col min="10" max="16384" width="9.140625" style="113"/>
  </cols>
  <sheetData>
    <row r="1" spans="1:9" x14ac:dyDescent="0.25">
      <c r="A1" s="167" t="s">
        <v>615</v>
      </c>
    </row>
    <row r="2" spans="1:9" ht="16.5" thickBot="1" x14ac:dyDescent="0.3">
      <c r="A2" s="186" t="s">
        <v>616</v>
      </c>
      <c r="B2" s="176"/>
      <c r="C2" s="176"/>
      <c r="D2" s="186"/>
      <c r="E2" s="186"/>
      <c r="F2" s="186"/>
      <c r="G2" s="186"/>
      <c r="H2" s="186"/>
      <c r="I2" s="186"/>
    </row>
    <row r="3" spans="1:9" ht="16.5" thickTop="1" x14ac:dyDescent="0.25">
      <c r="B3" s="178" t="s">
        <v>617</v>
      </c>
      <c r="C3" s="304"/>
      <c r="D3" s="178" t="s">
        <v>618</v>
      </c>
      <c r="E3" s="304"/>
      <c r="F3" s="178" t="s">
        <v>619</v>
      </c>
      <c r="G3" s="304"/>
      <c r="H3" s="178" t="s">
        <v>620</v>
      </c>
      <c r="I3" s="304"/>
    </row>
    <row r="4" spans="1:9" ht="16.5" thickBot="1" x14ac:dyDescent="0.3">
      <c r="A4" s="173" t="s">
        <v>34</v>
      </c>
      <c r="B4" s="180" t="s">
        <v>597</v>
      </c>
      <c r="C4" s="180" t="s">
        <v>598</v>
      </c>
      <c r="D4" s="180" t="s">
        <v>597</v>
      </c>
      <c r="E4" s="180" t="s">
        <v>598</v>
      </c>
      <c r="F4" s="180" t="s">
        <v>597</v>
      </c>
      <c r="G4" s="180" t="s">
        <v>598</v>
      </c>
      <c r="H4" s="180" t="s">
        <v>597</v>
      </c>
      <c r="I4" s="180" t="s">
        <v>598</v>
      </c>
    </row>
    <row r="5" spans="1:9" x14ac:dyDescent="0.25">
      <c r="A5" s="118"/>
      <c r="C5" s="305"/>
      <c r="D5" s="305"/>
      <c r="E5" s="280" t="s">
        <v>621</v>
      </c>
      <c r="F5" s="305"/>
      <c r="G5" s="305"/>
      <c r="H5" s="305"/>
      <c r="I5" s="305"/>
    </row>
    <row r="6" spans="1:9" x14ac:dyDescent="0.25">
      <c r="A6" s="118">
        <v>2000</v>
      </c>
      <c r="B6" s="171">
        <v>0</v>
      </c>
      <c r="C6" s="171" t="s">
        <v>599</v>
      </c>
      <c r="D6" s="216">
        <v>200251.14614999999</v>
      </c>
      <c r="E6" s="182">
        <v>154.9190034436165</v>
      </c>
      <c r="F6" s="216">
        <v>124119.00368999998</v>
      </c>
      <c r="G6" s="182">
        <v>104.2899605634113</v>
      </c>
      <c r="H6" s="216">
        <v>220643.88114999997</v>
      </c>
      <c r="I6" s="182">
        <v>95.241363098185346</v>
      </c>
    </row>
    <row r="7" spans="1:9" x14ac:dyDescent="0.25">
      <c r="A7" s="118">
        <v>2001</v>
      </c>
      <c r="B7" s="171">
        <v>0</v>
      </c>
      <c r="C7" s="171" t="s">
        <v>599</v>
      </c>
      <c r="D7" s="216">
        <v>146764.86033</v>
      </c>
      <c r="E7" s="182">
        <v>168.23929750269264</v>
      </c>
      <c r="F7" s="216">
        <v>64549.068979999996</v>
      </c>
      <c r="G7" s="182">
        <v>99.988057178636637</v>
      </c>
      <c r="H7" s="216">
        <v>157910.31673999998</v>
      </c>
      <c r="I7" s="182">
        <v>105.0099533857727</v>
      </c>
    </row>
    <row r="8" spans="1:9" x14ac:dyDescent="0.25">
      <c r="A8" s="118">
        <v>2002</v>
      </c>
      <c r="B8" s="216">
        <v>0</v>
      </c>
      <c r="C8" s="182" t="s">
        <v>599</v>
      </c>
      <c r="D8" s="216">
        <v>110641.05931999999</v>
      </c>
      <c r="E8" s="182">
        <v>152.58512620683396</v>
      </c>
      <c r="F8" s="216">
        <v>42309.96473</v>
      </c>
      <c r="G8" s="182">
        <v>82.330676053012155</v>
      </c>
      <c r="H8" s="216">
        <v>78792.016489999995</v>
      </c>
      <c r="I8" s="182">
        <v>84.226426681721804</v>
      </c>
    </row>
    <row r="9" spans="1:9" x14ac:dyDescent="0.25">
      <c r="A9" s="118">
        <v>2003</v>
      </c>
      <c r="B9" s="216">
        <v>0</v>
      </c>
      <c r="C9" s="182" t="s">
        <v>599</v>
      </c>
      <c r="D9" s="216">
        <v>37944.817129999996</v>
      </c>
      <c r="E9" s="182">
        <v>257.66580891676051</v>
      </c>
      <c r="F9" s="216">
        <v>446.43554999999998</v>
      </c>
      <c r="G9" s="182">
        <v>123.79390485367934</v>
      </c>
      <c r="H9" s="216">
        <v>58710.132909999993</v>
      </c>
      <c r="I9" s="182">
        <v>133.30668169321984</v>
      </c>
    </row>
    <row r="10" spans="1:9" x14ac:dyDescent="0.25">
      <c r="A10" s="118">
        <v>2004</v>
      </c>
      <c r="B10" s="216">
        <v>24169.249059999998</v>
      </c>
      <c r="C10" s="182">
        <v>64.076670158654906</v>
      </c>
      <c r="D10" s="216">
        <v>10969.086809999999</v>
      </c>
      <c r="E10" s="182">
        <v>79.543449250904416</v>
      </c>
      <c r="F10" s="216">
        <v>5118.0253299999995</v>
      </c>
      <c r="G10" s="182">
        <v>71.192496423225023</v>
      </c>
      <c r="H10" s="216">
        <v>70174.156909999991</v>
      </c>
      <c r="I10" s="182">
        <v>79.589955133527241</v>
      </c>
    </row>
    <row r="11" spans="1:9" x14ac:dyDescent="0.25">
      <c r="A11" s="118">
        <v>2005</v>
      </c>
      <c r="B11" s="216">
        <v>58506.205559999995</v>
      </c>
      <c r="C11" s="182">
        <v>63.742588744290465</v>
      </c>
      <c r="D11" s="216">
        <v>0</v>
      </c>
      <c r="E11" s="182" t="s">
        <v>599</v>
      </c>
      <c r="F11" s="216">
        <v>2858.2898299999997</v>
      </c>
      <c r="G11" s="182">
        <v>73.62059571124739</v>
      </c>
      <c r="H11" s="216">
        <v>61410.792409999995</v>
      </c>
      <c r="I11" s="182">
        <v>81.118103260117181</v>
      </c>
    </row>
    <row r="12" spans="1:9" x14ac:dyDescent="0.25">
      <c r="A12" s="118">
        <v>2006</v>
      </c>
      <c r="B12" s="216">
        <v>0</v>
      </c>
      <c r="C12" s="182" t="s">
        <v>599</v>
      </c>
      <c r="D12" s="216">
        <v>6481.5827999999992</v>
      </c>
      <c r="E12" s="182">
        <v>108.351003399972</v>
      </c>
      <c r="F12" s="216">
        <v>2794.3558499999999</v>
      </c>
      <c r="G12" s="182">
        <v>34.938642478194033</v>
      </c>
      <c r="H12" s="216">
        <v>3669.5899899999995</v>
      </c>
      <c r="I12" s="182">
        <v>64.109614600294904</v>
      </c>
    </row>
    <row r="13" spans="1:9" x14ac:dyDescent="0.25">
      <c r="A13" s="118">
        <v>2007</v>
      </c>
      <c r="B13" s="216">
        <v>0</v>
      </c>
      <c r="C13" s="182" t="s">
        <v>599</v>
      </c>
      <c r="D13" s="216">
        <v>24181.374469999999</v>
      </c>
      <c r="E13" s="182">
        <v>117.64232027130095</v>
      </c>
      <c r="F13" s="216">
        <v>4265.9396999999999</v>
      </c>
      <c r="G13" s="182">
        <v>36.795878760311595</v>
      </c>
      <c r="H13" s="216">
        <v>2656.5670999999998</v>
      </c>
      <c r="I13" s="182">
        <v>49.084399185700981</v>
      </c>
    </row>
    <row r="14" spans="1:9" x14ac:dyDescent="0.25">
      <c r="A14" s="118">
        <v>2008</v>
      </c>
      <c r="B14" s="216">
        <v>0</v>
      </c>
      <c r="C14" s="182" t="s">
        <v>599</v>
      </c>
      <c r="D14" s="216">
        <v>17608.299939999997</v>
      </c>
      <c r="E14" s="182">
        <v>49.014555802710852</v>
      </c>
      <c r="F14" s="216">
        <v>6637.0085099999997</v>
      </c>
      <c r="G14" s="182">
        <v>41.53015618176449</v>
      </c>
      <c r="H14" s="216">
        <v>9112.796769999999</v>
      </c>
      <c r="I14" s="182">
        <v>54.04103838036103</v>
      </c>
    </row>
    <row r="15" spans="1:9" x14ac:dyDescent="0.25">
      <c r="A15" s="118">
        <v>2009</v>
      </c>
      <c r="B15" s="216">
        <v>144.40260999999998</v>
      </c>
      <c r="C15" s="182">
        <v>166.17428175294063</v>
      </c>
      <c r="D15" s="216">
        <v>0</v>
      </c>
      <c r="E15" s="182" t="s">
        <v>599</v>
      </c>
      <c r="F15" s="216">
        <v>8969.49647</v>
      </c>
      <c r="G15" s="182">
        <v>40.435045736742453</v>
      </c>
      <c r="H15" s="216">
        <v>6623.7807899999998</v>
      </c>
      <c r="I15" s="182">
        <v>60.370959226746997</v>
      </c>
    </row>
    <row r="16" spans="1:9" x14ac:dyDescent="0.25">
      <c r="A16" s="118">
        <v>2010</v>
      </c>
      <c r="B16" s="216">
        <v>0</v>
      </c>
      <c r="C16" s="182" t="s">
        <v>599</v>
      </c>
      <c r="D16" s="216">
        <v>0</v>
      </c>
      <c r="E16" s="182" t="s">
        <v>599</v>
      </c>
      <c r="F16" s="216">
        <v>19161.454729999998</v>
      </c>
      <c r="G16" s="182">
        <v>43.667978856008297</v>
      </c>
      <c r="H16" s="216">
        <v>7068.0117199999995</v>
      </c>
      <c r="I16" s="182">
        <v>65.886563074346469</v>
      </c>
    </row>
    <row r="17" spans="1:9" x14ac:dyDescent="0.25">
      <c r="A17" s="118">
        <v>2011</v>
      </c>
      <c r="B17" s="216">
        <v>39.683159999999994</v>
      </c>
      <c r="C17" s="182">
        <v>165.56141194400851</v>
      </c>
      <c r="D17" s="216">
        <v>0</v>
      </c>
      <c r="E17" s="182" t="s">
        <v>599</v>
      </c>
      <c r="F17" s="216">
        <v>22404.450749999996</v>
      </c>
      <c r="G17" s="182">
        <v>45.105189646302762</v>
      </c>
      <c r="H17" s="216">
        <v>4609.86042</v>
      </c>
      <c r="I17" s="182">
        <v>66.061436194200425</v>
      </c>
    </row>
    <row r="18" spans="1:9" x14ac:dyDescent="0.25">
      <c r="A18" s="118">
        <v>2012</v>
      </c>
      <c r="B18" s="216">
        <v>0</v>
      </c>
      <c r="C18" s="182" t="s">
        <v>599</v>
      </c>
      <c r="D18" s="216">
        <v>0</v>
      </c>
      <c r="E18" s="182" t="s">
        <v>599</v>
      </c>
      <c r="F18" s="216">
        <v>39480.334959999993</v>
      </c>
      <c r="G18" s="182">
        <v>39.728183704346165</v>
      </c>
      <c r="H18" s="216">
        <v>7344.6915299999991</v>
      </c>
      <c r="I18" s="182">
        <v>63.64011314713445</v>
      </c>
    </row>
    <row r="19" spans="1:9" x14ac:dyDescent="0.25">
      <c r="A19" s="118">
        <v>2013</v>
      </c>
      <c r="B19" s="216">
        <v>0</v>
      </c>
      <c r="C19" s="182" t="s">
        <v>599</v>
      </c>
      <c r="D19" s="216">
        <v>0</v>
      </c>
      <c r="E19" s="182" t="s">
        <v>599</v>
      </c>
      <c r="F19" s="216">
        <v>25786.337829999997</v>
      </c>
      <c r="G19" s="182">
        <v>36.025511110741547</v>
      </c>
      <c r="H19" s="216">
        <v>4529.3917899999997</v>
      </c>
      <c r="I19" s="182">
        <v>64.394517746057033</v>
      </c>
    </row>
    <row r="20" spans="1:9" x14ac:dyDescent="0.25">
      <c r="A20" s="118">
        <v>2014</v>
      </c>
      <c r="B20" s="216">
        <v>0</v>
      </c>
      <c r="C20" s="182" t="s">
        <v>599</v>
      </c>
      <c r="D20" s="216">
        <v>0</v>
      </c>
      <c r="E20" s="182" t="s">
        <v>599</v>
      </c>
      <c r="F20" s="216">
        <v>10846.730399999999</v>
      </c>
      <c r="G20" s="182">
        <v>35.68199685317154</v>
      </c>
      <c r="H20" s="216">
        <v>3077.6495199999999</v>
      </c>
      <c r="I20" s="182">
        <v>123.36557412814179</v>
      </c>
    </row>
    <row r="21" spans="1:9" x14ac:dyDescent="0.25">
      <c r="A21" s="118">
        <v>2015</v>
      </c>
      <c r="B21" s="216">
        <v>0</v>
      </c>
      <c r="C21" s="182" t="s">
        <v>599</v>
      </c>
      <c r="D21" s="216">
        <v>0</v>
      </c>
      <c r="E21" s="182" t="s">
        <v>599</v>
      </c>
      <c r="F21" s="216">
        <v>19412.78141</v>
      </c>
      <c r="G21" s="182">
        <v>35.686436959679341</v>
      </c>
      <c r="H21" s="216">
        <v>4435.6954399999995</v>
      </c>
      <c r="I21" s="182">
        <v>94.040045274163376</v>
      </c>
    </row>
    <row r="22" spans="1:9" x14ac:dyDescent="0.25">
      <c r="A22" s="118">
        <v>2016</v>
      </c>
      <c r="B22" s="216">
        <v>77.161699999999996</v>
      </c>
      <c r="C22" s="182">
        <v>35.743121263528408</v>
      </c>
      <c r="D22" s="216">
        <v>0</v>
      </c>
      <c r="E22" s="182" t="s">
        <v>599</v>
      </c>
      <c r="F22" s="216">
        <v>16821.250599999999</v>
      </c>
      <c r="G22" s="182">
        <v>35.68396989460463</v>
      </c>
      <c r="H22" s="216">
        <v>3977.1344799999997</v>
      </c>
      <c r="I22" s="182">
        <v>103.62209326147806</v>
      </c>
    </row>
    <row r="23" spans="1:9" x14ac:dyDescent="0.25">
      <c r="A23" s="118">
        <v>2017</v>
      </c>
      <c r="B23" s="216">
        <v>0</v>
      </c>
      <c r="C23" s="182" t="s">
        <v>599</v>
      </c>
      <c r="D23" s="216">
        <v>0</v>
      </c>
      <c r="E23" s="182" t="s">
        <v>599</v>
      </c>
      <c r="F23" s="216">
        <v>33898.237119999998</v>
      </c>
      <c r="G23" s="182">
        <v>36.232651145016241</v>
      </c>
      <c r="H23" s="216">
        <v>2034.8642599999998</v>
      </c>
      <c r="I23" s="182">
        <v>158.38452044953604</v>
      </c>
    </row>
    <row r="24" spans="1:9" x14ac:dyDescent="0.25">
      <c r="A24" s="118">
        <v>2018</v>
      </c>
      <c r="B24" s="216">
        <v>0</v>
      </c>
      <c r="C24" s="182" t="s">
        <v>599</v>
      </c>
      <c r="D24" s="216">
        <v>15.432339999999998</v>
      </c>
      <c r="E24" s="182">
        <v>309.02636929979514</v>
      </c>
      <c r="F24" s="216">
        <v>14684.973819999999</v>
      </c>
      <c r="G24" s="182">
        <v>36.78045372232063</v>
      </c>
      <c r="H24" s="216">
        <v>2352.3295399999997</v>
      </c>
      <c r="I24" s="182">
        <v>111.89971282680064</v>
      </c>
    </row>
    <row r="25" spans="1:9" x14ac:dyDescent="0.25">
      <c r="A25" s="118">
        <v>2019</v>
      </c>
      <c r="B25" s="216">
        <v>0</v>
      </c>
      <c r="C25" s="182" t="s">
        <v>599</v>
      </c>
      <c r="D25" s="216">
        <v>427.69627999999994</v>
      </c>
      <c r="E25" s="182">
        <v>47.147943395719977</v>
      </c>
      <c r="F25" s="216">
        <v>13491.172089999998</v>
      </c>
      <c r="G25" s="182">
        <v>36.752403474826629</v>
      </c>
      <c r="H25" s="216">
        <v>3299.2138299999997</v>
      </c>
      <c r="I25" s="182">
        <v>82.714250746214901</v>
      </c>
    </row>
    <row r="26" spans="1:9" x14ac:dyDescent="0.25">
      <c r="A26" s="118">
        <v>2020</v>
      </c>
      <c r="B26" s="216">
        <v>0</v>
      </c>
      <c r="C26" s="182">
        <v>0</v>
      </c>
      <c r="D26" s="216">
        <v>0</v>
      </c>
      <c r="E26" s="182">
        <v>0</v>
      </c>
      <c r="F26" s="216">
        <v>18743.679239999998</v>
      </c>
      <c r="G26" s="182">
        <v>0</v>
      </c>
      <c r="H26" s="216">
        <v>3854.7780699999998</v>
      </c>
      <c r="I26" s="182">
        <v>0</v>
      </c>
    </row>
    <row r="27" spans="1:9" x14ac:dyDescent="0.25">
      <c r="A27" s="118">
        <v>2021</v>
      </c>
      <c r="B27" s="216">
        <v>0</v>
      </c>
      <c r="C27" s="182">
        <v>0</v>
      </c>
      <c r="D27" s="216">
        <v>0</v>
      </c>
      <c r="E27" s="182">
        <v>0</v>
      </c>
      <c r="F27" s="216">
        <v>27333.981069999998</v>
      </c>
      <c r="G27" s="182">
        <v>0</v>
      </c>
      <c r="H27" s="216">
        <v>7458.2294599999996</v>
      </c>
      <c r="I27" s="182">
        <v>0</v>
      </c>
    </row>
    <row r="28" spans="1:9" x14ac:dyDescent="0.25">
      <c r="A28" s="118">
        <v>2022</v>
      </c>
      <c r="B28" s="236">
        <v>0</v>
      </c>
      <c r="C28" s="236" t="s">
        <v>599</v>
      </c>
      <c r="D28" s="236">
        <v>0</v>
      </c>
      <c r="E28" s="236" t="s">
        <v>599</v>
      </c>
      <c r="F28" s="238">
        <v>15763</v>
      </c>
      <c r="G28" s="236">
        <v>35.68</v>
      </c>
      <c r="H28" s="238">
        <v>7032</v>
      </c>
      <c r="I28" s="236">
        <v>50.41</v>
      </c>
    </row>
    <row r="29" spans="1:9" x14ac:dyDescent="0.25">
      <c r="A29" s="118">
        <v>2023</v>
      </c>
      <c r="B29" s="236">
        <v>0</v>
      </c>
      <c r="C29" s="236" t="s">
        <v>599</v>
      </c>
      <c r="D29" s="238">
        <v>89390</v>
      </c>
      <c r="E29" s="236">
        <v>80.7</v>
      </c>
      <c r="F29" s="238">
        <v>45621</v>
      </c>
      <c r="G29" s="236">
        <v>83.82</v>
      </c>
      <c r="H29" s="238">
        <v>4903</v>
      </c>
      <c r="I29" s="236">
        <v>55.02</v>
      </c>
    </row>
    <row r="30" spans="1:9" x14ac:dyDescent="0.25">
      <c r="A30" s="118"/>
      <c r="B30" s="226"/>
      <c r="C30" s="226"/>
      <c r="D30" s="226"/>
      <c r="E30" s="226"/>
      <c r="F30" s="226"/>
      <c r="G30" s="226"/>
      <c r="H30" s="226"/>
      <c r="I30" s="226"/>
    </row>
    <row r="31" spans="1:9" x14ac:dyDescent="0.25">
      <c r="A31" s="118"/>
      <c r="D31" s="304"/>
      <c r="E31" s="279" t="s">
        <v>622</v>
      </c>
      <c r="F31" s="304"/>
      <c r="G31" s="304"/>
      <c r="H31" s="304"/>
      <c r="I31" s="304"/>
    </row>
    <row r="32" spans="1:9" x14ac:dyDescent="0.25">
      <c r="A32" s="118">
        <v>2000</v>
      </c>
      <c r="B32" s="216">
        <v>178424.30583999999</v>
      </c>
      <c r="C32" s="182">
        <v>41.040411873965574</v>
      </c>
      <c r="D32" s="216">
        <v>791607.3918499999</v>
      </c>
      <c r="E32" s="182">
        <v>78.621400760988877</v>
      </c>
      <c r="F32" s="216">
        <v>113612.88707999999</v>
      </c>
      <c r="G32" s="182">
        <v>68.381177520200737</v>
      </c>
      <c r="H32" s="216">
        <v>241135.82404999997</v>
      </c>
      <c r="I32" s="182">
        <v>63.291790260228659</v>
      </c>
    </row>
    <row r="33" spans="1:9" x14ac:dyDescent="0.25">
      <c r="A33" s="118">
        <v>2001</v>
      </c>
      <c r="B33" s="216">
        <v>154848.09955999997</v>
      </c>
      <c r="C33" s="182">
        <v>61.290503577168998</v>
      </c>
      <c r="D33" s="216">
        <v>709067.5213599999</v>
      </c>
      <c r="E33" s="182">
        <v>81.718075154342742</v>
      </c>
      <c r="F33" s="216">
        <v>101974.69809999999</v>
      </c>
      <c r="G33" s="182">
        <v>84.675857451741749</v>
      </c>
      <c r="H33" s="216">
        <v>195091.23303999999</v>
      </c>
      <c r="I33" s="182">
        <v>70.642256882831376</v>
      </c>
    </row>
    <row r="34" spans="1:9" x14ac:dyDescent="0.25">
      <c r="A34" s="118">
        <v>2002</v>
      </c>
      <c r="B34" s="216">
        <v>98514.547009999995</v>
      </c>
      <c r="C34" s="182">
        <v>68.868204807471912</v>
      </c>
      <c r="D34" s="216">
        <v>764669.14006999996</v>
      </c>
      <c r="E34" s="182">
        <v>74.393942450446517</v>
      </c>
      <c r="F34" s="216">
        <v>66716.210439999995</v>
      </c>
      <c r="G34" s="182">
        <v>71.197868833870174</v>
      </c>
      <c r="H34" s="216">
        <v>183371.47311999998</v>
      </c>
      <c r="I34" s="182">
        <v>65.515059652371306</v>
      </c>
    </row>
    <row r="35" spans="1:9" x14ac:dyDescent="0.25">
      <c r="A35" s="118">
        <v>2003</v>
      </c>
      <c r="B35" s="216">
        <v>109598.27406</v>
      </c>
      <c r="C35" s="182">
        <v>49.668610629943714</v>
      </c>
      <c r="D35" s="216">
        <v>676699.29051999992</v>
      </c>
      <c r="E35" s="182">
        <v>72.134854704058995</v>
      </c>
      <c r="F35" s="216">
        <v>62578.138699999996</v>
      </c>
      <c r="G35" s="182">
        <v>68.725821658227119</v>
      </c>
      <c r="H35" s="216">
        <v>193287.85387999998</v>
      </c>
      <c r="I35" s="182">
        <v>67.195163789564461</v>
      </c>
    </row>
    <row r="36" spans="1:9" x14ac:dyDescent="0.25">
      <c r="A36" s="118">
        <v>2004</v>
      </c>
      <c r="B36" s="216">
        <v>24668.595489999996</v>
      </c>
      <c r="C36" s="182">
        <v>37.07296592425498</v>
      </c>
      <c r="D36" s="216">
        <v>715584.37807999994</v>
      </c>
      <c r="E36" s="182">
        <v>75.367569013602193</v>
      </c>
      <c r="F36" s="216">
        <v>28997.366859999998</v>
      </c>
      <c r="G36" s="182">
        <v>68.928051627926337</v>
      </c>
      <c r="H36" s="216">
        <v>259842.02474999998</v>
      </c>
      <c r="I36" s="182">
        <v>57.627098674307113</v>
      </c>
    </row>
    <row r="37" spans="1:9" x14ac:dyDescent="0.25">
      <c r="A37" s="118">
        <v>2005</v>
      </c>
      <c r="B37" s="216">
        <v>55392.179809999994</v>
      </c>
      <c r="C37" s="182">
        <v>61.878283392292452</v>
      </c>
      <c r="D37" s="216">
        <v>918287.06166999997</v>
      </c>
      <c r="E37" s="182">
        <v>83.731896276713016</v>
      </c>
      <c r="F37" s="216">
        <v>23605.968649999999</v>
      </c>
      <c r="G37" s="182">
        <v>77.179294229046604</v>
      </c>
      <c r="H37" s="216">
        <v>359544.86193999997</v>
      </c>
      <c r="I37" s="182">
        <v>58.094266421433822</v>
      </c>
    </row>
    <row r="38" spans="1:9" x14ac:dyDescent="0.25">
      <c r="A38" s="118">
        <v>2006</v>
      </c>
      <c r="B38" s="216">
        <v>6440.7973299999994</v>
      </c>
      <c r="C38" s="182">
        <v>44.588734171519107</v>
      </c>
      <c r="D38" s="216">
        <v>762084.22311999998</v>
      </c>
      <c r="E38" s="182">
        <v>91.575369077035674</v>
      </c>
      <c r="F38" s="216">
        <v>888.46185999999989</v>
      </c>
      <c r="G38" s="182">
        <v>108.73286108196025</v>
      </c>
      <c r="H38" s="216">
        <v>194581.96581999998</v>
      </c>
      <c r="I38" s="182">
        <v>47.270881251702221</v>
      </c>
    </row>
    <row r="39" spans="1:9" x14ac:dyDescent="0.25">
      <c r="A39" s="118">
        <v>2007</v>
      </c>
      <c r="B39" s="216">
        <v>0</v>
      </c>
      <c r="C39" s="182" t="s">
        <v>599</v>
      </c>
      <c r="D39" s="216">
        <v>710287.77852999989</v>
      </c>
      <c r="E39" s="182">
        <v>113.38608720915565</v>
      </c>
      <c r="F39" s="216">
        <v>286.60059999999999</v>
      </c>
      <c r="G39" s="182">
        <v>73.272700754987952</v>
      </c>
      <c r="H39" s="216">
        <v>406770.02695999999</v>
      </c>
      <c r="I39" s="182">
        <v>48.484349123243966</v>
      </c>
    </row>
    <row r="40" spans="1:9" x14ac:dyDescent="0.25">
      <c r="A40" s="118">
        <v>2008</v>
      </c>
      <c r="B40" s="216">
        <v>25.353129999999997</v>
      </c>
      <c r="C40" s="182">
        <v>156.78537521797114</v>
      </c>
      <c r="D40" s="216">
        <v>1044256.8438499999</v>
      </c>
      <c r="E40" s="182">
        <v>95.799257231748527</v>
      </c>
      <c r="F40" s="216">
        <v>1319.46507</v>
      </c>
      <c r="G40" s="182">
        <v>77.517777715782955</v>
      </c>
      <c r="H40" s="216">
        <v>320396.32228999998</v>
      </c>
      <c r="I40" s="182">
        <v>50.99992997176173</v>
      </c>
    </row>
    <row r="41" spans="1:9" x14ac:dyDescent="0.25">
      <c r="A41" s="118">
        <v>2009</v>
      </c>
      <c r="B41" s="216">
        <v>6393.3979999999992</v>
      </c>
      <c r="C41" s="182">
        <v>40.790202643414354</v>
      </c>
      <c r="D41" s="216">
        <v>1013389.9592299999</v>
      </c>
      <c r="E41" s="182">
        <v>55.795354478312007</v>
      </c>
      <c r="F41" s="216">
        <v>0</v>
      </c>
      <c r="G41" s="182" t="s">
        <v>599</v>
      </c>
      <c r="H41" s="216">
        <v>154096.32413999998</v>
      </c>
      <c r="I41" s="182">
        <v>58.054395845759345</v>
      </c>
    </row>
    <row r="42" spans="1:9" x14ac:dyDescent="0.25">
      <c r="A42" s="118">
        <v>2010</v>
      </c>
      <c r="B42" s="216">
        <v>0</v>
      </c>
      <c r="C42" s="182" t="s">
        <v>599</v>
      </c>
      <c r="D42" s="216">
        <v>1571289.9941199999</v>
      </c>
      <c r="E42" s="182">
        <v>56.385728497952691</v>
      </c>
      <c r="F42" s="216">
        <v>825.63018999999997</v>
      </c>
      <c r="G42" s="182">
        <v>73.17925232360993</v>
      </c>
      <c r="H42" s="216">
        <v>135030.77038</v>
      </c>
      <c r="I42" s="182">
        <v>52.442113601751636</v>
      </c>
    </row>
    <row r="43" spans="1:9" x14ac:dyDescent="0.25">
      <c r="A43" s="118">
        <v>2011</v>
      </c>
      <c r="B43" s="216">
        <v>0</v>
      </c>
      <c r="C43" s="182" t="s">
        <v>599</v>
      </c>
      <c r="D43" s="216">
        <v>1498482.4186199999</v>
      </c>
      <c r="E43" s="182">
        <v>68.722881710442479</v>
      </c>
      <c r="F43" s="216">
        <v>1706.3758799999998</v>
      </c>
      <c r="G43" s="182">
        <v>73.20778584844976</v>
      </c>
      <c r="H43" s="216">
        <v>199922.65776999999</v>
      </c>
      <c r="I43" s="182">
        <v>46.031475884975677</v>
      </c>
    </row>
    <row r="44" spans="1:9" x14ac:dyDescent="0.25">
      <c r="A44" s="118">
        <v>2012</v>
      </c>
      <c r="B44" s="216">
        <v>110.23099999999999</v>
      </c>
      <c r="C44" s="182">
        <v>27.759886057461152</v>
      </c>
      <c r="D44" s="216">
        <v>1264200.7581499999</v>
      </c>
      <c r="E44" s="182">
        <v>64.08443079764973</v>
      </c>
      <c r="F44" s="216">
        <v>651.46520999999996</v>
      </c>
      <c r="G44" s="182">
        <v>73.328551190016739</v>
      </c>
      <c r="H44" s="216">
        <v>187619.77585999999</v>
      </c>
      <c r="I44" s="182">
        <v>46.542321884639314</v>
      </c>
    </row>
    <row r="45" spans="1:9" x14ac:dyDescent="0.25">
      <c r="A45" s="118">
        <v>2013</v>
      </c>
      <c r="B45" s="216">
        <v>4853.4709299999995</v>
      </c>
      <c r="C45" s="182">
        <v>36.490380297796492</v>
      </c>
      <c r="D45" s="216">
        <v>1392015.80727</v>
      </c>
      <c r="E45" s="182">
        <v>57.434482124736888</v>
      </c>
      <c r="F45" s="216">
        <v>3804.0718099999995</v>
      </c>
      <c r="G45" s="182">
        <v>78.87022511281144</v>
      </c>
      <c r="H45" s="216">
        <v>223208.95651999998</v>
      </c>
      <c r="I45" s="182">
        <v>51.489806588340038</v>
      </c>
    </row>
    <row r="46" spans="1:9" x14ac:dyDescent="0.25">
      <c r="A46" s="118">
        <v>2014</v>
      </c>
      <c r="B46" s="216">
        <v>7.7161699999999991</v>
      </c>
      <c r="C46" s="182">
        <v>459.03602434886744</v>
      </c>
      <c r="D46" s="216">
        <v>1499492.1345799998</v>
      </c>
      <c r="E46" s="182">
        <v>64.085055055601032</v>
      </c>
      <c r="F46" s="216">
        <v>98096.771519999995</v>
      </c>
      <c r="G46" s="182">
        <v>48.660633026304922</v>
      </c>
      <c r="H46" s="216">
        <v>216902.64100999999</v>
      </c>
      <c r="I46" s="182">
        <v>54.822776452278298</v>
      </c>
    </row>
    <row r="47" spans="1:9" x14ac:dyDescent="0.25">
      <c r="A47" s="118">
        <v>2015</v>
      </c>
      <c r="B47" s="216">
        <v>6613.86</v>
      </c>
      <c r="C47" s="182">
        <v>40.279957543703681</v>
      </c>
      <c r="D47" s="216">
        <v>1498598.16117</v>
      </c>
      <c r="E47" s="182">
        <v>68.258782541236556</v>
      </c>
      <c r="F47" s="216">
        <v>72514.361039999989</v>
      </c>
      <c r="G47" s="182">
        <v>56.262620831058499</v>
      </c>
      <c r="H47" s="216">
        <v>163333.68193999998</v>
      </c>
      <c r="I47" s="182">
        <v>52.57775308802912</v>
      </c>
    </row>
    <row r="48" spans="1:9" x14ac:dyDescent="0.25">
      <c r="A48" s="118">
        <v>2016</v>
      </c>
      <c r="B48" s="216">
        <v>27494.918329999997</v>
      </c>
      <c r="C48" s="182">
        <v>38.126136161539932</v>
      </c>
      <c r="D48" s="216">
        <v>1397075.4101699998</v>
      </c>
      <c r="E48" s="182">
        <v>66.828371840457194</v>
      </c>
      <c r="F48" s="216">
        <v>93214.64052999999</v>
      </c>
      <c r="G48" s="182">
        <v>56.038203551499556</v>
      </c>
      <c r="H48" s="216">
        <v>37107.061529999999</v>
      </c>
      <c r="I48" s="182">
        <v>51.696548336200202</v>
      </c>
    </row>
    <row r="49" spans="1:9" x14ac:dyDescent="0.25">
      <c r="A49" s="118">
        <v>2017</v>
      </c>
      <c r="B49" s="216">
        <v>15437.851549999999</v>
      </c>
      <c r="C49" s="182">
        <v>64.830717976427238</v>
      </c>
      <c r="D49" s="216">
        <v>1503881.5329999998</v>
      </c>
      <c r="E49" s="182">
        <v>62.129734257465621</v>
      </c>
      <c r="F49" s="216">
        <v>29716.072979999997</v>
      </c>
      <c r="G49" s="182">
        <v>109.81777444806909</v>
      </c>
      <c r="H49" s="216">
        <v>213614.45027999999</v>
      </c>
      <c r="I49" s="182">
        <v>50.006724666791584</v>
      </c>
    </row>
    <row r="50" spans="1:9" x14ac:dyDescent="0.25">
      <c r="A50" s="118">
        <v>2018</v>
      </c>
      <c r="B50" s="216">
        <v>7661.0544999999993</v>
      </c>
      <c r="C50" s="182">
        <v>122.43053485652662</v>
      </c>
      <c r="D50" s="216">
        <v>1473932.87261</v>
      </c>
      <c r="E50" s="182">
        <v>81.422700606091212</v>
      </c>
      <c r="F50" s="216">
        <v>72826.314769999997</v>
      </c>
      <c r="G50" s="182">
        <v>72.970272033991591</v>
      </c>
      <c r="H50" s="216">
        <v>485854.15559999994</v>
      </c>
      <c r="I50" s="182">
        <v>72.260680690573892</v>
      </c>
    </row>
    <row r="51" spans="1:9" x14ac:dyDescent="0.25">
      <c r="A51" s="118">
        <v>2019</v>
      </c>
      <c r="B51" s="216">
        <v>6417.6488199999994</v>
      </c>
      <c r="C51" s="182">
        <v>121.981744710051</v>
      </c>
      <c r="D51" s="216">
        <v>1331840.7043699999</v>
      </c>
      <c r="E51" s="182">
        <v>87.350763960192211</v>
      </c>
      <c r="F51" s="216">
        <v>73117.324609999996</v>
      </c>
      <c r="G51" s="182">
        <v>63.918408187501107</v>
      </c>
      <c r="H51" s="216">
        <v>361132.18833999999</v>
      </c>
      <c r="I51" s="182">
        <v>59.327281510084404</v>
      </c>
    </row>
    <row r="52" spans="1:9" x14ac:dyDescent="0.25">
      <c r="A52" s="118">
        <v>2020</v>
      </c>
      <c r="B52" s="216">
        <v>10362.816309999998</v>
      </c>
      <c r="C52" s="182">
        <v>121.67609289602473</v>
      </c>
      <c r="D52" s="216">
        <v>1026688.2270699999</v>
      </c>
      <c r="E52" s="182">
        <v>80.70360291990643</v>
      </c>
      <c r="F52" s="216">
        <v>108322.90138999998</v>
      </c>
      <c r="G52" s="182">
        <v>62.957425553499576</v>
      </c>
      <c r="H52" s="216">
        <v>278171.23543</v>
      </c>
      <c r="I52" s="182">
        <v>58.040001781790266</v>
      </c>
    </row>
    <row r="53" spans="1:9" x14ac:dyDescent="0.25">
      <c r="A53" s="118">
        <v>2021</v>
      </c>
      <c r="B53" s="216">
        <v>5568.8701199999996</v>
      </c>
      <c r="C53" s="182">
        <v>103.39458231071119</v>
      </c>
      <c r="D53" s="216">
        <v>1769672.7248199999</v>
      </c>
      <c r="E53" s="182">
        <v>68.096116479535681</v>
      </c>
      <c r="F53" s="216">
        <v>294797.37715999997</v>
      </c>
      <c r="G53" s="182">
        <v>56.588895602506589</v>
      </c>
      <c r="H53" s="216">
        <v>150372.72095999998</v>
      </c>
      <c r="I53" s="182">
        <v>64.591150163357412</v>
      </c>
    </row>
    <row r="54" spans="1:9" x14ac:dyDescent="0.25">
      <c r="A54" s="118">
        <v>2022</v>
      </c>
      <c r="B54" s="238">
        <v>10925</v>
      </c>
      <c r="C54" s="236">
        <v>119.02</v>
      </c>
      <c r="D54" s="238">
        <v>2163311</v>
      </c>
      <c r="E54" s="236">
        <v>74</v>
      </c>
      <c r="F54" s="238">
        <v>294823</v>
      </c>
      <c r="G54" s="236">
        <v>74.75</v>
      </c>
      <c r="H54" s="238">
        <v>144334</v>
      </c>
      <c r="I54" s="236">
        <v>76.38</v>
      </c>
    </row>
    <row r="55" spans="1:9" x14ac:dyDescent="0.25">
      <c r="A55" s="118">
        <v>2023</v>
      </c>
      <c r="B55" s="238">
        <v>9033</v>
      </c>
      <c r="C55" s="236">
        <v>115.72</v>
      </c>
      <c r="D55" s="238">
        <v>2011643</v>
      </c>
      <c r="E55" s="236">
        <v>79.23</v>
      </c>
      <c r="F55" s="238">
        <v>113620</v>
      </c>
      <c r="G55" s="236">
        <v>95.89</v>
      </c>
      <c r="H55" s="238">
        <v>211172</v>
      </c>
      <c r="I55" s="236">
        <v>94.92</v>
      </c>
    </row>
    <row r="56" spans="1:9" x14ac:dyDescent="0.25">
      <c r="A56" s="118"/>
      <c r="B56" s="171"/>
      <c r="C56" s="171"/>
      <c r="D56" s="171"/>
      <c r="E56" s="171"/>
      <c r="F56" s="171"/>
      <c r="G56" s="171"/>
      <c r="H56" s="171"/>
      <c r="I56" s="171"/>
    </row>
    <row r="57" spans="1:9" x14ac:dyDescent="0.25">
      <c r="A57" s="118"/>
      <c r="B57" s="171"/>
      <c r="C57" s="279"/>
      <c r="D57" s="279"/>
      <c r="E57" s="279" t="s">
        <v>623</v>
      </c>
      <c r="F57" s="279"/>
      <c r="G57" s="279"/>
      <c r="H57" s="279"/>
      <c r="I57" s="279"/>
    </row>
    <row r="58" spans="1:9" x14ac:dyDescent="0.25">
      <c r="A58" s="118">
        <v>2000</v>
      </c>
      <c r="B58" s="216">
        <v>95364.091016809994</v>
      </c>
      <c r="C58" s="182">
        <v>106.46270406132601</v>
      </c>
      <c r="D58" s="216">
        <v>722.31177601000002</v>
      </c>
      <c r="E58" s="182">
        <v>203.45092642926187</v>
      </c>
      <c r="F58" s="216">
        <v>657.31957840999996</v>
      </c>
      <c r="G58" s="182">
        <v>327.74620911355856</v>
      </c>
      <c r="H58" s="216">
        <v>12381.661801079999</v>
      </c>
      <c r="I58" s="182">
        <v>261.68215963687391</v>
      </c>
    </row>
    <row r="59" spans="1:9" x14ac:dyDescent="0.25">
      <c r="A59" s="118">
        <v>2001</v>
      </c>
      <c r="B59" s="216">
        <v>14037.22559932</v>
      </c>
      <c r="C59" s="182">
        <v>104.5079021933697</v>
      </c>
      <c r="D59" s="216">
        <v>0</v>
      </c>
      <c r="E59" s="182" t="s">
        <v>599</v>
      </c>
      <c r="F59" s="216">
        <v>553.72779154</v>
      </c>
      <c r="G59" s="182">
        <v>199.79492033859421</v>
      </c>
      <c r="H59" s="216">
        <v>7653.9732605600002</v>
      </c>
      <c r="I59" s="182">
        <v>226.25333810916632</v>
      </c>
    </row>
    <row r="60" spans="1:9" x14ac:dyDescent="0.25">
      <c r="A60" s="118">
        <v>2002</v>
      </c>
      <c r="B60" s="216">
        <v>234.60463730000001</v>
      </c>
      <c r="C60" s="182">
        <v>370.69173483042653</v>
      </c>
      <c r="D60" s="216">
        <v>0</v>
      </c>
      <c r="E60" s="182" t="s">
        <v>599</v>
      </c>
      <c r="F60" s="216">
        <v>1157.5853349500001</v>
      </c>
      <c r="G60" s="182">
        <v>343.22566812507284</v>
      </c>
      <c r="H60" s="216">
        <v>7212.7384091399999</v>
      </c>
      <c r="I60" s="182">
        <v>300.65280022522836</v>
      </c>
    </row>
    <row r="61" spans="1:9" x14ac:dyDescent="0.25">
      <c r="A61" s="118">
        <v>2003</v>
      </c>
      <c r="B61" s="216">
        <v>0</v>
      </c>
      <c r="C61" s="182" t="s">
        <v>599</v>
      </c>
      <c r="D61" s="216">
        <v>0</v>
      </c>
      <c r="E61" s="182" t="s">
        <v>599</v>
      </c>
      <c r="F61" s="216">
        <v>717.02840418000005</v>
      </c>
      <c r="G61" s="182">
        <v>440.28381324869929</v>
      </c>
      <c r="H61" s="216">
        <v>5455.78523941</v>
      </c>
      <c r="I61" s="182">
        <v>367.47524178880809</v>
      </c>
    </row>
    <row r="62" spans="1:9" x14ac:dyDescent="0.25">
      <c r="A62" s="118">
        <v>2004</v>
      </c>
      <c r="B62" s="216">
        <v>179.29733536000001</v>
      </c>
      <c r="C62" s="182">
        <v>365.24803822940652</v>
      </c>
      <c r="D62" s="216">
        <v>19.779850639999999</v>
      </c>
      <c r="E62" s="182">
        <v>379.17374284075993</v>
      </c>
      <c r="F62" s="216">
        <v>899.87517774000003</v>
      </c>
      <c r="G62" s="182">
        <v>574.15518594211107</v>
      </c>
      <c r="H62" s="216">
        <v>7083.7328652200003</v>
      </c>
      <c r="I62" s="182">
        <v>415.72968038632263</v>
      </c>
    </row>
    <row r="63" spans="1:9" x14ac:dyDescent="0.25">
      <c r="A63" s="118">
        <v>2005</v>
      </c>
      <c r="B63" s="216">
        <v>327.50622178999998</v>
      </c>
      <c r="C63" s="182">
        <v>457.33482308021712</v>
      </c>
      <c r="D63" s="216">
        <v>21.948094409999999</v>
      </c>
      <c r="E63" s="182">
        <v>360.35019042001653</v>
      </c>
      <c r="F63" s="216">
        <v>531.67938691999996</v>
      </c>
      <c r="G63" s="182">
        <v>416.21888198817368</v>
      </c>
      <c r="H63" s="216">
        <v>8507.1281312600004</v>
      </c>
      <c r="I63" s="182">
        <v>391.2644724097986</v>
      </c>
    </row>
    <row r="64" spans="1:9" x14ac:dyDescent="0.25">
      <c r="A64" s="118">
        <v>2006</v>
      </c>
      <c r="B64" s="216">
        <v>0.19069963000000001</v>
      </c>
      <c r="C64" s="182">
        <v>17687.501543657949</v>
      </c>
      <c r="D64" s="216">
        <v>104.11097488</v>
      </c>
      <c r="E64" s="182">
        <v>439.23323216123936</v>
      </c>
      <c r="F64" s="216">
        <v>1259.03423118</v>
      </c>
      <c r="G64" s="182">
        <v>408.11360586949723</v>
      </c>
      <c r="H64" s="216">
        <v>11461.83701696</v>
      </c>
      <c r="I64" s="182">
        <v>428.23423441959147</v>
      </c>
    </row>
    <row r="65" spans="1:9" x14ac:dyDescent="0.25">
      <c r="A65" s="118">
        <v>2007</v>
      </c>
      <c r="B65" s="216">
        <v>20.160147590000001</v>
      </c>
      <c r="C65" s="182">
        <v>214.43295396033358</v>
      </c>
      <c r="D65" s="216">
        <v>10.475251930000001</v>
      </c>
      <c r="E65" s="182">
        <v>349.20401193635058</v>
      </c>
      <c r="F65" s="216">
        <v>1282.77137472</v>
      </c>
      <c r="G65" s="182">
        <v>552.49361964808281</v>
      </c>
      <c r="H65" s="216">
        <v>12041.647667720001</v>
      </c>
      <c r="I65" s="182">
        <v>532.58234894147893</v>
      </c>
    </row>
    <row r="66" spans="1:9" x14ac:dyDescent="0.25">
      <c r="A66" s="118">
        <v>2008</v>
      </c>
      <c r="B66" s="216">
        <v>0</v>
      </c>
      <c r="C66" s="182" t="s">
        <v>599</v>
      </c>
      <c r="D66" s="216">
        <v>0</v>
      </c>
      <c r="E66" s="182" t="s">
        <v>599</v>
      </c>
      <c r="F66" s="216">
        <v>1202.179286</v>
      </c>
      <c r="G66" s="182">
        <v>553.68363750030539</v>
      </c>
      <c r="H66" s="216">
        <v>19596.271932600001</v>
      </c>
      <c r="I66" s="182">
        <v>372.10149078761719</v>
      </c>
    </row>
    <row r="67" spans="1:9" x14ac:dyDescent="0.25">
      <c r="A67" s="118">
        <v>2009</v>
      </c>
      <c r="B67" s="216">
        <v>0</v>
      </c>
      <c r="C67" s="182" t="s">
        <v>599</v>
      </c>
      <c r="D67" s="216">
        <v>0</v>
      </c>
      <c r="E67" s="182" t="s">
        <v>599</v>
      </c>
      <c r="F67" s="216">
        <v>435.23497809000003</v>
      </c>
      <c r="G67" s="182">
        <v>602.25628268736466</v>
      </c>
      <c r="H67" s="216">
        <v>9428.5082747899996</v>
      </c>
      <c r="I67" s="182">
        <v>524.3978003625524</v>
      </c>
    </row>
    <row r="68" spans="1:9" x14ac:dyDescent="0.25">
      <c r="A68" s="118">
        <v>2010</v>
      </c>
      <c r="B68" s="216">
        <v>8.5473117399999996</v>
      </c>
      <c r="C68" s="182">
        <v>1023.0117101122604</v>
      </c>
      <c r="D68" s="216">
        <v>0</v>
      </c>
      <c r="E68" s="182" t="s">
        <v>599</v>
      </c>
      <c r="F68" s="216">
        <v>59.874172270000003</v>
      </c>
      <c r="G68" s="182">
        <v>893.72425490400849</v>
      </c>
      <c r="H68" s="216">
        <v>8961.13655096</v>
      </c>
      <c r="I68" s="182">
        <v>410.32830814369021</v>
      </c>
    </row>
    <row r="69" spans="1:9" x14ac:dyDescent="0.25">
      <c r="A69" s="118">
        <v>2011</v>
      </c>
      <c r="B69" s="216">
        <v>5.3175434399999997</v>
      </c>
      <c r="C69" s="182">
        <v>525.24253567733899</v>
      </c>
      <c r="D69" s="216">
        <v>16.62393711</v>
      </c>
      <c r="E69" s="182">
        <v>623.55866311383079</v>
      </c>
      <c r="F69" s="216">
        <v>95.201003150000005</v>
      </c>
      <c r="G69" s="182">
        <v>850.61078476671491</v>
      </c>
      <c r="H69" s="216">
        <v>8946.9410027800004</v>
      </c>
      <c r="I69" s="182">
        <v>387.34333879291091</v>
      </c>
    </row>
    <row r="70" spans="1:9" x14ac:dyDescent="0.25">
      <c r="A70" s="118">
        <v>2012</v>
      </c>
      <c r="B70" s="216">
        <v>1.8629039000000001</v>
      </c>
      <c r="C70" s="182">
        <v>1929.2460550434189</v>
      </c>
      <c r="D70" s="216">
        <v>0</v>
      </c>
      <c r="E70" s="182" t="s">
        <v>599</v>
      </c>
      <c r="F70" s="216">
        <v>38.080401260000002</v>
      </c>
      <c r="G70" s="182">
        <v>850.62128885771085</v>
      </c>
      <c r="H70" s="216">
        <v>2925.1493407399998</v>
      </c>
      <c r="I70" s="182">
        <v>541.60927031479673</v>
      </c>
    </row>
    <row r="71" spans="1:9" x14ac:dyDescent="0.25">
      <c r="A71" s="118">
        <v>2013</v>
      </c>
      <c r="B71" s="216">
        <v>0</v>
      </c>
      <c r="C71" s="182" t="s">
        <v>599</v>
      </c>
      <c r="D71" s="216">
        <v>20.94389</v>
      </c>
      <c r="E71" s="182">
        <v>429.71959841271132</v>
      </c>
      <c r="F71" s="216">
        <v>20.000312640000001</v>
      </c>
      <c r="G71" s="182">
        <v>381.74403257728272</v>
      </c>
      <c r="H71" s="216">
        <v>2979.9539893199999</v>
      </c>
      <c r="I71" s="182">
        <v>634.51785053616618</v>
      </c>
    </row>
    <row r="72" spans="1:9" x14ac:dyDescent="0.25">
      <c r="A72" s="118">
        <v>2014</v>
      </c>
      <c r="B72" s="216">
        <v>0</v>
      </c>
      <c r="C72" s="182" t="s">
        <v>599</v>
      </c>
      <c r="D72" s="216">
        <v>0</v>
      </c>
      <c r="E72" s="182" t="s">
        <v>599</v>
      </c>
      <c r="F72" s="216">
        <v>14.747805489999999</v>
      </c>
      <c r="G72" s="182">
        <v>878.97823230647998</v>
      </c>
      <c r="H72" s="216">
        <v>3184.6165800899998</v>
      </c>
      <c r="I72" s="182">
        <v>581.18550646611698</v>
      </c>
    </row>
    <row r="73" spans="1:9" x14ac:dyDescent="0.25">
      <c r="A73" s="118">
        <v>2015</v>
      </c>
      <c r="B73" s="216">
        <v>0</v>
      </c>
      <c r="C73" s="182" t="s">
        <v>599</v>
      </c>
      <c r="D73" s="216">
        <v>0</v>
      </c>
      <c r="E73" s="182" t="s">
        <v>599</v>
      </c>
      <c r="F73" s="216">
        <v>4342.9206211600003</v>
      </c>
      <c r="G73" s="182">
        <v>187.7895248709759</v>
      </c>
      <c r="H73" s="216">
        <v>3340.6088774300001</v>
      </c>
      <c r="I73" s="182">
        <v>548.83976762060161</v>
      </c>
    </row>
    <row r="74" spans="1:9" x14ac:dyDescent="0.25">
      <c r="A74" s="118">
        <v>2016</v>
      </c>
      <c r="B74" s="216">
        <v>8.7214767200000001</v>
      </c>
      <c r="C74" s="182">
        <v>8648.8793608796095</v>
      </c>
      <c r="D74" s="216">
        <v>0</v>
      </c>
      <c r="E74" s="182" t="s">
        <v>599</v>
      </c>
      <c r="F74" s="216">
        <v>260.87709383999999</v>
      </c>
      <c r="G74" s="182">
        <v>334.43718156991565</v>
      </c>
      <c r="H74" s="216">
        <v>2130.6098042899998</v>
      </c>
      <c r="I74" s="182">
        <v>585.46947333497485</v>
      </c>
    </row>
    <row r="75" spans="1:9" x14ac:dyDescent="0.25">
      <c r="A75" s="118">
        <v>2017</v>
      </c>
      <c r="B75" s="216">
        <v>58.54258179</v>
      </c>
      <c r="C75" s="182">
        <v>525.22452990367162</v>
      </c>
      <c r="D75" s="216">
        <v>0</v>
      </c>
      <c r="E75" s="182" t="s">
        <v>599</v>
      </c>
      <c r="F75" s="216">
        <v>121358.91314634999</v>
      </c>
      <c r="G75" s="182">
        <v>62.341238923888184</v>
      </c>
      <c r="H75" s="216">
        <v>2526.37657283</v>
      </c>
      <c r="I75" s="182">
        <v>576.65987551810326</v>
      </c>
    </row>
    <row r="76" spans="1:9" x14ac:dyDescent="0.25">
      <c r="A76" s="118">
        <v>2018</v>
      </c>
      <c r="B76" s="216">
        <v>25.32557225</v>
      </c>
      <c r="C76" s="182">
        <v>919.97921192086778</v>
      </c>
      <c r="D76" s="216">
        <v>0</v>
      </c>
      <c r="E76" s="182" t="s">
        <v>599</v>
      </c>
      <c r="F76" s="216">
        <v>158111.96671754</v>
      </c>
      <c r="G76" s="182">
        <v>62.740912063422741</v>
      </c>
      <c r="H76" s="216">
        <v>4094.1027987200005</v>
      </c>
      <c r="I76" s="182">
        <v>492.63345332476035</v>
      </c>
    </row>
    <row r="77" spans="1:9" x14ac:dyDescent="0.25">
      <c r="A77" s="118">
        <v>2019</v>
      </c>
      <c r="B77" s="216">
        <v>0</v>
      </c>
      <c r="C77" s="182" t="s">
        <v>599</v>
      </c>
      <c r="D77" s="216">
        <v>0</v>
      </c>
      <c r="E77" s="182" t="s">
        <v>599</v>
      </c>
      <c r="F77" s="216">
        <v>49265.314856450001</v>
      </c>
      <c r="G77" s="182">
        <v>101.54736683561497</v>
      </c>
      <c r="H77" s="216">
        <v>3622.6833925700003</v>
      </c>
      <c r="I77" s="182">
        <v>618.33556986907365</v>
      </c>
    </row>
    <row r="78" spans="1:9" x14ac:dyDescent="0.25">
      <c r="A78" s="118">
        <v>2020</v>
      </c>
      <c r="B78" s="216">
        <v>0</v>
      </c>
      <c r="C78" s="182" t="s">
        <v>599</v>
      </c>
      <c r="D78" s="216">
        <v>0</v>
      </c>
      <c r="E78" s="182" t="s">
        <v>599</v>
      </c>
      <c r="F78" s="216">
        <v>62.960640269999999</v>
      </c>
      <c r="G78" s="182">
        <v>1716.0244803209337</v>
      </c>
      <c r="H78" s="216">
        <v>3809.83799361</v>
      </c>
      <c r="I78" s="182">
        <v>489.5740981974505</v>
      </c>
    </row>
    <row r="79" spans="1:9" x14ac:dyDescent="0.25">
      <c r="A79" s="118">
        <v>2021</v>
      </c>
      <c r="B79" s="216">
        <v>0</v>
      </c>
      <c r="C79" s="182" t="s">
        <v>599</v>
      </c>
      <c r="D79" s="216">
        <v>0</v>
      </c>
      <c r="E79" s="182" t="s">
        <v>599</v>
      </c>
      <c r="F79" s="216">
        <v>253.62720096999999</v>
      </c>
      <c r="G79" s="182">
        <v>1075.4682421948269</v>
      </c>
      <c r="H79" s="216">
        <v>2477.2620484700001</v>
      </c>
      <c r="I79" s="182">
        <v>683.63054326285533</v>
      </c>
    </row>
    <row r="80" spans="1:9" x14ac:dyDescent="0.25">
      <c r="A80" s="118">
        <v>2022</v>
      </c>
      <c r="B80" s="236">
        <v>0</v>
      </c>
      <c r="C80" s="236" t="s">
        <v>599</v>
      </c>
      <c r="D80" s="236">
        <v>0</v>
      </c>
      <c r="E80" s="236" t="s">
        <v>599</v>
      </c>
      <c r="F80" s="238">
        <v>2325</v>
      </c>
      <c r="G80" s="236">
        <v>167.4</v>
      </c>
      <c r="H80" s="238">
        <v>2503</v>
      </c>
      <c r="I80" s="236">
        <v>479.39</v>
      </c>
    </row>
    <row r="81" spans="1:9" x14ac:dyDescent="0.25">
      <c r="A81" s="118">
        <v>2023</v>
      </c>
      <c r="B81" s="236">
        <v>0</v>
      </c>
      <c r="C81" s="236" t="s">
        <v>599</v>
      </c>
      <c r="D81" s="236">
        <v>0</v>
      </c>
      <c r="E81" s="236" t="s">
        <v>599</v>
      </c>
      <c r="F81" s="238">
        <v>2327</v>
      </c>
      <c r="G81" s="236">
        <v>75.739999999999995</v>
      </c>
      <c r="H81" s="238">
        <v>2456</v>
      </c>
      <c r="I81" s="236">
        <v>285.52</v>
      </c>
    </row>
    <row r="82" spans="1:9" x14ac:dyDescent="0.25">
      <c r="A82" s="118"/>
      <c r="B82" s="171"/>
      <c r="C82" s="171"/>
      <c r="D82" s="171"/>
      <c r="E82" s="171"/>
      <c r="F82" s="171"/>
      <c r="G82" s="171"/>
      <c r="H82" s="171"/>
      <c r="I82" s="171"/>
    </row>
    <row r="83" spans="1:9" x14ac:dyDescent="0.25">
      <c r="A83" s="118"/>
      <c r="B83" s="171"/>
      <c r="C83" s="279"/>
      <c r="D83" s="279"/>
      <c r="E83" s="279" t="s">
        <v>624</v>
      </c>
      <c r="F83" s="279"/>
      <c r="G83" s="279"/>
      <c r="H83" s="279"/>
      <c r="I83" s="279"/>
    </row>
    <row r="84" spans="1:9" x14ac:dyDescent="0.25">
      <c r="A84" s="118">
        <v>2012</v>
      </c>
      <c r="B84" s="216">
        <v>0</v>
      </c>
      <c r="C84" s="182" t="s">
        <v>599</v>
      </c>
      <c r="D84" s="216">
        <v>39.898110449999997</v>
      </c>
      <c r="E84" s="182">
        <v>221.41399430608877</v>
      </c>
      <c r="F84" s="216">
        <v>31.71125408</v>
      </c>
      <c r="G84" s="182">
        <v>951.3657177950372</v>
      </c>
      <c r="H84" s="216">
        <v>18895.160884820001</v>
      </c>
      <c r="I84" s="182">
        <v>156.97622359928667</v>
      </c>
    </row>
    <row r="85" spans="1:9" x14ac:dyDescent="0.25">
      <c r="A85" s="118">
        <v>2013</v>
      </c>
      <c r="B85" s="216">
        <v>0</v>
      </c>
      <c r="C85" s="182" t="s">
        <v>599</v>
      </c>
      <c r="D85" s="216">
        <v>1348.8052552700001</v>
      </c>
      <c r="E85" s="182">
        <v>214.5090989744717</v>
      </c>
      <c r="F85" s="216">
        <v>362.23780527000002</v>
      </c>
      <c r="G85" s="182">
        <v>141.54513762522058</v>
      </c>
      <c r="H85" s="216">
        <v>15883.19360848</v>
      </c>
      <c r="I85" s="182">
        <v>158.33364888641353</v>
      </c>
    </row>
    <row r="86" spans="1:9" x14ac:dyDescent="0.25">
      <c r="A86" s="118">
        <v>2014</v>
      </c>
      <c r="B86" s="216">
        <v>0</v>
      </c>
      <c r="C86" s="182" t="s">
        <v>599</v>
      </c>
      <c r="D86" s="216">
        <v>6729.6808140100002</v>
      </c>
      <c r="E86" s="182">
        <v>206.65229725380158</v>
      </c>
      <c r="F86" s="216">
        <v>11395.237651380001</v>
      </c>
      <c r="G86" s="182">
        <v>166.22698516257856</v>
      </c>
      <c r="H86" s="216">
        <v>40736.704907910003</v>
      </c>
      <c r="I86" s="182">
        <v>166.61102107652567</v>
      </c>
    </row>
    <row r="87" spans="1:9" x14ac:dyDescent="0.25">
      <c r="A87" s="118">
        <v>2015</v>
      </c>
      <c r="B87" s="216">
        <v>0</v>
      </c>
      <c r="C87" s="182" t="s">
        <v>599</v>
      </c>
      <c r="D87" s="216">
        <v>402.09733487</v>
      </c>
      <c r="E87" s="182">
        <v>175.12177747401842</v>
      </c>
      <c r="F87" s="216">
        <v>4196.4952723100005</v>
      </c>
      <c r="G87" s="182">
        <v>240.85550784944019</v>
      </c>
      <c r="H87" s="216">
        <v>6405.9048092599996</v>
      </c>
      <c r="I87" s="182">
        <v>209.66718051421589</v>
      </c>
    </row>
    <row r="88" spans="1:9" x14ac:dyDescent="0.25">
      <c r="A88" s="118">
        <v>2016</v>
      </c>
      <c r="B88" s="216">
        <v>0</v>
      </c>
      <c r="C88" s="182" t="s">
        <v>599</v>
      </c>
      <c r="D88" s="216">
        <v>0</v>
      </c>
      <c r="E88" s="182" t="s">
        <v>599</v>
      </c>
      <c r="F88" s="216">
        <v>0.70547840000000006</v>
      </c>
      <c r="G88" s="182">
        <v>7886.8467128121847</v>
      </c>
      <c r="H88" s="216">
        <v>5656.9546097900002</v>
      </c>
      <c r="I88" s="182">
        <v>234.01690331914179</v>
      </c>
    </row>
    <row r="89" spans="1:9" x14ac:dyDescent="0.25">
      <c r="A89" s="118">
        <v>2017</v>
      </c>
      <c r="B89" s="216">
        <v>0</v>
      </c>
      <c r="C89" s="182" t="s">
        <v>599</v>
      </c>
      <c r="D89" s="216">
        <v>0</v>
      </c>
      <c r="E89" s="182" t="s">
        <v>599</v>
      </c>
      <c r="F89" s="216">
        <v>0</v>
      </c>
      <c r="G89" s="182" t="s">
        <v>599</v>
      </c>
      <c r="H89" s="216">
        <v>9198.7714384499996</v>
      </c>
      <c r="I89" s="182">
        <v>208.12496677519295</v>
      </c>
    </row>
    <row r="90" spans="1:9" x14ac:dyDescent="0.25">
      <c r="A90" s="118">
        <v>2018</v>
      </c>
      <c r="B90" s="216">
        <v>1.14309547</v>
      </c>
      <c r="C90" s="182">
        <v>2449.4891927093367</v>
      </c>
      <c r="D90" s="216">
        <v>18.674233709999999</v>
      </c>
      <c r="E90" s="182">
        <v>566.98444307945852</v>
      </c>
      <c r="F90" s="216">
        <v>1620.3957</v>
      </c>
      <c r="G90" s="182">
        <v>901.01448677011422</v>
      </c>
      <c r="H90" s="216">
        <v>13285.57584266</v>
      </c>
      <c r="I90" s="182">
        <v>261.68214619923657</v>
      </c>
    </row>
    <row r="91" spans="1:9" x14ac:dyDescent="0.25">
      <c r="A91" s="118">
        <v>2019</v>
      </c>
      <c r="B91" s="216">
        <v>0</v>
      </c>
      <c r="C91" s="182" t="s">
        <v>599</v>
      </c>
      <c r="D91" s="216">
        <v>18.899104950000002</v>
      </c>
      <c r="E91" s="182">
        <v>266.67929583617661</v>
      </c>
      <c r="F91" s="216">
        <v>0</v>
      </c>
      <c r="G91" s="182" t="s">
        <v>599</v>
      </c>
      <c r="H91" s="216">
        <v>13374.800120989999</v>
      </c>
      <c r="I91" s="182">
        <v>264.95005293116111</v>
      </c>
    </row>
    <row r="92" spans="1:9" x14ac:dyDescent="0.25">
      <c r="A92" s="118">
        <v>2020</v>
      </c>
      <c r="B92" s="216">
        <v>0</v>
      </c>
      <c r="C92" s="182" t="s">
        <v>599</v>
      </c>
      <c r="D92" s="216">
        <v>0</v>
      </c>
      <c r="E92" s="182" t="s">
        <v>599</v>
      </c>
      <c r="F92" s="216">
        <v>18.08670248</v>
      </c>
      <c r="G92" s="182">
        <v>982.21331498343977</v>
      </c>
      <c r="H92" s="216">
        <v>16575.900644820002</v>
      </c>
      <c r="I92" s="182">
        <v>251.91867938137878</v>
      </c>
    </row>
    <row r="93" spans="1:9" x14ac:dyDescent="0.25">
      <c r="A93" s="118">
        <v>2021</v>
      </c>
      <c r="B93" s="216">
        <v>0</v>
      </c>
      <c r="C93" s="182" t="s">
        <v>599</v>
      </c>
      <c r="D93" s="216">
        <v>0</v>
      </c>
      <c r="E93" s="182" t="s">
        <v>599</v>
      </c>
      <c r="F93" s="216">
        <v>34.619147859999998</v>
      </c>
      <c r="G93" s="182">
        <v>734.13129932540176</v>
      </c>
      <c r="H93" s="216">
        <v>13253.840337760001</v>
      </c>
      <c r="I93" s="182">
        <v>300.82820513845536</v>
      </c>
    </row>
    <row r="94" spans="1:9" x14ac:dyDescent="0.25">
      <c r="A94" s="118">
        <v>2022</v>
      </c>
      <c r="B94" s="236">
        <v>0</v>
      </c>
      <c r="C94" s="236" t="s">
        <v>599</v>
      </c>
      <c r="D94" s="236">
        <v>0</v>
      </c>
      <c r="E94" s="236" t="s">
        <v>599</v>
      </c>
      <c r="F94" s="236">
        <v>62</v>
      </c>
      <c r="G94" s="236">
        <v>476.48</v>
      </c>
      <c r="H94" s="238">
        <v>12199</v>
      </c>
      <c r="I94" s="236">
        <v>329.97</v>
      </c>
    </row>
    <row r="95" spans="1:9" x14ac:dyDescent="0.25">
      <c r="A95" s="118">
        <v>2023</v>
      </c>
      <c r="B95" s="236">
        <v>0</v>
      </c>
      <c r="C95" s="236" t="s">
        <v>599</v>
      </c>
      <c r="D95" s="236">
        <v>0</v>
      </c>
      <c r="E95" s="236" t="s">
        <v>599</v>
      </c>
      <c r="F95" s="236">
        <v>20</v>
      </c>
      <c r="G95" s="236">
        <v>703.24</v>
      </c>
      <c r="H95" s="238">
        <v>10702</v>
      </c>
      <c r="I95" s="236">
        <v>317.93</v>
      </c>
    </row>
    <row r="96" spans="1:9" x14ac:dyDescent="0.25">
      <c r="A96" s="118"/>
      <c r="B96" s="171"/>
      <c r="C96" s="171"/>
      <c r="D96" s="171"/>
      <c r="E96" s="171"/>
      <c r="F96" s="171"/>
      <c r="G96" s="171"/>
      <c r="H96" s="171"/>
      <c r="I96" s="171"/>
    </row>
    <row r="97" spans="1:10" x14ac:dyDescent="0.25">
      <c r="A97" s="118"/>
      <c r="B97" s="171"/>
      <c r="C97" s="279"/>
      <c r="D97" s="279"/>
      <c r="E97" s="279" t="s">
        <v>625</v>
      </c>
      <c r="F97" s="279"/>
      <c r="G97" s="279"/>
      <c r="H97" s="279"/>
      <c r="I97" s="279"/>
    </row>
    <row r="98" spans="1:10" x14ac:dyDescent="0.25">
      <c r="A98" s="118">
        <v>2000</v>
      </c>
      <c r="B98" s="216">
        <v>273788</v>
      </c>
      <c r="C98" s="182">
        <v>63.83</v>
      </c>
      <c r="D98" s="216">
        <v>992581</v>
      </c>
      <c r="E98" s="182">
        <v>94.11</v>
      </c>
      <c r="F98" s="216">
        <v>238389</v>
      </c>
      <c r="G98" s="182">
        <v>87.79</v>
      </c>
      <c r="H98" s="216">
        <v>474161</v>
      </c>
      <c r="I98" s="182">
        <v>83.34</v>
      </c>
      <c r="J98" s="342"/>
    </row>
    <row r="99" spans="1:10" x14ac:dyDescent="0.25">
      <c r="A99" s="118">
        <v>2001</v>
      </c>
      <c r="B99" s="216">
        <v>168885</v>
      </c>
      <c r="C99" s="182">
        <v>64.88</v>
      </c>
      <c r="D99" s="216">
        <v>855832</v>
      </c>
      <c r="E99" s="182">
        <v>96.56</v>
      </c>
      <c r="F99" s="216">
        <v>554</v>
      </c>
      <c r="G99" s="182">
        <v>90.97</v>
      </c>
      <c r="H99" s="216">
        <v>7654</v>
      </c>
      <c r="I99" s="182">
        <v>88.99</v>
      </c>
    </row>
    <row r="100" spans="1:10" x14ac:dyDescent="0.25">
      <c r="A100" s="118">
        <v>2002</v>
      </c>
      <c r="B100" s="216">
        <v>98749</v>
      </c>
      <c r="C100" s="182">
        <v>69.59</v>
      </c>
      <c r="D100" s="216">
        <v>875310</v>
      </c>
      <c r="E100" s="182">
        <v>84.28</v>
      </c>
      <c r="F100" s="216">
        <v>1158</v>
      </c>
      <c r="G100" s="182">
        <v>78.33</v>
      </c>
      <c r="H100" s="216">
        <v>7213</v>
      </c>
      <c r="I100" s="182">
        <v>77.28</v>
      </c>
    </row>
    <row r="101" spans="1:10" x14ac:dyDescent="0.25">
      <c r="A101" s="118">
        <v>2003</v>
      </c>
      <c r="B101" s="216">
        <v>109598</v>
      </c>
      <c r="C101" s="182">
        <v>49.67</v>
      </c>
      <c r="D101" s="216">
        <v>714644</v>
      </c>
      <c r="E101" s="182">
        <v>81.99</v>
      </c>
      <c r="F101" s="216">
        <v>717</v>
      </c>
      <c r="G101" s="182">
        <v>73.290000000000006</v>
      </c>
      <c r="H101" s="216">
        <v>5456</v>
      </c>
      <c r="I101" s="182">
        <v>88.63</v>
      </c>
    </row>
    <row r="102" spans="1:10" x14ac:dyDescent="0.25">
      <c r="A102" s="118">
        <v>2004</v>
      </c>
      <c r="B102" s="216">
        <v>49017</v>
      </c>
      <c r="C102" s="182">
        <v>51.59</v>
      </c>
      <c r="D102" s="216">
        <v>726573</v>
      </c>
      <c r="E102" s="182">
        <v>75.44</v>
      </c>
      <c r="F102" s="216">
        <v>900</v>
      </c>
      <c r="G102" s="182">
        <v>82.24</v>
      </c>
      <c r="H102" s="216">
        <v>7084</v>
      </c>
      <c r="I102" s="182">
        <v>69.72</v>
      </c>
    </row>
    <row r="103" spans="1:10" x14ac:dyDescent="0.25">
      <c r="A103" s="118">
        <v>2005</v>
      </c>
      <c r="B103" s="216">
        <v>114226</v>
      </c>
      <c r="C103" s="182">
        <v>63.97</v>
      </c>
      <c r="D103" s="216">
        <v>918309</v>
      </c>
      <c r="E103" s="182">
        <v>83.74</v>
      </c>
      <c r="F103" s="216">
        <v>532</v>
      </c>
      <c r="G103" s="182">
        <v>83.48</v>
      </c>
      <c r="H103" s="216">
        <v>8507</v>
      </c>
      <c r="I103" s="182">
        <v>67.989999999999995</v>
      </c>
    </row>
    <row r="104" spans="1:10" x14ac:dyDescent="0.25">
      <c r="A104" s="118">
        <v>2006</v>
      </c>
      <c r="B104" s="216">
        <v>6441</v>
      </c>
      <c r="C104" s="182">
        <v>45.11</v>
      </c>
      <c r="D104" s="216">
        <v>768670</v>
      </c>
      <c r="E104" s="182">
        <v>91.76</v>
      </c>
      <c r="F104" s="216">
        <v>1259</v>
      </c>
      <c r="G104" s="182">
        <v>143.28</v>
      </c>
      <c r="H104" s="216">
        <v>11462</v>
      </c>
      <c r="I104" s="182">
        <v>68.39</v>
      </c>
    </row>
    <row r="105" spans="1:10" x14ac:dyDescent="0.25">
      <c r="A105" s="118">
        <v>2007</v>
      </c>
      <c r="B105" s="216">
        <v>20</v>
      </c>
      <c r="C105" s="182">
        <v>214.43</v>
      </c>
      <c r="D105" s="216">
        <v>734480</v>
      </c>
      <c r="E105" s="182">
        <v>113.53</v>
      </c>
      <c r="F105" s="216">
        <v>1283</v>
      </c>
      <c r="G105" s="182">
        <v>151.94999999999999</v>
      </c>
      <c r="H105" s="216">
        <v>12042</v>
      </c>
      <c r="I105" s="182">
        <v>62.32</v>
      </c>
    </row>
    <row r="106" spans="1:10" x14ac:dyDescent="0.25">
      <c r="A106" s="118">
        <v>2008</v>
      </c>
      <c r="B106" s="216">
        <v>25</v>
      </c>
      <c r="C106" s="182">
        <v>156.79</v>
      </c>
      <c r="D106" s="216">
        <v>1061865</v>
      </c>
      <c r="E106" s="182">
        <v>95.02</v>
      </c>
      <c r="F106" s="216">
        <v>1202</v>
      </c>
      <c r="G106" s="182">
        <v>113.94</v>
      </c>
      <c r="H106" s="216">
        <v>19596</v>
      </c>
      <c r="I106" s="182">
        <v>69.099999999999994</v>
      </c>
    </row>
    <row r="107" spans="1:10" x14ac:dyDescent="0.25">
      <c r="A107" s="118">
        <v>2009</v>
      </c>
      <c r="B107" s="216">
        <v>6538</v>
      </c>
      <c r="C107" s="182">
        <v>43.56</v>
      </c>
      <c r="D107" s="216">
        <v>1013390</v>
      </c>
      <c r="E107" s="182">
        <v>55.8</v>
      </c>
      <c r="F107" s="216">
        <v>435</v>
      </c>
      <c r="G107" s="182">
        <v>66.44</v>
      </c>
      <c r="H107" s="216">
        <v>9429</v>
      </c>
      <c r="I107" s="182">
        <v>83.99</v>
      </c>
    </row>
    <row r="108" spans="1:10" x14ac:dyDescent="0.25">
      <c r="A108" s="118">
        <v>2010</v>
      </c>
      <c r="B108" s="216">
        <v>9</v>
      </c>
      <c r="C108" s="182">
        <v>1023.01</v>
      </c>
      <c r="D108" s="216">
        <v>1571290</v>
      </c>
      <c r="E108" s="182">
        <v>56.39</v>
      </c>
      <c r="F108" s="216">
        <v>60</v>
      </c>
      <c r="G108" s="182">
        <v>47.42</v>
      </c>
      <c r="H108" s="216">
        <v>8961</v>
      </c>
      <c r="I108" s="182">
        <v>74.3</v>
      </c>
    </row>
    <row r="109" spans="1:10" x14ac:dyDescent="0.25">
      <c r="A109" s="118">
        <v>2011</v>
      </c>
      <c r="B109" s="216">
        <v>45</v>
      </c>
      <c r="C109" s="182">
        <v>208.06</v>
      </c>
      <c r="D109" s="216">
        <v>1498499</v>
      </c>
      <c r="E109" s="182">
        <v>68.73</v>
      </c>
      <c r="F109" s="216">
        <v>95</v>
      </c>
      <c r="G109" s="182">
        <v>50.25</v>
      </c>
      <c r="H109" s="216">
        <v>8947</v>
      </c>
      <c r="I109" s="182">
        <v>60.77</v>
      </c>
    </row>
    <row r="110" spans="1:10" x14ac:dyDescent="0.25">
      <c r="A110" s="118">
        <v>2012</v>
      </c>
      <c r="B110" s="216">
        <v>112</v>
      </c>
      <c r="C110" s="182">
        <v>59.36</v>
      </c>
      <c r="D110" s="216">
        <v>1264241</v>
      </c>
      <c r="E110" s="182">
        <v>64.09</v>
      </c>
      <c r="F110" s="216">
        <v>38</v>
      </c>
      <c r="G110" s="182">
        <v>41.76</v>
      </c>
      <c r="H110" s="216">
        <v>2925</v>
      </c>
      <c r="I110" s="182">
        <v>63.43</v>
      </c>
    </row>
    <row r="111" spans="1:10" x14ac:dyDescent="0.25">
      <c r="A111" s="118">
        <v>2013</v>
      </c>
      <c r="B111" s="216">
        <v>4853</v>
      </c>
      <c r="C111" s="182">
        <v>36.49</v>
      </c>
      <c r="D111" s="216">
        <v>1393386</v>
      </c>
      <c r="E111" s="182">
        <v>57.59</v>
      </c>
      <c r="F111" s="216">
        <v>20</v>
      </c>
      <c r="G111" s="182">
        <v>42.97</v>
      </c>
      <c r="H111" s="216">
        <v>2980</v>
      </c>
      <c r="I111" s="182">
        <v>65.650000000000006</v>
      </c>
    </row>
    <row r="112" spans="1:10" x14ac:dyDescent="0.25">
      <c r="A112" s="118">
        <v>2014</v>
      </c>
      <c r="B112" s="216">
        <v>8</v>
      </c>
      <c r="C112" s="182">
        <v>459.04</v>
      </c>
      <c r="D112" s="216">
        <v>1506222</v>
      </c>
      <c r="E112" s="182">
        <v>64.72</v>
      </c>
      <c r="F112" s="216">
        <v>15</v>
      </c>
      <c r="G112" s="182">
        <v>58.72</v>
      </c>
      <c r="H112" s="216">
        <v>3185</v>
      </c>
      <c r="I112" s="182">
        <v>79.23</v>
      </c>
    </row>
    <row r="113" spans="1:9" x14ac:dyDescent="0.25">
      <c r="A113" s="118">
        <v>2015</v>
      </c>
      <c r="B113" s="216">
        <v>6614</v>
      </c>
      <c r="C113" s="182">
        <v>40.28</v>
      </c>
      <c r="D113" s="216">
        <v>1499000</v>
      </c>
      <c r="E113" s="182">
        <v>68.290000000000006</v>
      </c>
      <c r="F113" s="216">
        <v>4343</v>
      </c>
      <c r="G113" s="182">
        <v>65.680000000000007</v>
      </c>
      <c r="H113" s="216">
        <v>3341</v>
      </c>
      <c r="I113" s="182">
        <v>68.62</v>
      </c>
    </row>
    <row r="114" spans="1:9" x14ac:dyDescent="0.25">
      <c r="A114" s="118">
        <v>2016</v>
      </c>
      <c r="B114" s="216">
        <v>27581</v>
      </c>
      <c r="C114" s="182">
        <v>40.840000000000003</v>
      </c>
      <c r="D114" s="216">
        <v>1397075</v>
      </c>
      <c r="E114" s="182">
        <v>66.83</v>
      </c>
      <c r="F114" s="216">
        <v>261</v>
      </c>
      <c r="G114" s="182">
        <v>53.64</v>
      </c>
      <c r="H114" s="216">
        <v>2131</v>
      </c>
      <c r="I114" s="182">
        <v>100.3</v>
      </c>
    </row>
    <row r="115" spans="1:9" x14ac:dyDescent="0.25">
      <c r="A115" s="118">
        <v>2017</v>
      </c>
      <c r="B115" s="216">
        <v>15496</v>
      </c>
      <c r="C115" s="182">
        <v>66.569999999999993</v>
      </c>
      <c r="D115" s="216">
        <v>1503882</v>
      </c>
      <c r="E115" s="182">
        <v>62.13</v>
      </c>
      <c r="F115" s="216">
        <v>121359</v>
      </c>
      <c r="G115" s="182">
        <v>65.180000000000007</v>
      </c>
      <c r="H115" s="216">
        <v>2526</v>
      </c>
      <c r="I115" s="182">
        <v>63.23</v>
      </c>
    </row>
    <row r="116" spans="1:9" x14ac:dyDescent="0.25">
      <c r="A116" s="118">
        <v>2018</v>
      </c>
      <c r="B116" s="216">
        <v>7688</v>
      </c>
      <c r="C116" s="182">
        <v>125.4</v>
      </c>
      <c r="D116" s="216">
        <v>1473967</v>
      </c>
      <c r="E116" s="182">
        <v>81.430000000000007</v>
      </c>
      <c r="F116" s="216">
        <v>158112</v>
      </c>
      <c r="G116" s="182">
        <v>69.709999999999994</v>
      </c>
      <c r="H116" s="216">
        <v>4094</v>
      </c>
      <c r="I116" s="182">
        <v>80.83</v>
      </c>
    </row>
    <row r="117" spans="1:9" x14ac:dyDescent="0.25">
      <c r="A117" s="118">
        <v>2019</v>
      </c>
      <c r="B117" s="216">
        <v>6418</v>
      </c>
      <c r="C117" s="182">
        <v>121.98</v>
      </c>
      <c r="D117" s="216">
        <v>1332287</v>
      </c>
      <c r="E117" s="182">
        <v>87.34</v>
      </c>
      <c r="F117" s="216">
        <v>49265</v>
      </c>
      <c r="G117" s="182">
        <v>74.86</v>
      </c>
      <c r="H117" s="216">
        <v>3623</v>
      </c>
      <c r="I117" s="182">
        <v>72.05</v>
      </c>
    </row>
    <row r="118" spans="1:9" x14ac:dyDescent="0.25">
      <c r="A118" s="118">
        <v>2020</v>
      </c>
      <c r="B118" s="216">
        <v>10363</v>
      </c>
      <c r="C118" s="182">
        <v>121.68</v>
      </c>
      <c r="D118" s="216">
        <v>1026688</v>
      </c>
      <c r="E118" s="182">
        <v>80.7</v>
      </c>
      <c r="F118" s="216">
        <v>63</v>
      </c>
      <c r="G118" s="182">
        <v>59.95</v>
      </c>
      <c r="H118" s="216">
        <v>3810</v>
      </c>
      <c r="I118" s="182">
        <v>74.260000000000005</v>
      </c>
    </row>
    <row r="119" spans="1:9" x14ac:dyDescent="0.25">
      <c r="A119" s="118">
        <v>2021</v>
      </c>
      <c r="B119" s="216">
        <v>5569</v>
      </c>
      <c r="C119" s="182">
        <v>103.39</v>
      </c>
      <c r="D119" s="216">
        <v>1769673</v>
      </c>
      <c r="E119" s="182">
        <v>68.099999999999994</v>
      </c>
      <c r="F119" s="216">
        <v>254</v>
      </c>
      <c r="G119" s="182">
        <v>55.73</v>
      </c>
      <c r="H119" s="216">
        <v>2477</v>
      </c>
      <c r="I119" s="182">
        <v>90.97</v>
      </c>
    </row>
    <row r="120" spans="1:9" x14ac:dyDescent="0.25">
      <c r="A120" s="118">
        <v>2022</v>
      </c>
      <c r="B120" s="216">
        <v>10925</v>
      </c>
      <c r="C120" s="182">
        <v>119.02</v>
      </c>
      <c r="D120" s="216">
        <v>2163311</v>
      </c>
      <c r="E120" s="182">
        <v>74</v>
      </c>
      <c r="F120" s="216">
        <v>2325</v>
      </c>
      <c r="G120" s="182">
        <v>73.55</v>
      </c>
      <c r="H120" s="216">
        <v>2503</v>
      </c>
      <c r="I120" s="182">
        <v>99.98</v>
      </c>
    </row>
    <row r="121" spans="1:9" ht="16.5" thickBot="1" x14ac:dyDescent="0.3">
      <c r="A121" s="175">
        <v>2023</v>
      </c>
      <c r="B121" s="219">
        <v>9033</v>
      </c>
      <c r="C121" s="220">
        <v>115.72</v>
      </c>
      <c r="D121" s="219">
        <v>2101033</v>
      </c>
      <c r="E121" s="220">
        <v>79.3</v>
      </c>
      <c r="F121" s="219">
        <v>2327</v>
      </c>
      <c r="G121" s="220">
        <v>92.27</v>
      </c>
      <c r="H121" s="219">
        <v>2456</v>
      </c>
      <c r="I121" s="220">
        <v>106.52</v>
      </c>
    </row>
    <row r="122" spans="1:9" ht="16.5" thickTop="1" x14ac:dyDescent="0.25">
      <c r="A122" s="118"/>
      <c r="B122" s="226"/>
      <c r="C122" s="226"/>
      <c r="D122" s="226"/>
      <c r="E122" s="226"/>
      <c r="F122" s="226"/>
      <c r="G122" s="226"/>
      <c r="H122" s="226"/>
      <c r="I122" s="226"/>
    </row>
    <row r="123" spans="1:9" x14ac:dyDescent="0.25">
      <c r="A123" s="113" t="s">
        <v>626</v>
      </c>
    </row>
    <row r="124" spans="1:9" x14ac:dyDescent="0.25">
      <c r="A124" s="113" t="s">
        <v>627</v>
      </c>
    </row>
    <row r="125" spans="1:9" x14ac:dyDescent="0.25">
      <c r="A125" s="113" t="s">
        <v>628</v>
      </c>
    </row>
    <row r="126" spans="1:9" x14ac:dyDescent="0.25">
      <c r="A126" s="113" t="s">
        <v>629</v>
      </c>
    </row>
    <row r="127" spans="1:9" x14ac:dyDescent="0.25">
      <c r="A127" s="113" t="s">
        <v>630</v>
      </c>
    </row>
    <row r="128" spans="1:9" x14ac:dyDescent="0.25">
      <c r="A128" s="113" t="s">
        <v>631</v>
      </c>
    </row>
    <row r="130" spans="1:2" x14ac:dyDescent="0.25">
      <c r="A130" s="118" t="s">
        <v>632</v>
      </c>
    </row>
    <row r="131" spans="1:2" x14ac:dyDescent="0.25">
      <c r="A131" s="118" t="s">
        <v>633</v>
      </c>
    </row>
    <row r="132" spans="1:2" x14ac:dyDescent="0.25">
      <c r="A132" s="118" t="s">
        <v>634</v>
      </c>
    </row>
    <row r="133" spans="1:2" x14ac:dyDescent="0.25">
      <c r="A133" s="118" t="s">
        <v>635</v>
      </c>
    </row>
    <row r="134" spans="1:2" x14ac:dyDescent="0.25">
      <c r="A134" s="118"/>
    </row>
    <row r="135" spans="1:2" x14ac:dyDescent="0.25">
      <c r="A135" s="113" t="s">
        <v>636</v>
      </c>
    </row>
    <row r="136" spans="1:2" x14ac:dyDescent="0.25">
      <c r="A136" s="118"/>
      <c r="B136" s="113" t="s">
        <v>637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Read Me</vt:lpstr>
      <vt:lpstr>Table A-1 2012-2024</vt:lpstr>
      <vt:lpstr>Table A-2 1988-2023</vt:lpstr>
      <vt:lpstr>Table A-3 1994-2024</vt:lpstr>
      <vt:lpstr>Table A-4 2011-2024</vt:lpstr>
      <vt:lpstr>Table A-5 2012-2024</vt:lpstr>
      <vt:lpstr>Table A-6 1997-2021</vt:lpstr>
      <vt:lpstr>Table A-7 1995-2023</vt:lpstr>
      <vt:lpstr>Table A-8 2000-2023</vt:lpstr>
      <vt:lpstr>Table A-9 2002-2023</vt:lpstr>
      <vt:lpstr>Table A-10 2010-2024</vt:lpstr>
      <vt:lpstr>'Table A-3 1994-2024'!_ftn3</vt:lpstr>
      <vt:lpstr>'Table A-3 1994-2024'!_ftn4</vt:lpstr>
      <vt:lpstr>'Table A-3 1994-2024'!_ftnref1</vt:lpstr>
      <vt:lpstr>'Table A-3 1994-2024'!_ftnref2</vt:lpstr>
      <vt:lpstr>'Table A-3 1994-2024'!_ftnref3</vt:lpstr>
      <vt:lpstr>'Table A-3 1994-2024'!_ftnref4</vt:lpstr>
      <vt:lpstr>'Table A-3 1994-2024'!_Ref101138827</vt:lpstr>
      <vt:lpstr>'Table A-4 2011-2024'!Print_Titles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Daniels, Jean -FS</dc:creator>
  <cp:keywords/>
  <dc:description/>
  <cp:lastModifiedBy>Daniels, Jean - FS, AK</cp:lastModifiedBy>
  <cp:revision/>
  <dcterms:created xsi:type="dcterms:W3CDTF">2022-09-08T20:02:53Z</dcterms:created>
  <dcterms:modified xsi:type="dcterms:W3CDTF">2025-04-29T22:08:44Z</dcterms:modified>
  <cp:category/>
  <cp:contentStatus/>
</cp:coreProperties>
</file>