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bickerdyke\Box\2600Wildlife, Fish, and Sensitive Plant Habitat Management\DPG\Biological Surveys and Reporting Guidelines and Data\2025\"/>
    </mc:Choice>
  </mc:AlternateContent>
  <xr:revisionPtr revIDLastSave="0" documentId="8_{560E5C84-D5E1-42C8-8A2F-44F1237635C7}" xr6:coauthVersionLast="47" xr6:coauthVersionMax="47" xr10:uidLastSave="{00000000-0000-0000-0000-000000000000}"/>
  <bookViews>
    <workbookView xWindow="-28920" yWindow="-90" windowWidth="29040" windowHeight="15720" activeTab="3" xr2:uid="{00000000-000D-0000-FFFF-FFFF00000000}"/>
  </bookViews>
  <sheets>
    <sheet name="SurveyDataEntry" sheetId="3" r:id="rId1"/>
    <sheet name="SiteObservationVisitDataEntry" sheetId="1" r:id="rId2"/>
    <sheet name="LookUpValues" sheetId="2" r:id="rId3"/>
    <sheet name="SpeciesList" sheetId="5" r:id="rId4"/>
  </sheets>
  <definedNames>
    <definedName name="Bird">SpeciesList!$B$6:$F$23</definedName>
    <definedName name="Fish">SpeciesList!$B$24:$F$24</definedName>
    <definedName name="Habitat">SpeciesList!$B$25:$F$26</definedName>
    <definedName name="Insect">SpeciesList!$B$19:$F$23</definedName>
    <definedName name="Mammal">SpeciesList!$B$12:$F$18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3" l="1"/>
  <c r="I44" i="3"/>
  <c r="I45" i="3"/>
  <c r="I46" i="3"/>
  <c r="I47" i="3"/>
  <c r="G43" i="3"/>
  <c r="G44" i="3"/>
  <c r="G45" i="3"/>
  <c r="G46" i="3"/>
  <c r="G47" i="3"/>
  <c r="F43" i="3"/>
  <c r="F44" i="3"/>
  <c r="F45" i="3"/>
  <c r="F46" i="3"/>
  <c r="F47" i="3"/>
  <c r="A43" i="3"/>
  <c r="A44" i="3"/>
  <c r="A45" i="3"/>
  <c r="A46" i="3"/>
  <c r="A47" i="3"/>
  <c r="F22" i="3"/>
  <c r="I42" i="3"/>
  <c r="G42" i="3"/>
  <c r="F42" i="3"/>
  <c r="A42" i="3"/>
  <c r="F41" i="3"/>
  <c r="A41" i="3"/>
  <c r="I40" i="3"/>
  <c r="G40" i="3"/>
  <c r="F40" i="3"/>
  <c r="A40" i="3"/>
  <c r="F39" i="3"/>
  <c r="A39" i="3"/>
  <c r="I38" i="3"/>
  <c r="G38" i="3"/>
  <c r="F38" i="3"/>
  <c r="A38" i="3"/>
  <c r="I37" i="3"/>
  <c r="G37" i="3"/>
  <c r="F37" i="3"/>
  <c r="A37" i="3"/>
  <c r="I36" i="3"/>
  <c r="G36" i="3"/>
  <c r="F36" i="3"/>
  <c r="A36" i="3"/>
  <c r="I35" i="3"/>
  <c r="G35" i="3"/>
  <c r="F35" i="3"/>
  <c r="A35" i="3"/>
  <c r="I34" i="3"/>
  <c r="G34" i="3"/>
  <c r="F34" i="3"/>
  <c r="A34" i="3"/>
  <c r="I33" i="3"/>
  <c r="G33" i="3"/>
  <c r="F33" i="3"/>
  <c r="A33" i="3"/>
  <c r="I32" i="3"/>
  <c r="G32" i="3"/>
  <c r="F32" i="3"/>
  <c r="A32" i="3"/>
  <c r="I31" i="3"/>
  <c r="G31" i="3"/>
  <c r="F31" i="3"/>
  <c r="A31" i="3"/>
  <c r="I30" i="3"/>
  <c r="G30" i="3"/>
  <c r="F30" i="3"/>
  <c r="A30" i="3"/>
  <c r="I29" i="3"/>
  <c r="G29" i="3"/>
  <c r="F29" i="3"/>
  <c r="A29" i="3"/>
  <c r="I28" i="3"/>
  <c r="G28" i="3"/>
  <c r="F28" i="3"/>
  <c r="A28" i="3"/>
  <c r="I27" i="3"/>
  <c r="G27" i="3"/>
  <c r="F27" i="3"/>
  <c r="A27" i="3"/>
  <c r="I26" i="3"/>
  <c r="G26" i="3"/>
  <c r="F26" i="3"/>
  <c r="A26" i="3"/>
  <c r="I25" i="3"/>
  <c r="F25" i="3"/>
  <c r="A25" i="3"/>
  <c r="I24" i="3"/>
  <c r="G24" i="3"/>
  <c r="F24" i="3"/>
  <c r="A24" i="3"/>
  <c r="I23" i="3"/>
  <c r="G23" i="3"/>
  <c r="F23" i="3"/>
  <c r="A23" i="3"/>
  <c r="I22" i="3"/>
  <c r="G22" i="3"/>
  <c r="A22" i="3"/>
  <c r="I21" i="3"/>
  <c r="G21" i="3"/>
  <c r="F21" i="3"/>
  <c r="A21" i="3"/>
  <c r="D50" i="3"/>
  <c r="I2" i="1"/>
  <c r="L10" i="3" l="1"/>
  <c r="E133" i="3"/>
  <c r="D86" i="3"/>
  <c r="O10" i="3" l="1"/>
  <c r="I121" i="3"/>
  <c r="I116" i="3"/>
  <c r="H116" i="3"/>
  <c r="H121" i="3"/>
  <c r="I127" i="3"/>
  <c r="I126" i="3"/>
  <c r="I124" i="3"/>
  <c r="I123" i="3"/>
  <c r="I119" i="3"/>
  <c r="I118" i="3"/>
  <c r="F10" i="3" l="1"/>
  <c r="F48" i="1" l="1"/>
  <c r="F47" i="1"/>
</calcChain>
</file>

<file path=xl/sharedStrings.xml><?xml version="1.0" encoding="utf-8"?>
<sst xmlns="http://schemas.openxmlformats.org/spreadsheetml/2006/main" count="615" uniqueCount="474">
  <si>
    <t>General Information</t>
  </si>
  <si>
    <t>Site, Observation or Visit</t>
  </si>
  <si>
    <t>Site</t>
  </si>
  <si>
    <t>DataType</t>
  </si>
  <si>
    <t>Observation</t>
  </si>
  <si>
    <t>Visit</t>
  </si>
  <si>
    <t>Date</t>
  </si>
  <si>
    <t>Site ID</t>
  </si>
  <si>
    <t>Local ID</t>
  </si>
  <si>
    <t>SiteName</t>
  </si>
  <si>
    <t>Site Category</t>
  </si>
  <si>
    <t>Examiner</t>
  </si>
  <si>
    <t>Last Name</t>
  </si>
  <si>
    <t>First Name</t>
  </si>
  <si>
    <t>Examiner Qualifications</t>
  </si>
  <si>
    <t xml:space="preserve">Experienced </t>
  </si>
  <si>
    <t xml:space="preserve">Limited Experience </t>
  </si>
  <si>
    <t xml:space="preserve">No Experience </t>
  </si>
  <si>
    <t>Unknown</t>
  </si>
  <si>
    <t>ExaminerQuals</t>
  </si>
  <si>
    <t>Examiner Organization</t>
  </si>
  <si>
    <t>Site Status</t>
  </si>
  <si>
    <t>Site History</t>
  </si>
  <si>
    <t>Origin Method</t>
  </si>
  <si>
    <t>Site Origin</t>
  </si>
  <si>
    <t xml:space="preserve">  Admin Type</t>
  </si>
  <si>
    <t xml:space="preserve">  Biol Type</t>
  </si>
  <si>
    <t xml:space="preserve">  Use Area Type</t>
  </si>
  <si>
    <t>Site Condition</t>
  </si>
  <si>
    <t>Survey ID</t>
  </si>
  <si>
    <t>Survey Name</t>
  </si>
  <si>
    <t>Project Type</t>
  </si>
  <si>
    <t>Survey Type</t>
  </si>
  <si>
    <t>Biol Site Use</t>
  </si>
  <si>
    <t>Site/Visit Comments</t>
  </si>
  <si>
    <t>Observation information provided?</t>
  </si>
  <si>
    <t>Site/Visit Information</t>
  </si>
  <si>
    <t>Observation Information</t>
  </si>
  <si>
    <t>Start Date</t>
  </si>
  <si>
    <t>Start Time</t>
  </si>
  <si>
    <t>End Date</t>
  </si>
  <si>
    <t>End Time</t>
  </si>
  <si>
    <t>Common Name</t>
  </si>
  <si>
    <t>Method</t>
  </si>
  <si>
    <t>Group</t>
  </si>
  <si>
    <t>Type</t>
  </si>
  <si>
    <t>Count</t>
  </si>
  <si>
    <t>Gender</t>
  </si>
  <si>
    <t>Age</t>
  </si>
  <si>
    <t>Activity</t>
  </si>
  <si>
    <t>M</t>
  </si>
  <si>
    <t>F</t>
  </si>
  <si>
    <t>Observation Comments</t>
  </si>
  <si>
    <t>Location Information</t>
  </si>
  <si>
    <t>Legal Description</t>
  </si>
  <si>
    <t>Meridian</t>
  </si>
  <si>
    <t>Township</t>
  </si>
  <si>
    <t>Range</t>
  </si>
  <si>
    <t>Section</t>
  </si>
  <si>
    <t>Q Sec</t>
  </si>
  <si>
    <t>QQ Sec</t>
  </si>
  <si>
    <t>GPS Info</t>
  </si>
  <si>
    <t>Spatial Feature</t>
  </si>
  <si>
    <t>GPS filename</t>
  </si>
  <si>
    <t>Differentially Corrected</t>
  </si>
  <si>
    <t>Survey Datum</t>
  </si>
  <si>
    <t>GPS Model Used</t>
  </si>
  <si>
    <t>Latitude</t>
  </si>
  <si>
    <t>Longitude</t>
  </si>
  <si>
    <t>Degree</t>
  </si>
  <si>
    <t>Minutes</t>
  </si>
  <si>
    <t>Seconds</t>
  </si>
  <si>
    <t>Decimal Degree</t>
  </si>
  <si>
    <t xml:space="preserve">  Preferred minimum average number of positions for each GPS point: (1 position/second)</t>
  </si>
  <si>
    <t>30-60</t>
  </si>
  <si>
    <t>5-10 feet</t>
  </si>
  <si>
    <t xml:space="preserve">  Preferred distance between positions/vertices for gps polygon:</t>
  </si>
  <si>
    <t xml:space="preserve">  Preference is to transfer GPS information directly from GPS unit to computer to reduce data entry errors</t>
  </si>
  <si>
    <t>Substrate</t>
  </si>
  <si>
    <t>Topography</t>
  </si>
  <si>
    <t>Environ Cond</t>
  </si>
  <si>
    <t>Veg Type</t>
  </si>
  <si>
    <t>Survey Method</t>
  </si>
  <si>
    <t>SpatialFeature</t>
  </si>
  <si>
    <t>Point</t>
  </si>
  <si>
    <t>Polygon</t>
  </si>
  <si>
    <t>ProjectType</t>
  </si>
  <si>
    <t>Facility</t>
  </si>
  <si>
    <t>General Survey</t>
  </si>
  <si>
    <t>Oil and Gas</t>
  </si>
  <si>
    <t>Planning</t>
  </si>
  <si>
    <t>Recreation</t>
  </si>
  <si>
    <t>Revisit</t>
  </si>
  <si>
    <t>Road</t>
  </si>
  <si>
    <t>Trail</t>
  </si>
  <si>
    <t>Other</t>
  </si>
  <si>
    <t>Administrative</t>
  </si>
  <si>
    <t>Biological</t>
  </si>
  <si>
    <t>Use Area</t>
  </si>
  <si>
    <t>SiteCategories</t>
  </si>
  <si>
    <t>Survey Inference Area</t>
  </si>
  <si>
    <t>Management Area</t>
  </si>
  <si>
    <t>Sample Area</t>
  </si>
  <si>
    <t>Sample Point</t>
  </si>
  <si>
    <t>AdminSiteType</t>
  </si>
  <si>
    <t>Cave or Mine</t>
  </si>
  <si>
    <t>Vernal Pool</t>
  </si>
  <si>
    <t>Wallow</t>
  </si>
  <si>
    <t>Water Source</t>
  </si>
  <si>
    <t>BiologicalSiteType</t>
  </si>
  <si>
    <t>Bridge</t>
  </si>
  <si>
    <t>Burrow or Den</t>
  </si>
  <si>
    <t>Cavity</t>
  </si>
  <si>
    <t>Cliff</t>
  </si>
  <si>
    <t>Log</t>
  </si>
  <si>
    <t>Mineral Lick</t>
  </si>
  <si>
    <t>Nest</t>
  </si>
  <si>
    <t>Opening or Clearing</t>
  </si>
  <si>
    <t>Scrape or Rub</t>
  </si>
  <si>
    <t>Snag</t>
  </si>
  <si>
    <t>Tree</t>
  </si>
  <si>
    <t>Fen</t>
  </si>
  <si>
    <t>Potential Habitat</t>
  </si>
  <si>
    <t>Yearlong Range</t>
  </si>
  <si>
    <t>UseAreaType</t>
  </si>
  <si>
    <t>Breeding</t>
  </si>
  <si>
    <t>Calving or Fawning</t>
  </si>
  <si>
    <t>Critical Habitat (FWS)</t>
  </si>
  <si>
    <t>Foraging</t>
  </si>
  <si>
    <t>Individual Territory</t>
  </si>
  <si>
    <t>Migration Route</t>
  </si>
  <si>
    <t>Population or Herd Boundary</t>
  </si>
  <si>
    <t>Security</t>
  </si>
  <si>
    <t>Summer Range</t>
  </si>
  <si>
    <t>Winter Range</t>
  </si>
  <si>
    <t>Direct</t>
  </si>
  <si>
    <t>VegType</t>
  </si>
  <si>
    <t>Shrub</t>
  </si>
  <si>
    <t>Conifer Tree</t>
  </si>
  <si>
    <t>Crop</t>
  </si>
  <si>
    <t>Native Grass</t>
  </si>
  <si>
    <t>Introduced Grass</t>
  </si>
  <si>
    <t>Broadleaf Tree</t>
  </si>
  <si>
    <t>Hay</t>
  </si>
  <si>
    <t>Water</t>
  </si>
  <si>
    <t>Invasives</t>
  </si>
  <si>
    <t>Rolling Prairie</t>
  </si>
  <si>
    <t>Badlands</t>
  </si>
  <si>
    <t>Plateau</t>
  </si>
  <si>
    <t>Ridge</t>
  </si>
  <si>
    <t>Flat</t>
  </si>
  <si>
    <t>Side Slope</t>
  </si>
  <si>
    <t>Toe Slope</t>
  </si>
  <si>
    <t>Back Slope</t>
  </si>
  <si>
    <t>Foot Slope</t>
  </si>
  <si>
    <t>BiolSiteStatus</t>
  </si>
  <si>
    <t>SiteCondition</t>
  </si>
  <si>
    <t>Usable</t>
  </si>
  <si>
    <t>Unusable</t>
  </si>
  <si>
    <t>Not Applicable</t>
  </si>
  <si>
    <t>Non-breeding Period</t>
  </si>
  <si>
    <t>Courtship or Site Prep</t>
  </si>
  <si>
    <t>BiologicalSiteuse</t>
  </si>
  <si>
    <t>Incubation or Gestation</t>
  </si>
  <si>
    <t>Dependent or Nestling</t>
  </si>
  <si>
    <t>Semi-Dependent or Fledging</t>
  </si>
  <si>
    <t>Basking or Loafing</t>
  </si>
  <si>
    <t>Hibernating</t>
  </si>
  <si>
    <t>Hive</t>
  </si>
  <si>
    <t>Marking</t>
  </si>
  <si>
    <t>Migratory</t>
  </si>
  <si>
    <t>Perch or roost</t>
  </si>
  <si>
    <t>Plucking</t>
  </si>
  <si>
    <t>Reproducing</t>
  </si>
  <si>
    <t>Seasonal</t>
  </si>
  <si>
    <t>Shelter</t>
  </si>
  <si>
    <t>Active</t>
  </si>
  <si>
    <t>Inactive</t>
  </si>
  <si>
    <t>Non-Extant</t>
  </si>
  <si>
    <t>Not Found</t>
  </si>
  <si>
    <t>Retired</t>
  </si>
  <si>
    <t>Retired, Later Reinstated</t>
  </si>
  <si>
    <t>SiteHistory</t>
  </si>
  <si>
    <t>New</t>
  </si>
  <si>
    <t>EnvironmentCondition</t>
  </si>
  <si>
    <t>Yes</t>
  </si>
  <si>
    <t>No</t>
  </si>
  <si>
    <t>GroupType</t>
  </si>
  <si>
    <t>Family Type</t>
  </si>
  <si>
    <t>Pair</t>
  </si>
  <si>
    <t>Single</t>
  </si>
  <si>
    <t>Genetic Analysis</t>
  </si>
  <si>
    <t>Image</t>
  </si>
  <si>
    <t>Track</t>
  </si>
  <si>
    <t>Voucher Specimen</t>
  </si>
  <si>
    <t>ObservationMethod</t>
  </si>
  <si>
    <t>Aural</t>
  </si>
  <si>
    <t>Camera Set</t>
  </si>
  <si>
    <t>Check Station</t>
  </si>
  <si>
    <t>Electronic Detection</t>
  </si>
  <si>
    <t>Excrement</t>
  </si>
  <si>
    <t>Found Dead</t>
  </si>
  <si>
    <t>In Hand</t>
  </si>
  <si>
    <t>Radio Telemetry</t>
  </si>
  <si>
    <t>Shed, Molted or Cast off Material</t>
  </si>
  <si>
    <t>Visual</t>
  </si>
  <si>
    <t>Visual and Aural</t>
  </si>
  <si>
    <t>Unk</t>
  </si>
  <si>
    <t>Adult</t>
  </si>
  <si>
    <t>Chick</t>
  </si>
  <si>
    <t>Egg</t>
  </si>
  <si>
    <t>Egg Mass</t>
  </si>
  <si>
    <t>Fledgling</t>
  </si>
  <si>
    <t>Juvenile</t>
  </si>
  <si>
    <t>Larva</t>
  </si>
  <si>
    <t>Moving</t>
  </si>
  <si>
    <t>Wallowing</t>
  </si>
  <si>
    <t>Basking</t>
  </si>
  <si>
    <t>Bedding</t>
  </si>
  <si>
    <t>Begging</t>
  </si>
  <si>
    <t>Birthing</t>
  </si>
  <si>
    <t>Brooding Young</t>
  </si>
  <si>
    <t>Copulation</t>
  </si>
  <si>
    <t>Courtship</t>
  </si>
  <si>
    <t>Dead</t>
  </si>
  <si>
    <t>Feeding</t>
  </si>
  <si>
    <t>Fighting</t>
  </si>
  <si>
    <t>Grooming</t>
  </si>
  <si>
    <t>Hunting</t>
  </si>
  <si>
    <t>Incubating</t>
  </si>
  <si>
    <t>Licking Minerals</t>
  </si>
  <si>
    <t>Migrating</t>
  </si>
  <si>
    <t>On Nest</t>
  </si>
  <si>
    <t>Pair Formation</t>
  </si>
  <si>
    <t>Resting</t>
  </si>
  <si>
    <t>Roosting</t>
  </si>
  <si>
    <t>Territorial Behavior Unknown</t>
  </si>
  <si>
    <t>Reprod</t>
  </si>
  <si>
    <t>Status</t>
  </si>
  <si>
    <t>Failed Reproduction</t>
  </si>
  <si>
    <t>Non-reproducing</t>
  </si>
  <si>
    <t>Black Hills</t>
  </si>
  <si>
    <t>Fifth Principle</t>
  </si>
  <si>
    <t>SurveyDatum</t>
  </si>
  <si>
    <t>NAD83</t>
  </si>
  <si>
    <t>WGS84</t>
  </si>
  <si>
    <t>SiteOrigin</t>
  </si>
  <si>
    <t>Reported</t>
  </si>
  <si>
    <t>Artificial</t>
  </si>
  <si>
    <t>Natural</t>
  </si>
  <si>
    <t>Yes/No</t>
  </si>
  <si>
    <t>ReproductionStatus</t>
  </si>
  <si>
    <t>Survey ID:</t>
  </si>
  <si>
    <t>Local ID:</t>
  </si>
  <si>
    <t>Survey Name:</t>
  </si>
  <si>
    <t>Survey Type:</t>
  </si>
  <si>
    <t>Year</t>
  </si>
  <si>
    <t>Day</t>
  </si>
  <si>
    <t>Date/Time:</t>
  </si>
  <si>
    <t>Mon</t>
  </si>
  <si>
    <t>24hr</t>
  </si>
  <si>
    <t>Start</t>
  </si>
  <si>
    <t>End</t>
  </si>
  <si>
    <t>Survey Purpose:</t>
  </si>
  <si>
    <t>Project Type:</t>
  </si>
  <si>
    <t>Survey Protocol:</t>
  </si>
  <si>
    <t>Survey Agency:</t>
  </si>
  <si>
    <t>Survey Status:</t>
  </si>
  <si>
    <t>Surveyor Last Name 1:</t>
  </si>
  <si>
    <t>Surveyor Last Name 2:</t>
  </si>
  <si>
    <t>First Name 1:</t>
  </si>
  <si>
    <t>First Name 2:</t>
  </si>
  <si>
    <t>Quals:</t>
  </si>
  <si>
    <t>Survey Protocol</t>
  </si>
  <si>
    <t>Limited Experience</t>
  </si>
  <si>
    <t>Target Species</t>
  </si>
  <si>
    <t>Site ID's</t>
  </si>
  <si>
    <t>Class</t>
  </si>
  <si>
    <t>Piping plover Critical Habitat</t>
  </si>
  <si>
    <t>Fish</t>
  </si>
  <si>
    <t>Insect</t>
  </si>
  <si>
    <t>Dakota skipper Critical Habitat</t>
  </si>
  <si>
    <t>Northern long-eared bat</t>
  </si>
  <si>
    <t>Myotis septentrionalis</t>
  </si>
  <si>
    <t>Whooping Crane</t>
  </si>
  <si>
    <t>Grus americana</t>
  </si>
  <si>
    <t>Interior least tern</t>
  </si>
  <si>
    <t>Strena antillarum</t>
  </si>
  <si>
    <t>Piping plover</t>
  </si>
  <si>
    <t>Charadrius melodus</t>
  </si>
  <si>
    <t>Mammal</t>
  </si>
  <si>
    <t>Calidris canutus rufa</t>
  </si>
  <si>
    <t>Pallid sturgeon</t>
  </si>
  <si>
    <t>Scaphirychus albus</t>
  </si>
  <si>
    <t>Dakota skipper</t>
  </si>
  <si>
    <t>Hesperia dacotae</t>
  </si>
  <si>
    <t>Bird</t>
  </si>
  <si>
    <t>ScientificName</t>
  </si>
  <si>
    <t>CommonName</t>
  </si>
  <si>
    <t>Endangered</t>
  </si>
  <si>
    <t>Threatened</t>
  </si>
  <si>
    <t>Baird's sparrow</t>
  </si>
  <si>
    <t>Burrowing owl</t>
  </si>
  <si>
    <t>Athene cunicularia</t>
  </si>
  <si>
    <t>Greater sage-grouse</t>
  </si>
  <si>
    <t>Centrocercus urophasianus</t>
  </si>
  <si>
    <t>Spatial Feature:</t>
  </si>
  <si>
    <t>Unit of Measure:</t>
  </si>
  <si>
    <t>If Point, Buffer distance from pt center:</t>
  </si>
  <si>
    <t>If Line, Buffer distance from line center:</t>
  </si>
  <si>
    <t>Long-billed curlew</t>
  </si>
  <si>
    <t>Numenius americanus</t>
  </si>
  <si>
    <t>Sprague's pipit</t>
  </si>
  <si>
    <t>Anthus spragueii</t>
  </si>
  <si>
    <t>Black-tailed prairie dog</t>
  </si>
  <si>
    <t>Cynomys ludovicianus</t>
  </si>
  <si>
    <t>Bighorn sheep</t>
  </si>
  <si>
    <t>Ovis canadensis</t>
  </si>
  <si>
    <t>Ottoe skipper</t>
  </si>
  <si>
    <t>Hesperia ottoe</t>
  </si>
  <si>
    <t>Regal fritillary</t>
  </si>
  <si>
    <t>Speyeria idalia</t>
  </si>
  <si>
    <t>Tawny crescent</t>
  </si>
  <si>
    <t>Phyciodes batessi</t>
  </si>
  <si>
    <t>R1Status</t>
  </si>
  <si>
    <t>TEStatus</t>
  </si>
  <si>
    <t>RecNum</t>
  </si>
  <si>
    <t>Habitat</t>
  </si>
  <si>
    <t>TE Status</t>
  </si>
  <si>
    <t>R1 Status</t>
  </si>
  <si>
    <t>Time (hh:mm)</t>
  </si>
  <si>
    <t>Length</t>
  </si>
  <si>
    <t>Min</t>
  </si>
  <si>
    <t>Purpose</t>
  </si>
  <si>
    <t>Project Survey</t>
  </si>
  <si>
    <t>Monitoring</t>
  </si>
  <si>
    <t>Inventory</t>
  </si>
  <si>
    <t>SurveyType</t>
  </si>
  <si>
    <t>Field Check</t>
  </si>
  <si>
    <t>Cursory</t>
  </si>
  <si>
    <t>General</t>
  </si>
  <si>
    <t>Focused (Intuitive Controlled)</t>
  </si>
  <si>
    <t>Random</t>
  </si>
  <si>
    <t>Startified Random</t>
  </si>
  <si>
    <t>Systematic</t>
  </si>
  <si>
    <t>SurveyStatus</t>
  </si>
  <si>
    <t>Cancelled</t>
  </si>
  <si>
    <t>Completed</t>
  </si>
  <si>
    <t>Pre-Survey</t>
  </si>
  <si>
    <t>SurveyorQualifications</t>
  </si>
  <si>
    <t>Experienced</t>
  </si>
  <si>
    <t>No Experience</t>
  </si>
  <si>
    <t>SurveyProtocol</t>
  </si>
  <si>
    <t>Basic</t>
  </si>
  <si>
    <t>Formal</t>
  </si>
  <si>
    <t>Protocol</t>
  </si>
  <si>
    <t>Line</t>
  </si>
  <si>
    <t>UnitOfMeasure</t>
  </si>
  <si>
    <t>Feet</t>
  </si>
  <si>
    <t>Meter</t>
  </si>
  <si>
    <t>Survey Method:??</t>
  </si>
  <si>
    <t xml:space="preserve"> - Data/comments entered in gray outlined cells, formulas in white outlined cells</t>
  </si>
  <si>
    <t>State</t>
  </si>
  <si>
    <t>County</t>
  </si>
  <si>
    <t>Region</t>
  </si>
  <si>
    <t>District</t>
  </si>
  <si>
    <t>Org</t>
  </si>
  <si>
    <t>Ownership</t>
  </si>
  <si>
    <t>Billings</t>
  </si>
  <si>
    <t>ND</t>
  </si>
  <si>
    <t>Denbeigh</t>
  </si>
  <si>
    <t>011801Den</t>
  </si>
  <si>
    <t>FS</t>
  </si>
  <si>
    <t>Corson</t>
  </si>
  <si>
    <t>SD</t>
  </si>
  <si>
    <t>Grand River</t>
  </si>
  <si>
    <t>011806</t>
  </si>
  <si>
    <t>PVT</t>
  </si>
  <si>
    <t>Golden Valley</t>
  </si>
  <si>
    <t>McKenzie</t>
  </si>
  <si>
    <t>011808</t>
  </si>
  <si>
    <t>STA</t>
  </si>
  <si>
    <t>Grant</t>
  </si>
  <si>
    <t>Medora</t>
  </si>
  <si>
    <t>011807</t>
  </si>
  <si>
    <t>NPS</t>
  </si>
  <si>
    <t>McHenry</t>
  </si>
  <si>
    <t>Sheyenne</t>
  </si>
  <si>
    <t>011801</t>
  </si>
  <si>
    <t>DOD</t>
  </si>
  <si>
    <t>Perkins</t>
  </si>
  <si>
    <t>Ransom</t>
  </si>
  <si>
    <t>Richland</t>
  </si>
  <si>
    <t>Sioux</t>
  </si>
  <si>
    <t>Slope</t>
  </si>
  <si>
    <t>Ziebach</t>
  </si>
  <si>
    <t>Dakota Prairie Grasslands</t>
  </si>
  <si>
    <t>Natl Forest/Grassland</t>
  </si>
  <si>
    <t>Qsec</t>
  </si>
  <si>
    <t xml:space="preserve">QQSec </t>
  </si>
  <si>
    <t>QQQSec</t>
  </si>
  <si>
    <t>QQQQSec</t>
  </si>
  <si>
    <t>Principle Meridian</t>
  </si>
  <si>
    <t>Legal Description:</t>
  </si>
  <si>
    <t>PrincipleMeridian</t>
  </si>
  <si>
    <t>Datum</t>
  </si>
  <si>
    <t>Description</t>
  </si>
  <si>
    <t>Code</t>
  </si>
  <si>
    <t>07</t>
  </si>
  <si>
    <t>05</t>
  </si>
  <si>
    <t>GPS Model Used:</t>
  </si>
  <si>
    <t>GPS filename:</t>
  </si>
  <si>
    <t>Survey Datum:</t>
  </si>
  <si>
    <t>Differentially Corrected?</t>
  </si>
  <si>
    <t>Lat/Long for point feature:</t>
  </si>
  <si>
    <t>Buffer Distance - report on first page</t>
  </si>
  <si>
    <t>Lat/Long for two point line transect:</t>
  </si>
  <si>
    <t>Begin</t>
  </si>
  <si>
    <t xml:space="preserve">  Preferred minimum average number of positions for each GPS point (1 position/sec)</t>
  </si>
  <si>
    <t xml:space="preserve">  Preferred distance between positions/vertices for gps line or polygon:</t>
  </si>
  <si>
    <t xml:space="preserve">  from first page</t>
  </si>
  <si>
    <t>Protocol Name:</t>
  </si>
  <si>
    <t>Protocol Date:</t>
  </si>
  <si>
    <t>Protocol Author:</t>
  </si>
  <si>
    <t>Protocol Description:</t>
  </si>
  <si>
    <t>Protocol Reference:</t>
  </si>
  <si>
    <t xml:space="preserve">  - Keyboard shortcut to activate drop down lists is Alt - Arrow down key</t>
  </si>
  <si>
    <t>Location Comments:</t>
  </si>
  <si>
    <t xml:space="preserve">  - if Basic Protocol is used the author is "NRIS Wildlife" and description is "A search for animal species or animal group within a defined area, where the data elements are standardized, but the information collected cannot be tied to a defined survey protocol or survey methodology."</t>
  </si>
  <si>
    <t>Time - 24hr (hh:mm)</t>
  </si>
  <si>
    <t>Partly Cloudy</t>
  </si>
  <si>
    <t>Blowing Sand/Snow</t>
  </si>
  <si>
    <t>Fog or Smoke</t>
  </si>
  <si>
    <t>Drizzle</t>
  </si>
  <si>
    <t>Showers</t>
  </si>
  <si>
    <t>Rain</t>
  </si>
  <si>
    <t>Thuderstorm</t>
  </si>
  <si>
    <t>Snow or Sleet</t>
  </si>
  <si>
    <t>Clear or Few Clouds</t>
  </si>
  <si>
    <t>Cloudy or Overcast</t>
  </si>
  <si>
    <t>Rufa Red knot</t>
  </si>
  <si>
    <t>Monarch Butterfly</t>
  </si>
  <si>
    <t>Danaus plexippus</t>
  </si>
  <si>
    <t>Swift Fox</t>
  </si>
  <si>
    <t>Vulpes velox</t>
  </si>
  <si>
    <t>- characters (try to limit to 255)</t>
  </si>
  <si>
    <t>Prin Meridian</t>
  </si>
  <si>
    <t>Sensitive</t>
  </si>
  <si>
    <t>Greater prairie chicken</t>
  </si>
  <si>
    <t>Myotis lucifugus</t>
  </si>
  <si>
    <t xml:space="preserve">Sensitive </t>
  </si>
  <si>
    <t>Western long-eared myotis</t>
  </si>
  <si>
    <t>Little brown myotis</t>
  </si>
  <si>
    <t>Myotis evotis</t>
  </si>
  <si>
    <t>Townsend's big-eared bat</t>
  </si>
  <si>
    <t>Corynorhinus townsendii</t>
  </si>
  <si>
    <t xml:space="preserve">Endangered </t>
  </si>
  <si>
    <t xml:space="preserve">Designated </t>
  </si>
  <si>
    <t>Suitable Habitat</t>
  </si>
  <si>
    <t>Survey Comments</t>
  </si>
  <si>
    <t>Tympanuchus cupido</t>
  </si>
  <si>
    <t>Survey Comments:</t>
  </si>
  <si>
    <t xml:space="preserve"> - characters (try to milit to 255)</t>
  </si>
  <si>
    <t>LRMP/BGEPA</t>
  </si>
  <si>
    <t>Observed</t>
  </si>
  <si>
    <t>Revised 05/8/2025</t>
  </si>
  <si>
    <t>Proposed</t>
  </si>
  <si>
    <t>Centronyx bairdii</t>
  </si>
  <si>
    <t xml:space="preserve">DPG Wildlife Site or Observation Field Form </t>
  </si>
  <si>
    <t>DPG Wildlife Survey Field Form</t>
  </si>
  <si>
    <t>Bird/Nest</t>
  </si>
  <si>
    <t xml:space="preserve">Bald or Golden Eagle </t>
  </si>
  <si>
    <t>LRMP</t>
  </si>
  <si>
    <t>Other Raptor Nest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</si>
</sst>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0"/>
    <numFmt numFmtId="165" formatCode="[mm]"/>
    <numFmt numFmtId="166" formatCode="0;;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9">
    <xf numFmtId="0" fontId="0" fillId="0" borderId="0" xfId="0"/>
    <xf numFmtId="0" fontId="4" fillId="0" borderId="4" xfId="0" applyFont="1" applyBorder="1"/>
    <xf numFmtId="0" fontId="0" fillId="0" borderId="10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5" fillId="0" borderId="4" xfId="0" applyFont="1" applyBorder="1"/>
    <xf numFmtId="0" fontId="2" fillId="0" borderId="0" xfId="0" applyFont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0" xfId="0" applyBorder="1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1" fillId="0" borderId="1" xfId="0" applyFont="1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9" xfId="0" applyBorder="1"/>
    <xf numFmtId="0" fontId="0" fillId="0" borderId="16" xfId="0" applyBorder="1"/>
    <xf numFmtId="0" fontId="0" fillId="0" borderId="27" xfId="0" applyBorder="1"/>
    <xf numFmtId="0" fontId="0" fillId="0" borderId="44" xfId="0" applyBorder="1" applyAlignment="1">
      <alignment horizontal="center"/>
    </xf>
    <xf numFmtId="0" fontId="0" fillId="0" borderId="40" xfId="0" applyBorder="1" applyAlignment="1">
      <alignment horizontal="center"/>
    </xf>
    <xf numFmtId="165" fontId="0" fillId="0" borderId="40" xfId="0" applyNumberFormat="1" applyBorder="1" applyAlignment="1">
      <alignment horizontal="center"/>
    </xf>
    <xf numFmtId="49" fontId="0" fillId="0" borderId="0" xfId="0" applyNumberFormat="1"/>
    <xf numFmtId="0" fontId="0" fillId="0" borderId="6" xfId="0" applyBorder="1"/>
    <xf numFmtId="0" fontId="0" fillId="0" borderId="8" xfId="0" applyBorder="1"/>
    <xf numFmtId="49" fontId="0" fillId="0" borderId="25" xfId="0" applyNumberFormat="1" applyBorder="1"/>
    <xf numFmtId="49" fontId="0" fillId="0" borderId="22" xfId="0" applyNumberFormat="1" applyBorder="1"/>
    <xf numFmtId="0" fontId="0" fillId="0" borderId="0" xfId="0" applyAlignment="1">
      <alignment horizontal="left"/>
    </xf>
    <xf numFmtId="0" fontId="0" fillId="0" borderId="15" xfId="0" applyBorder="1" applyAlignment="1">
      <alignment horizontal="left"/>
    </xf>
    <xf numFmtId="0" fontId="0" fillId="0" borderId="4" xfId="0" applyBorder="1" applyAlignment="1">
      <alignment horizontal="left" vertical="top"/>
    </xf>
    <xf numFmtId="0" fontId="8" fillId="0" borderId="0" xfId="0" applyFont="1" applyAlignment="1">
      <alignment vertical="center"/>
    </xf>
    <xf numFmtId="0" fontId="4" fillId="0" borderId="0" xfId="0" applyFont="1"/>
    <xf numFmtId="0" fontId="0" fillId="2" borderId="26" xfId="0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  <xf numFmtId="0" fontId="2" fillId="2" borderId="14" xfId="0" applyFon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23" xfId="0" applyNumberFormat="1" applyFill="1" applyBorder="1" applyAlignment="1" applyProtection="1">
      <alignment horizontal="center"/>
      <protection locked="0"/>
    </xf>
    <xf numFmtId="14" fontId="2" fillId="2" borderId="23" xfId="0" applyNumberFormat="1" applyFont="1" applyFill="1" applyBorder="1" applyAlignment="1" applyProtection="1">
      <alignment horizontal="left"/>
      <protection locked="0"/>
    </xf>
    <xf numFmtId="0" fontId="3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/>
    <xf numFmtId="0" fontId="0" fillId="0" borderId="0" xfId="0" applyProtection="1">
      <protection locked="0"/>
    </xf>
    <xf numFmtId="166" fontId="3" fillId="0" borderId="0" xfId="0" applyNumberFormat="1" applyFont="1"/>
    <xf numFmtId="0" fontId="0" fillId="0" borderId="10" xfId="0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166" fontId="0" fillId="0" borderId="0" xfId="0" applyNumberFormat="1" applyAlignment="1">
      <alignment shrinkToFit="1"/>
    </xf>
    <xf numFmtId="0" fontId="1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20" xfId="0" applyBorder="1" applyAlignment="1">
      <alignment horizontal="left" vertical="top" wrapText="1" readingOrder="1"/>
    </xf>
    <xf numFmtId="0" fontId="0" fillId="0" borderId="21" xfId="0" applyBorder="1" applyAlignment="1">
      <alignment horizontal="left" vertical="top" wrapText="1" readingOrder="1"/>
    </xf>
    <xf numFmtId="0" fontId="0" fillId="0" borderId="22" xfId="0" applyBorder="1" applyAlignment="1">
      <alignment horizontal="left" vertical="top" wrapText="1" readingOrder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2" borderId="9" xfId="0" applyFill="1" applyBorder="1" applyAlignment="1" applyProtection="1">
      <alignment horizontal="left" vertical="top" wrapText="1" readingOrder="1"/>
      <protection locked="0"/>
    </xf>
    <xf numFmtId="0" fontId="0" fillId="2" borderId="10" xfId="0" applyFill="1" applyBorder="1" applyAlignment="1" applyProtection="1">
      <alignment horizontal="left" vertical="top" wrapText="1" readingOrder="1"/>
      <protection locked="0"/>
    </xf>
    <xf numFmtId="0" fontId="0" fillId="2" borderId="25" xfId="0" applyFill="1" applyBorder="1" applyAlignment="1" applyProtection="1">
      <alignment horizontal="left" vertical="top" wrapText="1" readingOrder="1"/>
      <protection locked="0"/>
    </xf>
    <xf numFmtId="0" fontId="0" fillId="2" borderId="4" xfId="0" applyFill="1" applyBorder="1" applyAlignment="1" applyProtection="1">
      <alignment horizontal="left" vertical="top" wrapText="1" readingOrder="1"/>
      <protection locked="0"/>
    </xf>
    <xf numFmtId="0" fontId="0" fillId="2" borderId="0" xfId="0" applyFill="1" applyAlignment="1" applyProtection="1">
      <alignment horizontal="left" vertical="top" wrapText="1" readingOrder="1"/>
      <protection locked="0"/>
    </xf>
    <xf numFmtId="0" fontId="0" fillId="2" borderId="15" xfId="0" applyFill="1" applyBorder="1" applyAlignment="1" applyProtection="1">
      <alignment horizontal="left" vertical="top" wrapText="1" readingOrder="1"/>
      <protection locked="0"/>
    </xf>
    <xf numFmtId="0" fontId="0" fillId="2" borderId="20" xfId="0" applyFill="1" applyBorder="1" applyAlignment="1" applyProtection="1">
      <alignment horizontal="left" vertical="top" wrapText="1" readingOrder="1"/>
      <protection locked="0"/>
    </xf>
    <xf numFmtId="0" fontId="0" fillId="2" borderId="21" xfId="0" applyFill="1" applyBorder="1" applyAlignment="1" applyProtection="1">
      <alignment horizontal="left" vertical="top" wrapText="1" readingOrder="1"/>
      <protection locked="0"/>
    </xf>
    <xf numFmtId="0" fontId="0" fillId="2" borderId="22" xfId="0" applyFill="1" applyBorder="1" applyAlignment="1" applyProtection="1">
      <alignment horizontal="left" vertical="top" wrapText="1" readingOrder="1"/>
      <protection locked="0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2" borderId="27" xfId="0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4" xfId="0" applyFill="1" applyBorder="1" applyAlignment="1" applyProtection="1">
      <alignment horizontal="left" vertical="top"/>
      <protection locked="0"/>
    </xf>
    <xf numFmtId="0" fontId="0" fillId="2" borderId="5" xfId="0" applyFill="1" applyBorder="1" applyAlignment="1" applyProtection="1">
      <alignment horizontal="left" vertical="top"/>
      <protection locked="0"/>
    </xf>
    <xf numFmtId="0" fontId="0" fillId="2" borderId="13" xfId="0" applyFill="1" applyBorder="1" applyAlignment="1" applyProtection="1">
      <alignment horizontal="left" vertical="top"/>
      <protection locked="0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0" borderId="23" xfId="0" applyBorder="1" applyAlignment="1">
      <alignment horizontal="center" vertical="top"/>
    </xf>
    <xf numFmtId="0" fontId="0" fillId="0" borderId="49" xfId="0" applyBorder="1" applyAlignment="1">
      <alignment horizontal="left" vertical="top"/>
    </xf>
    <xf numFmtId="14" fontId="0" fillId="2" borderId="11" xfId="0" applyNumberFormat="1" applyFill="1" applyBorder="1" applyAlignment="1" applyProtection="1">
      <alignment horizontal="center" vertical="top"/>
      <protection locked="0"/>
    </xf>
    <xf numFmtId="14" fontId="0" fillId="2" borderId="12" xfId="0" applyNumberForma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2" borderId="45" xfId="0" applyFill="1" applyBorder="1" applyAlignment="1" applyProtection="1">
      <alignment horizontal="left" vertical="top"/>
      <protection locked="0"/>
    </xf>
    <xf numFmtId="0" fontId="0" fillId="2" borderId="37" xfId="0" applyFill="1" applyBorder="1" applyAlignment="1" applyProtection="1">
      <alignment horizontal="left" vertical="top"/>
      <protection locked="0"/>
    </xf>
    <xf numFmtId="0" fontId="0" fillId="2" borderId="4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0" fillId="2" borderId="15" xfId="0" applyFill="1" applyBorder="1" applyAlignment="1" applyProtection="1">
      <alignment horizontal="left" vertical="top"/>
      <protection locked="0"/>
    </xf>
    <xf numFmtId="0" fontId="0" fillId="2" borderId="47" xfId="0" applyFill="1" applyBorder="1" applyAlignment="1" applyProtection="1">
      <alignment horizontal="left" vertical="top"/>
      <protection locked="0"/>
    </xf>
    <xf numFmtId="0" fontId="0" fillId="2" borderId="36" xfId="0" applyFill="1" applyBorder="1" applyAlignment="1" applyProtection="1">
      <alignment horizontal="left" vertical="top"/>
      <protection locked="0"/>
    </xf>
    <xf numFmtId="0" fontId="0" fillId="2" borderId="40" xfId="0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0" fontId="0" fillId="0" borderId="45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14" xfId="0" applyBorder="1" applyAlignment="1">
      <alignment horizontal="center"/>
    </xf>
    <xf numFmtId="0" fontId="7" fillId="0" borderId="16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left" vertical="top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8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36" xfId="0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5" xfId="0" applyFill="1" applyBorder="1" applyAlignment="1" applyProtection="1">
      <alignment horizontal="center"/>
      <protection locked="0"/>
    </xf>
    <xf numFmtId="0" fontId="0" fillId="0" borderId="32" xfId="0" applyBorder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0" fillId="0" borderId="31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33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46" xfId="0" applyFont="1" applyBorder="1" applyAlignment="1">
      <alignment horizontal="center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left"/>
    </xf>
    <xf numFmtId="20" fontId="0" fillId="2" borderId="41" xfId="0" applyNumberFormat="1" applyFill="1" applyBorder="1" applyAlignment="1" applyProtection="1">
      <alignment horizontal="center"/>
      <protection locked="0"/>
    </xf>
    <xf numFmtId="20" fontId="0" fillId="2" borderId="22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0" fontId="0" fillId="2" borderId="42" xfId="0" applyNumberFormat="1" applyFill="1" applyBorder="1" applyAlignment="1" applyProtection="1">
      <alignment horizontal="center"/>
      <protection locked="0"/>
    </xf>
    <xf numFmtId="20" fontId="0" fillId="2" borderId="43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0" fillId="2" borderId="18" xfId="0" applyFill="1" applyBorder="1" applyAlignment="1" applyProtection="1">
      <alignment horizontal="center"/>
      <protection locked="0"/>
    </xf>
    <xf numFmtId="14" fontId="2" fillId="2" borderId="2" xfId="0" applyNumberFormat="1" applyFont="1" applyFill="1" applyBorder="1" applyAlignment="1" applyProtection="1">
      <alignment horizontal="center"/>
      <protection locked="0"/>
    </xf>
    <xf numFmtId="14" fontId="2" fillId="2" borderId="3" xfId="0" applyNumberFormat="1" applyFont="1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6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2" borderId="14" xfId="0" applyFill="1" applyBorder="1" applyAlignment="1">
      <alignment horizontal="left" vertical="top"/>
    </xf>
    <xf numFmtId="0" fontId="0" fillId="2" borderId="26" xfId="0" applyFill="1" applyBorder="1" applyAlignment="1">
      <alignment horizontal="left" vertical="top"/>
    </xf>
    <xf numFmtId="0" fontId="0" fillId="2" borderId="27" xfId="0" applyFill="1" applyBorder="1" applyAlignment="1">
      <alignment horizontal="left" vertical="top"/>
    </xf>
    <xf numFmtId="0" fontId="0" fillId="2" borderId="28" xfId="0" applyFill="1" applyBorder="1" applyAlignment="1">
      <alignment horizontal="left" vertical="top"/>
    </xf>
    <xf numFmtId="0" fontId="0" fillId="2" borderId="16" xfId="0" applyFill="1" applyBorder="1" applyAlignment="1" applyProtection="1">
      <alignment horizontal="left" vertical="top"/>
      <protection locked="0"/>
    </xf>
    <xf numFmtId="0" fontId="0" fillId="2" borderId="19" xfId="0" applyFill="1" applyBorder="1" applyAlignment="1" applyProtection="1">
      <alignment horizontal="left" vertical="top"/>
      <protection locked="0"/>
    </xf>
    <xf numFmtId="0" fontId="0" fillId="0" borderId="41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48" xfId="0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4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50" xfId="0" applyFont="1" applyFill="1" applyBorder="1" applyAlignment="1" applyProtection="1">
      <alignment horizontal="center"/>
      <protection locked="0"/>
    </xf>
    <xf numFmtId="0" fontId="2" fillId="2" borderId="29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left"/>
      <protection locked="0"/>
    </xf>
    <xf numFmtId="0" fontId="0" fillId="0" borderId="20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2" borderId="11" xfId="0" applyFill="1" applyBorder="1" applyAlignment="1" applyProtection="1">
      <alignment horizontal="center"/>
      <protection locked="0"/>
    </xf>
    <xf numFmtId="14" fontId="0" fillId="2" borderId="11" xfId="0" applyNumberFormat="1" applyFill="1" applyBorder="1" applyAlignment="1" applyProtection="1">
      <alignment horizontal="center"/>
      <protection locked="0"/>
    </xf>
    <xf numFmtId="14" fontId="0" fillId="2" borderId="12" xfId="0" applyNumberFormat="1" applyFill="1" applyBorder="1" applyAlignment="1" applyProtection="1">
      <alignment horizontal="center"/>
      <protection locked="0"/>
    </xf>
    <xf numFmtId="20" fontId="0" fillId="2" borderId="5" xfId="0" applyNumberFormat="1" applyFill="1" applyBorder="1" applyAlignment="1" applyProtection="1">
      <alignment horizontal="center"/>
      <protection locked="0"/>
    </xf>
    <xf numFmtId="20" fontId="0" fillId="2" borderId="13" xfId="0" applyNumberFormat="1" applyFill="1" applyBorder="1" applyAlignment="1" applyProtection="1">
      <alignment horizontal="center"/>
      <protection locked="0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9"/>
  <sheetViews>
    <sheetView zoomScaleNormal="100" zoomScaleSheetLayoutView="100" workbookViewId="0">
      <selection activeCell="N21" sqref="N21:O21"/>
    </sheetView>
  </sheetViews>
  <sheetFormatPr defaultRowHeight="15" x14ac:dyDescent="0.25"/>
  <cols>
    <col min="1" max="5" width="5.7109375" customWidth="1"/>
    <col min="6" max="6" width="9.85546875" customWidth="1"/>
    <col min="7" max="7" width="6.28515625" customWidth="1"/>
    <col min="8" max="8" width="6.7109375" customWidth="1"/>
    <col min="9" max="11" width="5.7109375" customWidth="1"/>
    <col min="12" max="12" width="9.7109375" customWidth="1"/>
    <col min="13" max="13" width="7.28515625" customWidth="1"/>
    <col min="14" max="14" width="6.5703125" customWidth="1"/>
    <col min="15" max="15" width="9.5703125" customWidth="1"/>
  </cols>
  <sheetData>
    <row r="1" spans="1:15" x14ac:dyDescent="0.25">
      <c r="A1" s="171" t="s">
        <v>469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3"/>
    </row>
    <row r="2" spans="1:15" ht="15.75" thickBot="1" x14ac:dyDescent="0.3">
      <c r="A2" s="179" t="s">
        <v>361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77" t="s">
        <v>465</v>
      </c>
      <c r="N2" s="177"/>
      <c r="O2" s="178"/>
    </row>
    <row r="3" spans="1:15" x14ac:dyDescent="0.25">
      <c r="A3" s="174" t="s">
        <v>0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6"/>
    </row>
    <row r="4" spans="1:15" x14ac:dyDescent="0.25">
      <c r="A4" s="150" t="s">
        <v>252</v>
      </c>
      <c r="B4" s="151"/>
      <c r="C4" s="160"/>
      <c r="D4" s="83"/>
      <c r="E4" s="83"/>
      <c r="F4" s="83"/>
      <c r="G4" s="80" t="s">
        <v>254</v>
      </c>
      <c r="H4" s="80"/>
      <c r="I4" s="80"/>
      <c r="J4" s="83"/>
      <c r="K4" s="83"/>
      <c r="L4" s="83"/>
      <c r="M4" s="83"/>
      <c r="N4" s="83"/>
      <c r="O4" s="84"/>
    </row>
    <row r="5" spans="1:15" x14ac:dyDescent="0.25">
      <c r="A5" s="150" t="s">
        <v>253</v>
      </c>
      <c r="B5" s="151"/>
      <c r="C5" s="83"/>
      <c r="D5" s="83"/>
      <c r="E5" s="83"/>
      <c r="F5" s="83"/>
      <c r="G5" s="80" t="s">
        <v>263</v>
      </c>
      <c r="H5" s="80"/>
      <c r="I5" s="80"/>
      <c r="J5" s="83"/>
      <c r="K5" s="83"/>
      <c r="L5" s="83"/>
      <c r="M5" s="83"/>
      <c r="N5" s="83"/>
      <c r="O5" s="84"/>
    </row>
    <row r="6" spans="1:15" ht="15.75" thickBot="1" x14ac:dyDescent="0.3">
      <c r="A6" s="150" t="s">
        <v>255</v>
      </c>
      <c r="B6" s="151"/>
      <c r="C6" s="152"/>
      <c r="D6" s="161"/>
      <c r="E6" s="161"/>
      <c r="F6" s="161"/>
      <c r="G6" s="170" t="s">
        <v>264</v>
      </c>
      <c r="H6" s="170"/>
      <c r="I6" s="170"/>
      <c r="J6" s="153"/>
      <c r="K6" s="153"/>
      <c r="L6" s="153"/>
      <c r="M6" s="153"/>
      <c r="N6" s="153"/>
      <c r="O6" s="154"/>
    </row>
    <row r="7" spans="1:15" ht="15.75" thickBot="1" x14ac:dyDescent="0.3">
      <c r="A7" s="150" t="s">
        <v>258</v>
      </c>
      <c r="B7" s="162"/>
      <c r="C7" s="165" t="s">
        <v>261</v>
      </c>
      <c r="D7" s="166"/>
      <c r="E7" s="166"/>
      <c r="F7" s="166"/>
      <c r="G7" s="166"/>
      <c r="H7" s="167"/>
      <c r="I7" s="165" t="s">
        <v>262</v>
      </c>
      <c r="J7" s="166"/>
      <c r="K7" s="166"/>
      <c r="L7" s="166"/>
      <c r="M7" s="166"/>
      <c r="N7" s="167"/>
      <c r="O7" s="6"/>
    </row>
    <row r="8" spans="1:15" x14ac:dyDescent="0.25">
      <c r="A8" s="3"/>
      <c r="C8" s="22"/>
      <c r="D8" s="2"/>
      <c r="E8" s="2"/>
      <c r="F8" s="2"/>
      <c r="G8" s="157" t="s">
        <v>260</v>
      </c>
      <c r="H8" s="158"/>
      <c r="I8" s="22"/>
      <c r="J8" s="2"/>
      <c r="K8" s="2"/>
      <c r="L8" s="2"/>
      <c r="M8" s="157" t="s">
        <v>260</v>
      </c>
      <c r="N8" s="158"/>
      <c r="O8" s="25" t="s">
        <v>331</v>
      </c>
    </row>
    <row r="9" spans="1:15" x14ac:dyDescent="0.25">
      <c r="A9" s="3"/>
      <c r="C9" s="23" t="s">
        <v>256</v>
      </c>
      <c r="D9" s="16" t="s">
        <v>259</v>
      </c>
      <c r="E9" s="16" t="s">
        <v>257</v>
      </c>
      <c r="F9" s="17" t="s">
        <v>6</v>
      </c>
      <c r="G9" s="155" t="s">
        <v>330</v>
      </c>
      <c r="H9" s="156"/>
      <c r="I9" s="23" t="s">
        <v>256</v>
      </c>
      <c r="J9" s="16" t="s">
        <v>259</v>
      </c>
      <c r="K9" s="16" t="s">
        <v>257</v>
      </c>
      <c r="L9" s="16" t="s">
        <v>6</v>
      </c>
      <c r="M9" s="155" t="s">
        <v>330</v>
      </c>
      <c r="N9" s="156"/>
      <c r="O9" s="26" t="s">
        <v>332</v>
      </c>
    </row>
    <row r="10" spans="1:15" ht="15.75" thickBot="1" x14ac:dyDescent="0.3">
      <c r="A10" s="3"/>
      <c r="C10" s="38"/>
      <c r="D10" s="39"/>
      <c r="E10" s="39"/>
      <c r="F10" s="24" t="str">
        <f>+D10&amp;"/"&amp;E10&amp;"/"&amp;C10</f>
        <v>//</v>
      </c>
      <c r="G10" s="163"/>
      <c r="H10" s="164"/>
      <c r="I10" s="38"/>
      <c r="J10" s="39"/>
      <c r="K10" s="39"/>
      <c r="L10" s="24" t="str">
        <f>+J10&amp;"/"&amp;K10&amp;"/"&amp;I10</f>
        <v>//</v>
      </c>
      <c r="M10" s="168"/>
      <c r="N10" s="169"/>
      <c r="O10" s="27" t="str">
        <f>IF(G10="","",+M10-G10)</f>
        <v/>
      </c>
    </row>
    <row r="11" spans="1:15" x14ac:dyDescent="0.25">
      <c r="A11" s="117" t="s">
        <v>266</v>
      </c>
      <c r="B11" s="118"/>
      <c r="C11" s="146"/>
      <c r="D11" s="138"/>
      <c r="E11" s="139"/>
      <c r="F11" s="139"/>
      <c r="G11" s="140"/>
      <c r="O11" s="6"/>
    </row>
    <row r="12" spans="1:15" x14ac:dyDescent="0.25">
      <c r="A12" s="117" t="s">
        <v>268</v>
      </c>
      <c r="B12" s="118"/>
      <c r="C12" s="118"/>
      <c r="D12" s="146"/>
      <c r="E12" s="83"/>
      <c r="F12" s="83"/>
      <c r="G12" s="83"/>
      <c r="H12" s="149" t="s">
        <v>270</v>
      </c>
      <c r="I12" s="146"/>
      <c r="J12" s="83"/>
      <c r="K12" s="83"/>
      <c r="L12" s="83"/>
      <c r="M12" t="s">
        <v>272</v>
      </c>
      <c r="N12" s="147"/>
      <c r="O12" s="148"/>
    </row>
    <row r="13" spans="1:15" x14ac:dyDescent="0.25">
      <c r="A13" s="117" t="s">
        <v>269</v>
      </c>
      <c r="B13" s="118"/>
      <c r="C13" s="118"/>
      <c r="D13" s="146"/>
      <c r="E13" s="141"/>
      <c r="F13" s="142"/>
      <c r="G13" s="143"/>
      <c r="H13" s="149" t="s">
        <v>271</v>
      </c>
      <c r="I13" s="146"/>
      <c r="J13" s="141"/>
      <c r="K13" s="142"/>
      <c r="L13" s="143"/>
      <c r="M13" t="s">
        <v>272</v>
      </c>
      <c r="N13" s="147"/>
      <c r="O13" s="148"/>
    </row>
    <row r="14" spans="1:15" x14ac:dyDescent="0.25">
      <c r="A14" s="3"/>
      <c r="O14" s="6"/>
    </row>
    <row r="15" spans="1:15" x14ac:dyDescent="0.25">
      <c r="A15" s="117" t="s">
        <v>360</v>
      </c>
      <c r="B15" s="118"/>
      <c r="C15" s="146"/>
      <c r="D15" s="83"/>
      <c r="E15" s="83"/>
      <c r="F15" s="83"/>
      <c r="G15" t="s">
        <v>265</v>
      </c>
      <c r="J15" s="138"/>
      <c r="K15" s="139"/>
      <c r="L15" s="140"/>
      <c r="M15" t="s">
        <v>267</v>
      </c>
      <c r="O15" s="40"/>
    </row>
    <row r="16" spans="1:15" x14ac:dyDescent="0.25">
      <c r="A16" s="117" t="s">
        <v>306</v>
      </c>
      <c r="B16" s="118"/>
      <c r="C16" s="146"/>
      <c r="D16" s="141"/>
      <c r="E16" s="142"/>
      <c r="F16" s="143"/>
      <c r="O16" s="6"/>
    </row>
    <row r="17" spans="1:15" x14ac:dyDescent="0.25">
      <c r="A17" s="3"/>
      <c r="B17" t="s">
        <v>308</v>
      </c>
      <c r="H17" s="41"/>
      <c r="J17" t="s">
        <v>307</v>
      </c>
      <c r="M17" s="144"/>
      <c r="N17" s="145"/>
      <c r="O17" s="6"/>
    </row>
    <row r="18" spans="1:15" ht="15.75" thickBot="1" x14ac:dyDescent="0.3">
      <c r="A18" s="3"/>
      <c r="B18" t="s">
        <v>309</v>
      </c>
      <c r="H18" s="41"/>
      <c r="J18" t="s">
        <v>307</v>
      </c>
      <c r="M18" s="83"/>
      <c r="N18" s="83"/>
      <c r="O18" s="6"/>
    </row>
    <row r="19" spans="1:15" ht="15.75" thickBot="1" x14ac:dyDescent="0.3">
      <c r="A19" s="174" t="s">
        <v>275</v>
      </c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6"/>
    </row>
    <row r="20" spans="1:15" x14ac:dyDescent="0.25">
      <c r="A20" s="159" t="s">
        <v>42</v>
      </c>
      <c r="B20" s="85"/>
      <c r="C20" s="85"/>
      <c r="D20" s="85"/>
      <c r="E20" s="85"/>
      <c r="F20" s="63" t="s">
        <v>277</v>
      </c>
      <c r="G20" s="85" t="s">
        <v>328</v>
      </c>
      <c r="H20" s="85"/>
      <c r="I20" s="85" t="s">
        <v>329</v>
      </c>
      <c r="J20" s="85"/>
      <c r="K20" s="85" t="s">
        <v>458</v>
      </c>
      <c r="L20" s="85"/>
      <c r="M20" s="64" t="s">
        <v>464</v>
      </c>
      <c r="N20" s="85" t="s">
        <v>276</v>
      </c>
      <c r="O20" s="86"/>
    </row>
    <row r="21" spans="1:15" x14ac:dyDescent="0.25">
      <c r="A21" s="79" t="str">
        <f>+SpeciesList!B2</f>
        <v>Baird's sparrow</v>
      </c>
      <c r="B21" s="80"/>
      <c r="C21" s="80"/>
      <c r="D21" s="80"/>
      <c r="E21" s="80"/>
      <c r="F21" s="57" t="str">
        <f>+SpeciesList!D2</f>
        <v>Bird</v>
      </c>
      <c r="G21" s="81">
        <f>+SpeciesList!E2</f>
        <v>0</v>
      </c>
      <c r="H21" s="82"/>
      <c r="I21" s="81" t="str">
        <f>+SpeciesList!F2</f>
        <v>Sensitive</v>
      </c>
      <c r="J21" s="82"/>
      <c r="K21" s="83"/>
      <c r="L21" s="83"/>
      <c r="M21" s="41"/>
      <c r="N21" s="83"/>
      <c r="O21" s="84"/>
    </row>
    <row r="22" spans="1:15" x14ac:dyDescent="0.25">
      <c r="A22" s="79" t="str">
        <f>+SpeciesList!B3</f>
        <v>Burrowing owl</v>
      </c>
      <c r="B22" s="80"/>
      <c r="C22" s="80"/>
      <c r="D22" s="80"/>
      <c r="E22" s="80"/>
      <c r="F22" s="57" t="str">
        <f>+SpeciesList!D3</f>
        <v>Bird/Nest</v>
      </c>
      <c r="G22" s="81">
        <f>+SpeciesList!E3</f>
        <v>0</v>
      </c>
      <c r="H22" s="82"/>
      <c r="I22" s="81" t="str">
        <f>+SpeciesList!F3</f>
        <v>Sensitive</v>
      </c>
      <c r="J22" s="82"/>
      <c r="K22" s="83"/>
      <c r="L22" s="83"/>
      <c r="M22" s="41"/>
      <c r="N22" s="83"/>
      <c r="O22" s="84"/>
    </row>
    <row r="23" spans="1:15" x14ac:dyDescent="0.25">
      <c r="A23" s="79" t="str">
        <f>+SpeciesList!B4</f>
        <v>Greater prairie chicken</v>
      </c>
      <c r="B23" s="80"/>
      <c r="C23" s="80"/>
      <c r="D23" s="80"/>
      <c r="E23" s="80"/>
      <c r="F23" s="57" t="str">
        <f>+SpeciesList!D4</f>
        <v>Bird</v>
      </c>
      <c r="G23" s="81">
        <f>+SpeciesList!E4</f>
        <v>0</v>
      </c>
      <c r="H23" s="82"/>
      <c r="I23" s="81" t="str">
        <f>+SpeciesList!F4</f>
        <v>Sensitive</v>
      </c>
      <c r="J23" s="82"/>
      <c r="K23" s="83"/>
      <c r="L23" s="83"/>
      <c r="M23" s="41"/>
      <c r="N23" s="83"/>
      <c r="O23" s="84"/>
    </row>
    <row r="24" spans="1:15" x14ac:dyDescent="0.25">
      <c r="A24" s="79" t="str">
        <f>+SpeciesList!B5</f>
        <v>Greater sage-grouse</v>
      </c>
      <c r="B24" s="80"/>
      <c r="C24" s="80"/>
      <c r="D24" s="80"/>
      <c r="E24" s="80"/>
      <c r="F24" s="57" t="str">
        <f>+SpeciesList!D5</f>
        <v>Bird</v>
      </c>
      <c r="G24" s="81">
        <f>+SpeciesList!E5</f>
        <v>0</v>
      </c>
      <c r="H24" s="82"/>
      <c r="I24" s="81" t="str">
        <f>+SpeciesList!F5</f>
        <v>Sensitive</v>
      </c>
      <c r="J24" s="82"/>
      <c r="K24" s="83"/>
      <c r="L24" s="83"/>
      <c r="M24" s="41"/>
      <c r="N24" s="83"/>
      <c r="O24" s="84"/>
    </row>
    <row r="25" spans="1:15" x14ac:dyDescent="0.25">
      <c r="A25" s="79" t="str">
        <f>+SpeciesList!B6</f>
        <v>Interior least tern</v>
      </c>
      <c r="B25" s="80"/>
      <c r="C25" s="80"/>
      <c r="D25" s="80"/>
      <c r="E25" s="80"/>
      <c r="F25" s="57" t="str">
        <f>+SpeciesList!D6</f>
        <v>Bird</v>
      </c>
      <c r="G25" s="81"/>
      <c r="H25" s="82"/>
      <c r="I25" s="81" t="str">
        <f>+SpeciesList!F6</f>
        <v>Sensitive</v>
      </c>
      <c r="J25" s="82"/>
      <c r="K25" s="83"/>
      <c r="L25" s="83"/>
      <c r="M25" s="41"/>
      <c r="N25" s="83"/>
      <c r="O25" s="84"/>
    </row>
    <row r="26" spans="1:15" x14ac:dyDescent="0.25">
      <c r="A26" s="79" t="str">
        <f>+SpeciesList!B7</f>
        <v>Long-billed curlew</v>
      </c>
      <c r="B26" s="80"/>
      <c r="C26" s="80"/>
      <c r="D26" s="80"/>
      <c r="E26" s="80"/>
      <c r="F26" s="57" t="str">
        <f>+SpeciesList!D7</f>
        <v>Bird</v>
      </c>
      <c r="G26" s="81">
        <f>+SpeciesList!E7</f>
        <v>0</v>
      </c>
      <c r="H26" s="82"/>
      <c r="I26" s="81" t="str">
        <f>+SpeciesList!F7</f>
        <v>Sensitive</v>
      </c>
      <c r="J26" s="82"/>
      <c r="K26" s="83"/>
      <c r="L26" s="83"/>
      <c r="M26" s="41"/>
      <c r="N26" s="83"/>
      <c r="O26" s="84"/>
    </row>
    <row r="27" spans="1:15" x14ac:dyDescent="0.25">
      <c r="A27" s="79" t="str">
        <f>+SpeciesList!B8</f>
        <v>Piping plover</v>
      </c>
      <c r="B27" s="80"/>
      <c r="C27" s="80"/>
      <c r="D27" s="80"/>
      <c r="E27" s="80"/>
      <c r="F27" s="57" t="str">
        <f>+SpeciesList!D8</f>
        <v>Bird</v>
      </c>
      <c r="G27" s="81" t="str">
        <f>+SpeciesList!E8</f>
        <v>Threatened</v>
      </c>
      <c r="H27" s="82"/>
      <c r="I27" s="81">
        <f>+SpeciesList!F8</f>
        <v>0</v>
      </c>
      <c r="J27" s="82"/>
      <c r="K27" s="83"/>
      <c r="L27" s="83"/>
      <c r="M27" s="41"/>
      <c r="N27" s="83"/>
      <c r="O27" s="84"/>
    </row>
    <row r="28" spans="1:15" x14ac:dyDescent="0.25">
      <c r="A28" s="79" t="str">
        <f>+SpeciesList!B9</f>
        <v>Sprague's pipit</v>
      </c>
      <c r="B28" s="80"/>
      <c r="C28" s="80"/>
      <c r="D28" s="80"/>
      <c r="E28" s="80"/>
      <c r="F28" s="57" t="str">
        <f>+SpeciesList!D9</f>
        <v>Bird</v>
      </c>
      <c r="G28" s="81">
        <f>+SpeciesList!E9</f>
        <v>0</v>
      </c>
      <c r="H28" s="82"/>
      <c r="I28" s="81" t="str">
        <f>+SpeciesList!F9</f>
        <v>Sensitive</v>
      </c>
      <c r="J28" s="82"/>
      <c r="K28" s="83"/>
      <c r="L28" s="83"/>
      <c r="M28" s="41"/>
      <c r="N28" s="83"/>
      <c r="O28" s="84"/>
    </row>
    <row r="29" spans="1:15" x14ac:dyDescent="0.25">
      <c r="A29" s="79" t="str">
        <f>+SpeciesList!B10</f>
        <v>Rufa Red knot</v>
      </c>
      <c r="B29" s="80"/>
      <c r="C29" s="80"/>
      <c r="D29" s="80"/>
      <c r="E29" s="80"/>
      <c r="F29" s="57" t="str">
        <f>+SpeciesList!D10</f>
        <v>Bird</v>
      </c>
      <c r="G29" s="81" t="str">
        <f>+SpeciesList!E10</f>
        <v>Threatened</v>
      </c>
      <c r="H29" s="82"/>
      <c r="I29" s="81">
        <f>+SpeciesList!F10</f>
        <v>0</v>
      </c>
      <c r="J29" s="82"/>
      <c r="K29" s="83"/>
      <c r="L29" s="83"/>
      <c r="M29" s="41"/>
      <c r="N29" s="83"/>
      <c r="O29" s="84"/>
    </row>
    <row r="30" spans="1:15" x14ac:dyDescent="0.25">
      <c r="A30" s="79" t="str">
        <f>+SpeciesList!B11</f>
        <v>Whooping Crane</v>
      </c>
      <c r="B30" s="80"/>
      <c r="C30" s="80"/>
      <c r="D30" s="80"/>
      <c r="E30" s="80"/>
      <c r="F30" s="57" t="str">
        <f>+SpeciesList!D11</f>
        <v>Bird</v>
      </c>
      <c r="G30" s="81" t="str">
        <f>+SpeciesList!E11</f>
        <v>Endangered</v>
      </c>
      <c r="H30" s="82"/>
      <c r="I30" s="81">
        <f>+SpeciesList!F11</f>
        <v>0</v>
      </c>
      <c r="J30" s="82"/>
      <c r="K30" s="83"/>
      <c r="L30" s="83"/>
      <c r="M30" s="41"/>
      <c r="N30" s="83"/>
      <c r="O30" s="84"/>
    </row>
    <row r="31" spans="1:15" x14ac:dyDescent="0.25">
      <c r="A31" s="79" t="str">
        <f>+SpeciesList!B12</f>
        <v>Bighorn sheep</v>
      </c>
      <c r="B31" s="80"/>
      <c r="C31" s="80"/>
      <c r="D31" s="80"/>
      <c r="E31" s="80"/>
      <c r="F31" s="57" t="str">
        <f>+SpeciesList!D12</f>
        <v>Mammal</v>
      </c>
      <c r="G31" s="81">
        <f>+SpeciesList!E12</f>
        <v>0</v>
      </c>
      <c r="H31" s="82"/>
      <c r="I31" s="81" t="str">
        <f>+SpeciesList!F12</f>
        <v>Sensitive</v>
      </c>
      <c r="J31" s="82"/>
      <c r="K31" s="83"/>
      <c r="L31" s="83"/>
      <c r="M31" s="41"/>
      <c r="N31" s="83"/>
      <c r="O31" s="84"/>
    </row>
    <row r="32" spans="1:15" x14ac:dyDescent="0.25">
      <c r="A32" s="79" t="str">
        <f>+SpeciesList!B13</f>
        <v>Black-tailed prairie dog</v>
      </c>
      <c r="B32" s="80"/>
      <c r="C32" s="80"/>
      <c r="D32" s="80"/>
      <c r="E32" s="80"/>
      <c r="F32" s="57" t="str">
        <f>+SpeciesList!D13</f>
        <v>Mammal</v>
      </c>
      <c r="G32" s="81">
        <f>+SpeciesList!E13</f>
        <v>0</v>
      </c>
      <c r="H32" s="82"/>
      <c r="I32" s="81" t="str">
        <f>+SpeciesList!F13</f>
        <v>Sensitive</v>
      </c>
      <c r="J32" s="82"/>
      <c r="K32" s="83"/>
      <c r="L32" s="83"/>
      <c r="M32" s="41"/>
      <c r="N32" s="83"/>
      <c r="O32" s="84"/>
    </row>
    <row r="33" spans="1:15" x14ac:dyDescent="0.25">
      <c r="A33" s="79" t="str">
        <f>+SpeciesList!B14</f>
        <v>Little brown myotis</v>
      </c>
      <c r="B33" s="80"/>
      <c r="C33" s="80"/>
      <c r="D33" s="80"/>
      <c r="E33" s="80"/>
      <c r="F33" s="57" t="str">
        <f>+SpeciesList!D14</f>
        <v>Mammal</v>
      </c>
      <c r="G33" s="81">
        <f>+SpeciesList!E14</f>
        <v>0</v>
      </c>
      <c r="H33" s="82"/>
      <c r="I33" s="81" t="str">
        <f>+SpeciesList!F14</f>
        <v>Sensitive</v>
      </c>
      <c r="J33" s="82"/>
      <c r="K33" s="83"/>
      <c r="L33" s="83"/>
      <c r="M33" s="41"/>
      <c r="N33" s="83"/>
      <c r="O33" s="84"/>
    </row>
    <row r="34" spans="1:15" x14ac:dyDescent="0.25">
      <c r="A34" s="79" t="str">
        <f>+SpeciesList!B15</f>
        <v>Northern long-eared bat</v>
      </c>
      <c r="B34" s="80"/>
      <c r="C34" s="80"/>
      <c r="D34" s="80"/>
      <c r="E34" s="80"/>
      <c r="F34" s="57" t="str">
        <f>+SpeciesList!D15</f>
        <v>Mammal</v>
      </c>
      <c r="G34" s="81" t="str">
        <f>+SpeciesList!E15</f>
        <v>Endangered</v>
      </c>
      <c r="H34" s="82"/>
      <c r="I34" s="81">
        <f>+SpeciesList!F15</f>
        <v>0</v>
      </c>
      <c r="J34" s="82"/>
      <c r="K34" s="83"/>
      <c r="L34" s="83"/>
      <c r="M34" s="41"/>
      <c r="N34" s="83"/>
      <c r="O34" s="84"/>
    </row>
    <row r="35" spans="1:15" x14ac:dyDescent="0.25">
      <c r="A35" s="79" t="str">
        <f>+SpeciesList!B16</f>
        <v>Swift Fox</v>
      </c>
      <c r="B35" s="80"/>
      <c r="C35" s="80"/>
      <c r="D35" s="80"/>
      <c r="E35" s="80"/>
      <c r="F35" s="57" t="str">
        <f>+SpeciesList!D16</f>
        <v>Mammal</v>
      </c>
      <c r="G35" s="81">
        <f>+SpeciesList!E16</f>
        <v>0</v>
      </c>
      <c r="H35" s="82"/>
      <c r="I35" s="81" t="str">
        <f>+SpeciesList!F16</f>
        <v>Sensitive</v>
      </c>
      <c r="J35" s="82"/>
      <c r="K35" s="83"/>
      <c r="L35" s="83"/>
      <c r="M35" s="41"/>
      <c r="N35" s="83"/>
      <c r="O35" s="84"/>
    </row>
    <row r="36" spans="1:15" x14ac:dyDescent="0.25">
      <c r="A36" s="79" t="str">
        <f>+SpeciesList!B17</f>
        <v>Townsend's big-eared bat</v>
      </c>
      <c r="B36" s="80"/>
      <c r="C36" s="80"/>
      <c r="D36" s="80"/>
      <c r="E36" s="80"/>
      <c r="F36" s="57" t="str">
        <f>+SpeciesList!D17</f>
        <v>Mammal</v>
      </c>
      <c r="G36" s="81">
        <f>+SpeciesList!E17</f>
        <v>0</v>
      </c>
      <c r="H36" s="82"/>
      <c r="I36" s="81" t="str">
        <f>+SpeciesList!F17</f>
        <v>Sensitive</v>
      </c>
      <c r="J36" s="82"/>
      <c r="K36" s="83"/>
      <c r="L36" s="83"/>
      <c r="M36" s="41"/>
      <c r="N36" s="83"/>
      <c r="O36" s="84"/>
    </row>
    <row r="37" spans="1:15" x14ac:dyDescent="0.25">
      <c r="A37" s="79" t="str">
        <f>+SpeciesList!B18</f>
        <v>Western long-eared myotis</v>
      </c>
      <c r="B37" s="80"/>
      <c r="C37" s="80"/>
      <c r="D37" s="80"/>
      <c r="E37" s="80"/>
      <c r="F37" s="57" t="str">
        <f>+SpeciesList!D18</f>
        <v>Mammal</v>
      </c>
      <c r="G37" s="81">
        <f>+SpeciesList!E18</f>
        <v>0</v>
      </c>
      <c r="H37" s="82"/>
      <c r="I37" s="81" t="str">
        <f>+SpeciesList!F18</f>
        <v>Sensitive</v>
      </c>
      <c r="J37" s="82"/>
      <c r="K37" s="83"/>
      <c r="L37" s="83"/>
      <c r="M37" s="41"/>
      <c r="N37" s="83"/>
      <c r="O37" s="84"/>
    </row>
    <row r="38" spans="1:15" x14ac:dyDescent="0.25">
      <c r="A38" s="79" t="str">
        <f>+SpeciesList!B19</f>
        <v>Dakota skipper</v>
      </c>
      <c r="B38" s="80"/>
      <c r="C38" s="80"/>
      <c r="D38" s="80"/>
      <c r="E38" s="80"/>
      <c r="F38" s="57" t="str">
        <f>+SpeciesList!D19</f>
        <v>Insect</v>
      </c>
      <c r="G38" s="81" t="str">
        <f>+SpeciesList!E19</f>
        <v>Threatened</v>
      </c>
      <c r="H38" s="82"/>
      <c r="I38" s="81">
        <f>+SpeciesList!F19</f>
        <v>0</v>
      </c>
      <c r="J38" s="82"/>
      <c r="K38" s="83"/>
      <c r="L38" s="83"/>
      <c r="M38" s="41"/>
      <c r="N38" s="83"/>
      <c r="O38" s="84"/>
    </row>
    <row r="39" spans="1:15" x14ac:dyDescent="0.25">
      <c r="A39" s="79" t="str">
        <f>+SpeciesList!B20</f>
        <v>Monarch Butterfly</v>
      </c>
      <c r="B39" s="80"/>
      <c r="C39" s="80"/>
      <c r="D39" s="80"/>
      <c r="E39" s="80"/>
      <c r="F39" s="57" t="str">
        <f>+SpeciesList!D20</f>
        <v>Insect</v>
      </c>
      <c r="G39" s="81" t="s">
        <v>466</v>
      </c>
      <c r="H39" s="82"/>
      <c r="I39" s="81"/>
      <c r="J39" s="82"/>
      <c r="K39" s="83"/>
      <c r="L39" s="83"/>
      <c r="M39" s="41"/>
      <c r="N39" s="83"/>
      <c r="O39" s="84"/>
    </row>
    <row r="40" spans="1:15" x14ac:dyDescent="0.25">
      <c r="A40" s="79" t="str">
        <f>+SpeciesList!B21</f>
        <v>Ottoe skipper</v>
      </c>
      <c r="B40" s="80"/>
      <c r="C40" s="80"/>
      <c r="D40" s="80"/>
      <c r="E40" s="80"/>
      <c r="F40" s="57" t="str">
        <f>+SpeciesList!D21</f>
        <v>Insect</v>
      </c>
      <c r="G40" s="81">
        <f>+SpeciesList!E21</f>
        <v>0</v>
      </c>
      <c r="H40" s="82"/>
      <c r="I40" s="81" t="str">
        <f>+SpeciesList!F21</f>
        <v>Sensitive</v>
      </c>
      <c r="J40" s="82"/>
      <c r="K40" s="83"/>
      <c r="L40" s="83"/>
      <c r="M40" s="41"/>
      <c r="N40" s="83"/>
      <c r="O40" s="84"/>
    </row>
    <row r="41" spans="1:15" x14ac:dyDescent="0.25">
      <c r="A41" s="79" t="str">
        <f>+SpeciesList!B22</f>
        <v>Regal fritillary</v>
      </c>
      <c r="B41" s="80"/>
      <c r="C41" s="80"/>
      <c r="D41" s="80"/>
      <c r="E41" s="80"/>
      <c r="F41" s="57" t="str">
        <f>+SpeciesList!D22</f>
        <v>Insect</v>
      </c>
      <c r="G41" s="81" t="s">
        <v>466</v>
      </c>
      <c r="H41" s="82"/>
      <c r="I41" s="81"/>
      <c r="J41" s="82"/>
      <c r="K41" s="83"/>
      <c r="L41" s="83"/>
      <c r="M41" s="41"/>
      <c r="N41" s="83"/>
      <c r="O41" s="84"/>
    </row>
    <row r="42" spans="1:15" x14ac:dyDescent="0.25">
      <c r="A42" s="79" t="str">
        <f>+SpeciesList!B23</f>
        <v>Tawny crescent</v>
      </c>
      <c r="B42" s="80"/>
      <c r="C42" s="80"/>
      <c r="D42" s="80"/>
      <c r="E42" s="80"/>
      <c r="F42" s="57" t="str">
        <f>+SpeciesList!D23</f>
        <v>Insect</v>
      </c>
      <c r="G42" s="81">
        <f>+SpeciesList!E23</f>
        <v>0</v>
      </c>
      <c r="H42" s="82"/>
      <c r="I42" s="81" t="str">
        <f>+SpeciesList!F23</f>
        <v xml:space="preserve">Sensitive </v>
      </c>
      <c r="J42" s="82"/>
      <c r="K42" s="83"/>
      <c r="L42" s="83"/>
      <c r="M42" s="41"/>
      <c r="N42" s="83"/>
      <c r="O42" s="84"/>
    </row>
    <row r="43" spans="1:15" x14ac:dyDescent="0.25">
      <c r="A43" s="79" t="str">
        <f>+SpeciesList!B24</f>
        <v>Pallid sturgeon</v>
      </c>
      <c r="B43" s="80"/>
      <c r="C43" s="80"/>
      <c r="D43" s="80"/>
      <c r="E43" s="80"/>
      <c r="F43" s="57" t="str">
        <f>+SpeciesList!D24</f>
        <v>Fish</v>
      </c>
      <c r="G43" s="81" t="str">
        <f>+SpeciesList!E24</f>
        <v xml:space="preserve">Endangered </v>
      </c>
      <c r="H43" s="82"/>
      <c r="I43" s="81">
        <f>+SpeciesList!F24</f>
        <v>0</v>
      </c>
      <c r="J43" s="82"/>
      <c r="K43" s="83"/>
      <c r="L43" s="83"/>
      <c r="M43" s="41"/>
      <c r="N43" s="83"/>
      <c r="O43" s="84"/>
    </row>
    <row r="44" spans="1:15" x14ac:dyDescent="0.25">
      <c r="A44" s="79" t="str">
        <f>+SpeciesList!B25</f>
        <v>Dakota skipper Critical Habitat</v>
      </c>
      <c r="B44" s="80"/>
      <c r="C44" s="80"/>
      <c r="D44" s="80"/>
      <c r="E44" s="80"/>
      <c r="F44" s="57" t="str">
        <f>+SpeciesList!D25</f>
        <v>Habitat</v>
      </c>
      <c r="G44" s="81" t="str">
        <f>+SpeciesList!E25</f>
        <v xml:space="preserve">Designated </v>
      </c>
      <c r="H44" s="82"/>
      <c r="I44" s="81">
        <f>+SpeciesList!F25</f>
        <v>0</v>
      </c>
      <c r="J44" s="82"/>
      <c r="K44" s="83"/>
      <c r="L44" s="83"/>
      <c r="M44" s="41"/>
      <c r="N44" s="83"/>
      <c r="O44" s="84"/>
    </row>
    <row r="45" spans="1:15" x14ac:dyDescent="0.25">
      <c r="A45" s="79" t="str">
        <f>+SpeciesList!B26</f>
        <v>Piping plover Critical Habitat</v>
      </c>
      <c r="B45" s="80"/>
      <c r="C45" s="80"/>
      <c r="D45" s="80"/>
      <c r="E45" s="80"/>
      <c r="F45" s="57" t="str">
        <f>+SpeciesList!D26</f>
        <v>Habitat</v>
      </c>
      <c r="G45" s="81" t="str">
        <f>+SpeciesList!E26</f>
        <v xml:space="preserve">Designated </v>
      </c>
      <c r="H45" s="82"/>
      <c r="I45" s="81">
        <f>+SpeciesList!F26</f>
        <v>0</v>
      </c>
      <c r="J45" s="82"/>
      <c r="K45" s="83"/>
      <c r="L45" s="83"/>
      <c r="M45" s="41"/>
      <c r="N45" s="83"/>
      <c r="O45" s="84"/>
    </row>
    <row r="46" spans="1:15" x14ac:dyDescent="0.25">
      <c r="A46" s="79" t="str">
        <f>+SpeciesList!B27</f>
        <v xml:space="preserve">Bald or Golden Eagle </v>
      </c>
      <c r="B46" s="80"/>
      <c r="C46" s="80"/>
      <c r="D46" s="80"/>
      <c r="E46" s="80"/>
      <c r="F46" s="57" t="str">
        <f>+SpeciesList!D27</f>
        <v>Nest</v>
      </c>
      <c r="G46" s="81">
        <f>+SpeciesList!E27</f>
        <v>0</v>
      </c>
      <c r="H46" s="82"/>
      <c r="I46" s="81" t="str">
        <f>+SpeciesList!F27</f>
        <v>LRMP/BGEPA</v>
      </c>
      <c r="J46" s="82"/>
      <c r="K46" s="83"/>
      <c r="L46" s="83"/>
      <c r="M46" s="41"/>
      <c r="N46" s="83"/>
      <c r="O46" s="84"/>
    </row>
    <row r="47" spans="1:15" x14ac:dyDescent="0.25">
      <c r="A47" s="79" t="str">
        <f>+SpeciesList!B28</f>
        <v>Other Raptor Nest</v>
      </c>
      <c r="B47" s="80"/>
      <c r="C47" s="80"/>
      <c r="D47" s="80"/>
      <c r="E47" s="80"/>
      <c r="F47" s="57" t="str">
        <f>+SpeciesList!D28</f>
        <v>Nest</v>
      </c>
      <c r="G47" s="81">
        <f>+SpeciesList!E28</f>
        <v>0</v>
      </c>
      <c r="H47" s="82"/>
      <c r="I47" s="81" t="str">
        <f>+SpeciesList!F28</f>
        <v>LRMP</v>
      </c>
      <c r="J47" s="82"/>
      <c r="K47" s="83"/>
      <c r="L47" s="83"/>
      <c r="M47" s="41"/>
      <c r="N47" s="83"/>
      <c r="O47" s="84"/>
    </row>
    <row r="48" spans="1:15" ht="15.75" thickBot="1" x14ac:dyDescent="0.3">
      <c r="A48" s="79"/>
      <c r="B48" s="80"/>
      <c r="C48" s="80"/>
      <c r="D48" s="80"/>
      <c r="E48" s="80"/>
      <c r="F48" s="57"/>
      <c r="G48" s="81"/>
      <c r="H48" s="82"/>
      <c r="I48" s="81"/>
      <c r="J48" s="82"/>
      <c r="K48" s="87"/>
      <c r="L48" s="87"/>
      <c r="M48" s="39"/>
      <c r="N48" s="87"/>
      <c r="O48" s="88"/>
    </row>
    <row r="49" spans="1:15" x14ac:dyDescent="0.25">
      <c r="F49" s="11"/>
      <c r="G49" s="59"/>
      <c r="H49" s="59"/>
      <c r="I49" s="62"/>
      <c r="J49" s="62"/>
      <c r="K49" s="58"/>
      <c r="L49" s="58"/>
      <c r="M49" s="51"/>
      <c r="N49" s="89"/>
      <c r="O49" s="89"/>
    </row>
    <row r="50" spans="1:15" ht="15.75" thickBot="1" x14ac:dyDescent="0.3">
      <c r="A50" t="s">
        <v>461</v>
      </c>
      <c r="D50">
        <f>LEN(A52)</f>
        <v>0</v>
      </c>
      <c r="E50" s="37" t="s">
        <v>462</v>
      </c>
      <c r="F50" s="11"/>
      <c r="G50" s="59"/>
      <c r="H50" s="59"/>
      <c r="I50" s="62"/>
      <c r="J50" s="62"/>
      <c r="K50" s="58"/>
      <c r="L50" s="58"/>
      <c r="M50" s="51"/>
      <c r="N50" s="51"/>
      <c r="O50" s="51"/>
    </row>
    <row r="51" spans="1:15" ht="15.75" thickBot="1" x14ac:dyDescent="0.3">
      <c r="A51" s="94" t="s">
        <v>459</v>
      </c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6"/>
    </row>
    <row r="52" spans="1:15" x14ac:dyDescent="0.25">
      <c r="A52" s="70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2"/>
    </row>
    <row r="53" spans="1:15" x14ac:dyDescent="0.25">
      <c r="A53" s="73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5"/>
    </row>
    <row r="54" spans="1:15" x14ac:dyDescent="0.25">
      <c r="A54" s="73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5"/>
    </row>
    <row r="55" spans="1:15" x14ac:dyDescent="0.25">
      <c r="A55" s="73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5"/>
    </row>
    <row r="56" spans="1:15" x14ac:dyDescent="0.25">
      <c r="A56" s="73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5"/>
    </row>
    <row r="57" spans="1:15" x14ac:dyDescent="0.25">
      <c r="A57" s="73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5"/>
    </row>
    <row r="58" spans="1:15" x14ac:dyDescent="0.25">
      <c r="A58" s="73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5"/>
    </row>
    <row r="59" spans="1:15" x14ac:dyDescent="0.25">
      <c r="A59" s="73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5"/>
    </row>
    <row r="60" spans="1:15" x14ac:dyDescent="0.25">
      <c r="A60" s="73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5"/>
    </row>
    <row r="61" spans="1:15" x14ac:dyDescent="0.25">
      <c r="A61" s="73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5"/>
    </row>
    <row r="62" spans="1:15" x14ac:dyDescent="0.25">
      <c r="A62" s="73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5"/>
    </row>
    <row r="63" spans="1:15" x14ac:dyDescent="0.25">
      <c r="A63" s="73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5"/>
    </row>
    <row r="64" spans="1:15" x14ac:dyDescent="0.25">
      <c r="A64" s="73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5"/>
    </row>
    <row r="65" spans="1:15" x14ac:dyDescent="0.25">
      <c r="A65" s="73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5"/>
    </row>
    <row r="66" spans="1:15" x14ac:dyDescent="0.25">
      <c r="A66" s="73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5"/>
    </row>
    <row r="67" spans="1:15" x14ac:dyDescent="0.25">
      <c r="A67" s="73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5"/>
    </row>
    <row r="68" spans="1:15" x14ac:dyDescent="0.25">
      <c r="A68" s="73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5"/>
    </row>
    <row r="69" spans="1:15" x14ac:dyDescent="0.25">
      <c r="A69" s="73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5"/>
    </row>
    <row r="70" spans="1:15" x14ac:dyDescent="0.25">
      <c r="A70" s="73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5"/>
    </row>
    <row r="71" spans="1:15" x14ac:dyDescent="0.25">
      <c r="A71" s="73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5"/>
    </row>
    <row r="72" spans="1:15" x14ac:dyDescent="0.25">
      <c r="A72" s="73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5"/>
    </row>
    <row r="73" spans="1:15" x14ac:dyDescent="0.25">
      <c r="A73" s="73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5"/>
    </row>
    <row r="74" spans="1:15" x14ac:dyDescent="0.25">
      <c r="A74" s="73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5"/>
    </row>
    <row r="75" spans="1:15" x14ac:dyDescent="0.25">
      <c r="A75" s="73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5"/>
    </row>
    <row r="76" spans="1:15" x14ac:dyDescent="0.25">
      <c r="A76" s="73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5"/>
    </row>
    <row r="77" spans="1:15" x14ac:dyDescent="0.25">
      <c r="A77" s="73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5"/>
    </row>
    <row r="78" spans="1:15" x14ac:dyDescent="0.25">
      <c r="A78" s="73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5"/>
    </row>
    <row r="79" spans="1:15" x14ac:dyDescent="0.25">
      <c r="A79" s="73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5"/>
    </row>
    <row r="80" spans="1:15" ht="15" customHeight="1" x14ac:dyDescent="0.25">
      <c r="A80" s="73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5"/>
    </row>
    <row r="81" spans="1:15" x14ac:dyDescent="0.25">
      <c r="A81" s="73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5"/>
    </row>
    <row r="82" spans="1:15" x14ac:dyDescent="0.25">
      <c r="A82" s="73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5"/>
    </row>
    <row r="83" spans="1:15" ht="15.75" thickBot="1" x14ac:dyDescent="0.3">
      <c r="A83" s="76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8"/>
    </row>
    <row r="84" spans="1:15" ht="15.75" thickBot="1" x14ac:dyDescent="0.3">
      <c r="A84" s="65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7"/>
    </row>
    <row r="85" spans="1:15" ht="15.75" thickBot="1" x14ac:dyDescent="0.3">
      <c r="A85" s="94" t="s">
        <v>273</v>
      </c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6"/>
    </row>
    <row r="86" spans="1:15" x14ac:dyDescent="0.25">
      <c r="A86" s="104" t="s">
        <v>265</v>
      </c>
      <c r="B86" s="105"/>
      <c r="C86" s="105"/>
      <c r="D86" s="97" t="str">
        <f>IF(+J15="","",J15)</f>
        <v/>
      </c>
      <c r="E86" s="97"/>
      <c r="F86" s="97"/>
      <c r="G86" s="61" t="s">
        <v>420</v>
      </c>
      <c r="H86" s="60"/>
      <c r="I86" s="60"/>
      <c r="J86" s="60"/>
      <c r="K86" s="98" t="s">
        <v>422</v>
      </c>
      <c r="L86" s="98"/>
      <c r="M86" s="99"/>
      <c r="N86" s="99"/>
      <c r="O86" s="100"/>
    </row>
    <row r="87" spans="1:15" x14ac:dyDescent="0.25">
      <c r="A87" s="101" t="s">
        <v>421</v>
      </c>
      <c r="B87" s="102"/>
      <c r="C87" s="103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1"/>
    </row>
    <row r="88" spans="1:15" x14ac:dyDescent="0.25">
      <c r="A88" s="101" t="s">
        <v>423</v>
      </c>
      <c r="B88" s="102"/>
      <c r="C88" s="103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1"/>
    </row>
    <row r="89" spans="1:15" x14ac:dyDescent="0.25">
      <c r="A89" s="35" t="s">
        <v>424</v>
      </c>
      <c r="B89" s="69"/>
      <c r="C89" s="69"/>
      <c r="D89" s="69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1"/>
    </row>
    <row r="90" spans="1:15" x14ac:dyDescent="0.25">
      <c r="A90" s="35"/>
      <c r="B90" s="69"/>
      <c r="C90" s="69"/>
      <c r="D90" s="69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1"/>
    </row>
    <row r="91" spans="1:15" x14ac:dyDescent="0.25">
      <c r="A91" s="35"/>
      <c r="B91" s="69"/>
      <c r="C91" s="69"/>
      <c r="D91" s="69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1"/>
    </row>
    <row r="92" spans="1:15" x14ac:dyDescent="0.25">
      <c r="A92" s="35"/>
      <c r="B92" s="69"/>
      <c r="C92" s="69"/>
      <c r="D92" s="69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1"/>
    </row>
    <row r="93" spans="1:15" x14ac:dyDescent="0.25">
      <c r="A93" s="35" t="s">
        <v>425</v>
      </c>
      <c r="B93" s="69"/>
      <c r="C93" s="69"/>
      <c r="D93" s="69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1"/>
    </row>
    <row r="94" spans="1:15" x14ac:dyDescent="0.25">
      <c r="A94" s="35"/>
      <c r="B94" s="69"/>
      <c r="C94" s="69"/>
      <c r="D94" s="69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1"/>
    </row>
    <row r="95" spans="1:15" x14ac:dyDescent="0.25">
      <c r="A95" s="35"/>
      <c r="B95" s="69"/>
      <c r="C95" s="69"/>
      <c r="D95" s="69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1"/>
    </row>
    <row r="96" spans="1:15" x14ac:dyDescent="0.25">
      <c r="A96" s="35"/>
      <c r="B96" s="69"/>
      <c r="C96" s="69"/>
      <c r="D96" s="69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3"/>
    </row>
    <row r="97" spans="1:15" x14ac:dyDescent="0.25">
      <c r="A97" s="132" t="s">
        <v>428</v>
      </c>
      <c r="B97" s="133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4"/>
    </row>
    <row r="98" spans="1:15" ht="15.75" thickBot="1" x14ac:dyDescent="0.3">
      <c r="A98" s="135"/>
      <c r="B98" s="136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7"/>
    </row>
    <row r="99" spans="1:15" x14ac:dyDescent="0.25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1:15" ht="15.75" thickBot="1" x14ac:dyDescent="0.3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1:15" ht="15.75" thickBot="1" x14ac:dyDescent="0.3">
      <c r="A101" s="94" t="s">
        <v>53</v>
      </c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6"/>
    </row>
    <row r="102" spans="1:15" x14ac:dyDescent="0.25">
      <c r="A102" s="3"/>
      <c r="O102" s="6"/>
    </row>
    <row r="103" spans="1:15" x14ac:dyDescent="0.25">
      <c r="A103" s="79" t="s">
        <v>362</v>
      </c>
      <c r="B103" s="80"/>
      <c r="C103" s="80" t="s">
        <v>363</v>
      </c>
      <c r="D103" s="80"/>
      <c r="E103" s="80"/>
      <c r="F103" s="80"/>
      <c r="G103" s="115" t="s">
        <v>364</v>
      </c>
      <c r="H103" s="116"/>
      <c r="I103" s="80" t="s">
        <v>397</v>
      </c>
      <c r="J103" s="80"/>
      <c r="K103" s="80"/>
      <c r="L103" s="80"/>
      <c r="M103" s="80" t="s">
        <v>365</v>
      </c>
      <c r="N103" s="80"/>
      <c r="O103" s="131"/>
    </row>
    <row r="104" spans="1:15" x14ac:dyDescent="0.25">
      <c r="A104" s="127"/>
      <c r="B104" s="83"/>
      <c r="C104" s="83"/>
      <c r="D104" s="83"/>
      <c r="E104" s="83"/>
      <c r="F104" s="83"/>
      <c r="G104" s="80">
        <v>1</v>
      </c>
      <c r="H104" s="80"/>
      <c r="I104" s="80" t="s">
        <v>396</v>
      </c>
      <c r="J104" s="80"/>
      <c r="K104" s="80"/>
      <c r="L104" s="80"/>
      <c r="M104" s="83"/>
      <c r="N104" s="83"/>
      <c r="O104" s="84"/>
    </row>
    <row r="105" spans="1:15" x14ac:dyDescent="0.25">
      <c r="A105" s="129" t="s">
        <v>403</v>
      </c>
      <c r="B105" s="130"/>
      <c r="C105" s="130"/>
      <c r="O105" s="6"/>
    </row>
    <row r="106" spans="1:15" x14ac:dyDescent="0.25">
      <c r="A106" s="120" t="s">
        <v>56</v>
      </c>
      <c r="B106" s="121"/>
      <c r="C106" s="121" t="s">
        <v>57</v>
      </c>
      <c r="D106" s="121"/>
      <c r="E106" s="121" t="s">
        <v>58</v>
      </c>
      <c r="F106" s="121"/>
      <c r="G106" t="s">
        <v>398</v>
      </c>
      <c r="H106" t="s">
        <v>399</v>
      </c>
      <c r="I106" s="121" t="s">
        <v>400</v>
      </c>
      <c r="J106" s="121"/>
      <c r="K106" s="121" t="s">
        <v>401</v>
      </c>
      <c r="L106" s="121"/>
      <c r="M106" s="121" t="s">
        <v>402</v>
      </c>
      <c r="N106" s="121"/>
      <c r="O106" s="128"/>
    </row>
    <row r="107" spans="1:15" x14ac:dyDescent="0.25">
      <c r="A107" s="127"/>
      <c r="B107" s="83"/>
      <c r="C107" s="83"/>
      <c r="D107" s="83"/>
      <c r="E107" s="83"/>
      <c r="F107" s="83"/>
      <c r="G107" s="42"/>
      <c r="H107" s="42"/>
      <c r="I107" s="83"/>
      <c r="J107" s="83"/>
      <c r="K107" s="83"/>
      <c r="L107" s="83"/>
      <c r="M107" s="83"/>
      <c r="N107" s="83"/>
      <c r="O107" s="84"/>
    </row>
    <row r="108" spans="1:15" x14ac:dyDescent="0.25">
      <c r="A108" s="127"/>
      <c r="B108" s="83"/>
      <c r="C108" s="83"/>
      <c r="D108" s="83"/>
      <c r="E108" s="83"/>
      <c r="F108" s="83"/>
      <c r="G108" s="42"/>
      <c r="H108" s="42"/>
      <c r="I108" s="83"/>
      <c r="J108" s="83"/>
      <c r="K108" s="83"/>
      <c r="L108" s="83"/>
      <c r="M108" s="83"/>
      <c r="N108" s="83"/>
      <c r="O108" s="84"/>
    </row>
    <row r="109" spans="1:15" x14ac:dyDescent="0.25">
      <c r="A109" s="127"/>
      <c r="B109" s="83"/>
      <c r="C109" s="83"/>
      <c r="D109" s="83"/>
      <c r="E109" s="83"/>
      <c r="F109" s="83"/>
      <c r="G109" s="42"/>
      <c r="H109" s="42"/>
      <c r="I109" s="83"/>
      <c r="J109" s="83"/>
      <c r="K109" s="83"/>
      <c r="L109" s="83"/>
      <c r="M109" s="83"/>
      <c r="N109" s="83"/>
      <c r="O109" s="84"/>
    </row>
    <row r="110" spans="1:15" x14ac:dyDescent="0.25">
      <c r="A110" s="3"/>
      <c r="O110" s="6"/>
    </row>
    <row r="111" spans="1:15" x14ac:dyDescent="0.25">
      <c r="A111" s="123" t="s">
        <v>61</v>
      </c>
      <c r="B111" s="124"/>
      <c r="O111" s="6"/>
    </row>
    <row r="112" spans="1:15" x14ac:dyDescent="0.25">
      <c r="A112" s="117" t="s">
        <v>410</v>
      </c>
      <c r="B112" s="118"/>
      <c r="C112" s="118"/>
      <c r="D112" s="125"/>
      <c r="E112" s="125"/>
      <c r="F112" s="125"/>
      <c r="G112" s="125"/>
      <c r="H112" s="125"/>
      <c r="I112" s="118" t="s">
        <v>411</v>
      </c>
      <c r="J112" s="118"/>
      <c r="K112" s="118"/>
      <c r="L112" s="125"/>
      <c r="M112" s="125"/>
      <c r="N112" s="125"/>
      <c r="O112" s="126"/>
    </row>
    <row r="113" spans="1:15" x14ac:dyDescent="0.25">
      <c r="A113" s="117" t="s">
        <v>412</v>
      </c>
      <c r="B113" s="118"/>
      <c r="C113" s="118"/>
      <c r="D113" s="125"/>
      <c r="E113" s="125"/>
      <c r="F113" s="125"/>
      <c r="G113" s="125"/>
      <c r="H113" s="125"/>
      <c r="I113" s="118" t="s">
        <v>413</v>
      </c>
      <c r="J113" s="118"/>
      <c r="K113" s="118"/>
      <c r="L113" s="118"/>
      <c r="M113" s="43"/>
      <c r="N113" s="33"/>
      <c r="O113" s="34"/>
    </row>
    <row r="114" spans="1:15" x14ac:dyDescent="0.25">
      <c r="A114" s="3"/>
      <c r="O114" s="6"/>
    </row>
    <row r="115" spans="1:15" x14ac:dyDescent="0.25">
      <c r="A115" s="3" t="s">
        <v>414</v>
      </c>
      <c r="O115" s="6"/>
    </row>
    <row r="116" spans="1:15" x14ac:dyDescent="0.25">
      <c r="A116" s="3"/>
      <c r="B116" t="s">
        <v>415</v>
      </c>
      <c r="H116" s="21" t="str">
        <f>IF(+H17="","",H17)</f>
        <v/>
      </c>
      <c r="I116" s="16" t="str">
        <f>IF(+M17="","",M17)</f>
        <v/>
      </c>
      <c r="O116" s="6"/>
    </row>
    <row r="117" spans="1:15" x14ac:dyDescent="0.25">
      <c r="A117" s="3"/>
      <c r="C117" s="122" t="s">
        <v>69</v>
      </c>
      <c r="D117" s="122"/>
      <c r="E117" s="122" t="s">
        <v>70</v>
      </c>
      <c r="F117" s="122"/>
      <c r="G117" s="122" t="s">
        <v>71</v>
      </c>
      <c r="H117" s="122"/>
      <c r="I117" s="122" t="s">
        <v>72</v>
      </c>
      <c r="J117" s="122"/>
      <c r="K117" s="122"/>
      <c r="O117" s="6"/>
    </row>
    <row r="118" spans="1:15" x14ac:dyDescent="0.25">
      <c r="A118" s="117" t="s">
        <v>67</v>
      </c>
      <c r="B118" s="118"/>
      <c r="C118" s="83"/>
      <c r="D118" s="83"/>
      <c r="E118" s="83"/>
      <c r="F118" s="83"/>
      <c r="G118" s="83"/>
      <c r="H118" s="83"/>
      <c r="I118" s="119">
        <f>+C118+(E118+(G118/60))/60</f>
        <v>0</v>
      </c>
      <c r="J118" s="119"/>
      <c r="K118" s="119"/>
      <c r="O118" s="6"/>
    </row>
    <row r="119" spans="1:15" x14ac:dyDescent="0.25">
      <c r="A119" s="117" t="s">
        <v>68</v>
      </c>
      <c r="B119" s="118"/>
      <c r="C119" s="83"/>
      <c r="D119" s="83"/>
      <c r="E119" s="83"/>
      <c r="F119" s="83"/>
      <c r="G119" s="83"/>
      <c r="H119" s="83"/>
      <c r="I119" s="119">
        <f>-1*(+C119+(E119+(G119/60))/60)</f>
        <v>0</v>
      </c>
      <c r="J119" s="119"/>
      <c r="K119" s="119"/>
      <c r="O119" s="6"/>
    </row>
    <row r="120" spans="1:15" x14ac:dyDescent="0.25">
      <c r="A120" s="3" t="s">
        <v>416</v>
      </c>
      <c r="O120" s="6"/>
    </row>
    <row r="121" spans="1:15" x14ac:dyDescent="0.25">
      <c r="A121" s="3"/>
      <c r="B121" t="s">
        <v>415</v>
      </c>
      <c r="H121" s="21" t="str">
        <f>IF(+H18="","",H18)</f>
        <v/>
      </c>
      <c r="I121" s="16" t="str">
        <f>IF(+M18="","",M18)</f>
        <v/>
      </c>
      <c r="O121" s="6"/>
    </row>
    <row r="122" spans="1:15" x14ac:dyDescent="0.25">
      <c r="A122" s="120" t="s">
        <v>417</v>
      </c>
      <c r="B122" s="121"/>
      <c r="C122" s="122" t="s">
        <v>69</v>
      </c>
      <c r="D122" s="122"/>
      <c r="E122" s="122" t="s">
        <v>70</v>
      </c>
      <c r="F122" s="122"/>
      <c r="G122" s="122" t="s">
        <v>71</v>
      </c>
      <c r="H122" s="122"/>
      <c r="I122" s="122" t="s">
        <v>72</v>
      </c>
      <c r="J122" s="122"/>
      <c r="K122" s="122"/>
      <c r="O122" s="6"/>
    </row>
    <row r="123" spans="1:15" x14ac:dyDescent="0.25">
      <c r="A123" s="117" t="s">
        <v>67</v>
      </c>
      <c r="B123" s="118"/>
      <c r="C123" s="83"/>
      <c r="D123" s="83"/>
      <c r="E123" s="83"/>
      <c r="F123" s="83"/>
      <c r="G123" s="83"/>
      <c r="H123" s="83"/>
      <c r="I123" s="119">
        <f>+C123+(E123+(G123/60))/60</f>
        <v>0</v>
      </c>
      <c r="J123" s="119"/>
      <c r="K123" s="119"/>
      <c r="O123" s="6"/>
    </row>
    <row r="124" spans="1:15" x14ac:dyDescent="0.25">
      <c r="A124" s="117" t="s">
        <v>68</v>
      </c>
      <c r="B124" s="118"/>
      <c r="C124" s="83"/>
      <c r="D124" s="83"/>
      <c r="E124" s="83"/>
      <c r="F124" s="83"/>
      <c r="G124" s="83"/>
      <c r="H124" s="83"/>
      <c r="I124" s="119">
        <f>-1*(+C124+(E124+(G124/60))/60)</f>
        <v>0</v>
      </c>
      <c r="J124" s="119"/>
      <c r="K124" s="119"/>
      <c r="O124" s="6"/>
    </row>
    <row r="125" spans="1:15" x14ac:dyDescent="0.25">
      <c r="A125" s="120" t="s">
        <v>262</v>
      </c>
      <c r="B125" s="121"/>
      <c r="C125" s="122" t="s">
        <v>69</v>
      </c>
      <c r="D125" s="122"/>
      <c r="E125" s="122" t="s">
        <v>70</v>
      </c>
      <c r="F125" s="122"/>
      <c r="G125" s="122" t="s">
        <v>71</v>
      </c>
      <c r="H125" s="122"/>
      <c r="I125" s="122" t="s">
        <v>72</v>
      </c>
      <c r="J125" s="122"/>
      <c r="K125" s="122"/>
      <c r="O125" s="6"/>
    </row>
    <row r="126" spans="1:15" x14ac:dyDescent="0.25">
      <c r="A126" s="117" t="s">
        <v>67</v>
      </c>
      <c r="B126" s="118"/>
      <c r="C126" s="83"/>
      <c r="D126" s="83"/>
      <c r="E126" s="83"/>
      <c r="F126" s="83"/>
      <c r="G126" s="83"/>
      <c r="H126" s="83"/>
      <c r="I126" s="119">
        <f>+C126+(E126+(G126/60))/60</f>
        <v>0</v>
      </c>
      <c r="J126" s="119"/>
      <c r="K126" s="119"/>
      <c r="O126" s="6"/>
    </row>
    <row r="127" spans="1:15" x14ac:dyDescent="0.25">
      <c r="A127" s="117" t="s">
        <v>68</v>
      </c>
      <c r="B127" s="118"/>
      <c r="C127" s="83"/>
      <c r="D127" s="83"/>
      <c r="E127" s="83"/>
      <c r="F127" s="83"/>
      <c r="G127" s="83"/>
      <c r="H127" s="83"/>
      <c r="I127" s="119">
        <f>-1*(+C127+(E127+(G127/60))/60)</f>
        <v>0</v>
      </c>
      <c r="J127" s="119"/>
      <c r="K127" s="119"/>
      <c r="O127" s="6"/>
    </row>
    <row r="128" spans="1:15" x14ac:dyDescent="0.25">
      <c r="A128" s="3"/>
      <c r="O128" s="6"/>
    </row>
    <row r="129" spans="1:15" x14ac:dyDescent="0.25">
      <c r="A129" s="1" t="s">
        <v>418</v>
      </c>
      <c r="L129" t="s">
        <v>74</v>
      </c>
      <c r="O129" s="6"/>
    </row>
    <row r="130" spans="1:15" x14ac:dyDescent="0.25">
      <c r="A130" s="1" t="s">
        <v>419</v>
      </c>
      <c r="L130" t="s">
        <v>75</v>
      </c>
      <c r="O130" s="6"/>
    </row>
    <row r="131" spans="1:15" x14ac:dyDescent="0.25">
      <c r="A131" s="1" t="s">
        <v>77</v>
      </c>
      <c r="O131" s="6"/>
    </row>
    <row r="132" spans="1:15" x14ac:dyDescent="0.25">
      <c r="A132" s="3"/>
      <c r="O132" s="6"/>
    </row>
    <row r="133" spans="1:15" x14ac:dyDescent="0.25">
      <c r="A133" s="3" t="s">
        <v>427</v>
      </c>
      <c r="E133" s="4">
        <f>LEN(A134)</f>
        <v>0</v>
      </c>
      <c r="F133" s="37" t="s">
        <v>445</v>
      </c>
      <c r="O133" s="6"/>
    </row>
    <row r="134" spans="1:15" x14ac:dyDescent="0.25">
      <c r="A134" s="106"/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8"/>
    </row>
    <row r="135" spans="1:15" x14ac:dyDescent="0.25">
      <c r="A135" s="109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1"/>
    </row>
    <row r="136" spans="1:15" x14ac:dyDescent="0.25">
      <c r="A136" s="109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1"/>
    </row>
    <row r="137" spans="1:15" x14ac:dyDescent="0.25">
      <c r="A137" s="112"/>
      <c r="B137" s="113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4"/>
    </row>
    <row r="138" spans="1:15" x14ac:dyDescent="0.25">
      <c r="A138" s="10" t="s">
        <v>426</v>
      </c>
      <c r="O138" s="6"/>
    </row>
    <row r="139" spans="1:15" ht="15.75" thickBot="1" x14ac:dyDescent="0.3">
      <c r="A139" s="15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9"/>
    </row>
  </sheetData>
  <sheetProtection sheet="1" objects="1" scenarios="1" insertRows="0"/>
  <mergeCells count="294">
    <mergeCell ref="G33:H33"/>
    <mergeCell ref="G34:H34"/>
    <mergeCell ref="G35:H35"/>
    <mergeCell ref="G24:H24"/>
    <mergeCell ref="G25:H25"/>
    <mergeCell ref="A32:E32"/>
    <mergeCell ref="A33:E33"/>
    <mergeCell ref="A34:E34"/>
    <mergeCell ref="A35:E35"/>
    <mergeCell ref="G20:H20"/>
    <mergeCell ref="G41:H41"/>
    <mergeCell ref="G30:H30"/>
    <mergeCell ref="G31:H31"/>
    <mergeCell ref="A29:E29"/>
    <mergeCell ref="A30:E30"/>
    <mergeCell ref="A31:E31"/>
    <mergeCell ref="G42:H42"/>
    <mergeCell ref="A1:O1"/>
    <mergeCell ref="A3:O3"/>
    <mergeCell ref="M2:O2"/>
    <mergeCell ref="A2:L2"/>
    <mergeCell ref="A19:O19"/>
    <mergeCell ref="G46:H46"/>
    <mergeCell ref="G22:H22"/>
    <mergeCell ref="G36:H36"/>
    <mergeCell ref="G37:H37"/>
    <mergeCell ref="G38:H38"/>
    <mergeCell ref="G23:H23"/>
    <mergeCell ref="G26:H26"/>
    <mergeCell ref="G27:H27"/>
    <mergeCell ref="G28:H28"/>
    <mergeCell ref="G29:H29"/>
    <mergeCell ref="G32:H32"/>
    <mergeCell ref="N42:O42"/>
    <mergeCell ref="N38:O38"/>
    <mergeCell ref="N39:O39"/>
    <mergeCell ref="N40:O40"/>
    <mergeCell ref="C4:F4"/>
    <mergeCell ref="C5:F5"/>
    <mergeCell ref="D6:F6"/>
    <mergeCell ref="A7:B7"/>
    <mergeCell ref="A4:B4"/>
    <mergeCell ref="A5:B5"/>
    <mergeCell ref="N36:O36"/>
    <mergeCell ref="N37:O37"/>
    <mergeCell ref="G10:H10"/>
    <mergeCell ref="C7:H7"/>
    <mergeCell ref="M9:N9"/>
    <mergeCell ref="M8:N8"/>
    <mergeCell ref="M10:N10"/>
    <mergeCell ref="I7:N7"/>
    <mergeCell ref="G4:I4"/>
    <mergeCell ref="G5:I5"/>
    <mergeCell ref="G6:I6"/>
    <mergeCell ref="N46:O46"/>
    <mergeCell ref="N22:O22"/>
    <mergeCell ref="N23:O23"/>
    <mergeCell ref="A6:C6"/>
    <mergeCell ref="J4:O4"/>
    <mergeCell ref="J5:O5"/>
    <mergeCell ref="J6:O6"/>
    <mergeCell ref="G9:H9"/>
    <mergeCell ref="G8:H8"/>
    <mergeCell ref="N33:O33"/>
    <mergeCell ref="N34:O34"/>
    <mergeCell ref="N35:O35"/>
    <mergeCell ref="N24:O24"/>
    <mergeCell ref="N25:O25"/>
    <mergeCell ref="N26:O26"/>
    <mergeCell ref="N27:O27"/>
    <mergeCell ref="N28:O28"/>
    <mergeCell ref="N29:O29"/>
    <mergeCell ref="A20:E20"/>
    <mergeCell ref="A22:E22"/>
    <mergeCell ref="A23:E23"/>
    <mergeCell ref="A24:E24"/>
    <mergeCell ref="A25:E25"/>
    <mergeCell ref="A26:E26"/>
    <mergeCell ref="A27:E27"/>
    <mergeCell ref="A28:E28"/>
    <mergeCell ref="A97:O98"/>
    <mergeCell ref="J15:L15"/>
    <mergeCell ref="D15:F15"/>
    <mergeCell ref="D16:F16"/>
    <mergeCell ref="M17:N17"/>
    <mergeCell ref="M18:N18"/>
    <mergeCell ref="A16:C16"/>
    <mergeCell ref="A15:C15"/>
    <mergeCell ref="D11:G11"/>
    <mergeCell ref="E12:G12"/>
    <mergeCell ref="E13:G13"/>
    <mergeCell ref="J12:L12"/>
    <mergeCell ref="J13:L13"/>
    <mergeCell ref="N12:O12"/>
    <mergeCell ref="N13:O13"/>
    <mergeCell ref="A11:C11"/>
    <mergeCell ref="A12:D12"/>
    <mergeCell ref="A13:D13"/>
    <mergeCell ref="H12:I12"/>
    <mergeCell ref="H13:I13"/>
    <mergeCell ref="N41:O41"/>
    <mergeCell ref="N30:O30"/>
    <mergeCell ref="N31:O31"/>
    <mergeCell ref="N32:O32"/>
    <mergeCell ref="C103:F103"/>
    <mergeCell ref="A103:B103"/>
    <mergeCell ref="A106:B106"/>
    <mergeCell ref="C106:D106"/>
    <mergeCell ref="E106:F106"/>
    <mergeCell ref="I106:J106"/>
    <mergeCell ref="A105:C105"/>
    <mergeCell ref="A101:O101"/>
    <mergeCell ref="A104:B104"/>
    <mergeCell ref="C104:F104"/>
    <mergeCell ref="G104:H104"/>
    <mergeCell ref="I104:L104"/>
    <mergeCell ref="M104:O104"/>
    <mergeCell ref="M103:O103"/>
    <mergeCell ref="I103:L103"/>
    <mergeCell ref="M109:O109"/>
    <mergeCell ref="A108:B108"/>
    <mergeCell ref="C108:D108"/>
    <mergeCell ref="E108:F108"/>
    <mergeCell ref="I108:J108"/>
    <mergeCell ref="K108:L108"/>
    <mergeCell ref="M108:O108"/>
    <mergeCell ref="K106:L106"/>
    <mergeCell ref="M106:O106"/>
    <mergeCell ref="A107:B107"/>
    <mergeCell ref="C107:D107"/>
    <mergeCell ref="E107:F107"/>
    <mergeCell ref="I107:J107"/>
    <mergeCell ref="K107:L107"/>
    <mergeCell ref="M107:O107"/>
    <mergeCell ref="G118:H118"/>
    <mergeCell ref="I118:K118"/>
    <mergeCell ref="C119:D119"/>
    <mergeCell ref="E119:F119"/>
    <mergeCell ref="G119:H119"/>
    <mergeCell ref="I119:K119"/>
    <mergeCell ref="A109:B109"/>
    <mergeCell ref="C109:D109"/>
    <mergeCell ref="E109:F109"/>
    <mergeCell ref="I109:J109"/>
    <mergeCell ref="K109:L109"/>
    <mergeCell ref="C124:D124"/>
    <mergeCell ref="E124:F124"/>
    <mergeCell ref="G124:H124"/>
    <mergeCell ref="I124:K124"/>
    <mergeCell ref="C122:D122"/>
    <mergeCell ref="E122:F122"/>
    <mergeCell ref="G122:H122"/>
    <mergeCell ref="I122:K122"/>
    <mergeCell ref="A111:B111"/>
    <mergeCell ref="A112:C112"/>
    <mergeCell ref="A113:C113"/>
    <mergeCell ref="I112:K112"/>
    <mergeCell ref="I113:L113"/>
    <mergeCell ref="L112:O112"/>
    <mergeCell ref="D112:H112"/>
    <mergeCell ref="D113:H113"/>
    <mergeCell ref="A118:B118"/>
    <mergeCell ref="I117:K117"/>
    <mergeCell ref="G117:H117"/>
    <mergeCell ref="E117:F117"/>
    <mergeCell ref="C117:D117"/>
    <mergeCell ref="A119:B119"/>
    <mergeCell ref="C118:D118"/>
    <mergeCell ref="E118:F118"/>
    <mergeCell ref="A134:O137"/>
    <mergeCell ref="G103:H103"/>
    <mergeCell ref="A126:B126"/>
    <mergeCell ref="C126:D126"/>
    <mergeCell ref="E126:F126"/>
    <mergeCell ref="G126:H126"/>
    <mergeCell ref="I126:K126"/>
    <mergeCell ref="A127:B127"/>
    <mergeCell ref="C127:D127"/>
    <mergeCell ref="E127:F127"/>
    <mergeCell ref="G127:H127"/>
    <mergeCell ref="I127:K127"/>
    <mergeCell ref="A122:B122"/>
    <mergeCell ref="A125:B125"/>
    <mergeCell ref="C125:D125"/>
    <mergeCell ref="E125:F125"/>
    <mergeCell ref="G125:H125"/>
    <mergeCell ref="I125:K125"/>
    <mergeCell ref="A123:B123"/>
    <mergeCell ref="C123:D123"/>
    <mergeCell ref="E123:F123"/>
    <mergeCell ref="G123:H123"/>
    <mergeCell ref="I123:K123"/>
    <mergeCell ref="A124:B124"/>
    <mergeCell ref="A51:O51"/>
    <mergeCell ref="G43:H43"/>
    <mergeCell ref="G44:H44"/>
    <mergeCell ref="N43:O43"/>
    <mergeCell ref="N44:O44"/>
    <mergeCell ref="K47:L47"/>
    <mergeCell ref="N45:O45"/>
    <mergeCell ref="N47:O47"/>
    <mergeCell ref="A46:E46"/>
    <mergeCell ref="E89:O92"/>
    <mergeCell ref="E93:O96"/>
    <mergeCell ref="D87:O87"/>
    <mergeCell ref="D88:O88"/>
    <mergeCell ref="A85:O85"/>
    <mergeCell ref="D86:F86"/>
    <mergeCell ref="K86:L86"/>
    <mergeCell ref="M86:O86"/>
    <mergeCell ref="A87:C87"/>
    <mergeCell ref="A88:C88"/>
    <mergeCell ref="A86:C86"/>
    <mergeCell ref="I38:J38"/>
    <mergeCell ref="I39:J39"/>
    <mergeCell ref="I40:J40"/>
    <mergeCell ref="A36:E36"/>
    <mergeCell ref="A37:E37"/>
    <mergeCell ref="A38:E38"/>
    <mergeCell ref="A39:E39"/>
    <mergeCell ref="A40:E40"/>
    <mergeCell ref="A41:E41"/>
    <mergeCell ref="G39:H39"/>
    <mergeCell ref="G40:H40"/>
    <mergeCell ref="I41:J41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20:J20"/>
    <mergeCell ref="I46:J46"/>
    <mergeCell ref="I22:J22"/>
    <mergeCell ref="I23:J23"/>
    <mergeCell ref="I24:J24"/>
    <mergeCell ref="I25:J25"/>
    <mergeCell ref="I26:J26"/>
    <mergeCell ref="I27:J27"/>
    <mergeCell ref="I28:J28"/>
    <mergeCell ref="I42:J42"/>
    <mergeCell ref="I43:J43"/>
    <mergeCell ref="I44:J44"/>
    <mergeCell ref="A45:E45"/>
    <mergeCell ref="A47:E47"/>
    <mergeCell ref="G45:H45"/>
    <mergeCell ref="G47:H47"/>
    <mergeCell ref="I45:J45"/>
    <mergeCell ref="I47:J47"/>
    <mergeCell ref="A42:E42"/>
    <mergeCell ref="A43:E43"/>
    <mergeCell ref="A44:E44"/>
    <mergeCell ref="K31:L31"/>
    <mergeCell ref="K32:L32"/>
    <mergeCell ref="K33:L33"/>
    <mergeCell ref="K34:L34"/>
    <mergeCell ref="K35:L35"/>
    <mergeCell ref="K36:L36"/>
    <mergeCell ref="K37:L37"/>
    <mergeCell ref="K20:L20"/>
    <mergeCell ref="K46:L46"/>
    <mergeCell ref="K22:L22"/>
    <mergeCell ref="K23:L23"/>
    <mergeCell ref="K24:L24"/>
    <mergeCell ref="K25:L25"/>
    <mergeCell ref="K26:L26"/>
    <mergeCell ref="K27:L27"/>
    <mergeCell ref="K28:L28"/>
    <mergeCell ref="A52:O83"/>
    <mergeCell ref="A21:E21"/>
    <mergeCell ref="G21:H21"/>
    <mergeCell ref="I21:J21"/>
    <mergeCell ref="K21:L21"/>
    <mergeCell ref="N21:O21"/>
    <mergeCell ref="N20:O20"/>
    <mergeCell ref="A48:E48"/>
    <mergeCell ref="G48:H48"/>
    <mergeCell ref="I48:J48"/>
    <mergeCell ref="K48:L48"/>
    <mergeCell ref="N48:O48"/>
    <mergeCell ref="N49:O49"/>
    <mergeCell ref="K38:L38"/>
    <mergeCell ref="K39:L39"/>
    <mergeCell ref="K40:L40"/>
    <mergeCell ref="K41:L41"/>
    <mergeCell ref="K42:L42"/>
    <mergeCell ref="K43:L43"/>
    <mergeCell ref="K44:L44"/>
    <mergeCell ref="K45:L45"/>
    <mergeCell ref="K29:L29"/>
    <mergeCell ref="K30:L30"/>
  </mergeCells>
  <pageMargins left="0.25" right="0.25" top="0.25" bottom="0.5" header="0.5" footer="0.25"/>
  <pageSetup orientation="portrait" r:id="rId1"/>
  <headerFooter>
    <oddFooter>&amp;L&amp;"-,Italic"&amp;10&amp;F&amp;CPage &amp;P of &amp;N&amp;R&amp;D</oddFooter>
  </headerFooter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000-000000000000}">
          <x14:formula1>
            <xm:f>LookUpValues!$R$2:$R$3</xm:f>
          </x14:formula1>
          <xm:sqref>M113 K21:K48 M21:M50</xm:sqref>
        </x14:dataValidation>
        <x14:dataValidation type="list" allowBlank="1" showInputMessage="1" showErrorMessage="1" xr:uid="{00000000-0002-0000-0000-000001000000}">
          <x14:formula1>
            <xm:f>LookUpValues!$AB$2:$AB$5</xm:f>
          </x14:formula1>
          <xm:sqref>J5:O5</xm:sqref>
        </x14:dataValidation>
        <x14:dataValidation type="list" allowBlank="1" showInputMessage="1" showErrorMessage="1" xr:uid="{00000000-0002-0000-0000-000002000000}">
          <x14:formula1>
            <xm:f>LookUpValues!$AA$2:$AA$11</xm:f>
          </x14:formula1>
          <xm:sqref>J6:O6</xm:sqref>
        </x14:dataValidation>
        <x14:dataValidation type="list" allowBlank="1" showInputMessage="1" showErrorMessage="1" xr:uid="{00000000-0002-0000-0000-000003000000}">
          <x14:formula1>
            <xm:f>LookUpValues!$AC$2:$AC$8</xm:f>
          </x14:formula1>
          <xm:sqref>D6:F6</xm:sqref>
        </x14:dataValidation>
        <x14:dataValidation type="list" allowBlank="1" showInputMessage="1" showErrorMessage="1" xr:uid="{00000000-0002-0000-0000-000004000000}">
          <x14:formula1>
            <xm:f>LookUpValues!$AE$2:$AE$5</xm:f>
          </x14:formula1>
          <xm:sqref>N12:O13</xm:sqref>
        </x14:dataValidation>
        <x14:dataValidation type="list" allowBlank="1" showInputMessage="1" showErrorMessage="1" xr:uid="{00000000-0002-0000-0000-000005000000}">
          <x14:formula1>
            <xm:f>LookUpValues!$AF$2:$AF$4</xm:f>
          </x14:formula1>
          <xm:sqref>J15:L15</xm:sqref>
        </x14:dataValidation>
        <x14:dataValidation type="list" allowBlank="1" showInputMessage="1" showErrorMessage="1" xr:uid="{00000000-0002-0000-0000-000006000000}">
          <x14:formula1>
            <xm:f>LookUpValues!$AD$2:$AD$6</xm:f>
          </x14:formula1>
          <xm:sqref>O15</xm:sqref>
        </x14:dataValidation>
        <x14:dataValidation type="list" allowBlank="1" showInputMessage="1" showErrorMessage="1" xr:uid="{00000000-0002-0000-0000-000007000000}">
          <x14:formula1>
            <xm:f>LookUpValues!$AG$2:$AG$4</xm:f>
          </x14:formula1>
          <xm:sqref>D16:F16</xm:sqref>
        </x14:dataValidation>
        <x14:dataValidation type="list" allowBlank="1" showInputMessage="1" showErrorMessage="1" xr:uid="{00000000-0002-0000-0000-000008000000}">
          <x14:formula1>
            <xm:f>LookUpValues!$AH$2:$AH$3</xm:f>
          </x14:formula1>
          <xm:sqref>M17:N18</xm:sqref>
        </x14:dataValidation>
        <x14:dataValidation type="list" allowBlank="1" showInputMessage="1" showErrorMessage="1" xr:uid="{00000000-0002-0000-0000-000009000000}">
          <x14:formula1>
            <xm:f>LookUpValues!$AJ$2:$AJ$3</xm:f>
          </x14:formula1>
          <xm:sqref>A104:B104</xm:sqref>
        </x14:dataValidation>
        <x14:dataValidation type="list" allowBlank="1" showInputMessage="1" showErrorMessage="1" xr:uid="{00000000-0002-0000-0000-00000A000000}">
          <x14:formula1>
            <xm:f>LookUpValues!$AI$2:$AI$13</xm:f>
          </x14:formula1>
          <xm:sqref>C104:F104</xm:sqref>
        </x14:dataValidation>
        <x14:dataValidation type="list" allowBlank="1" showInputMessage="1" showErrorMessage="1" xr:uid="{00000000-0002-0000-0000-00000B000000}">
          <x14:formula1>
            <xm:f>LookUpValues!$AK$2:$AK$6</xm:f>
          </x14:formula1>
          <xm:sqref>M104:O104</xm:sqref>
        </x14:dataValidation>
        <x14:dataValidation type="list" allowBlank="1" showInputMessage="1" showErrorMessage="1" xr:uid="{00000000-0002-0000-0000-00000C000000}">
          <x14:formula1>
            <xm:f>LookUpValues!$AN$3:$AN$4</xm:f>
          </x14:formula1>
          <xm:sqref>M107:O109</xm:sqref>
        </x14:dataValidation>
        <x14:dataValidation type="list" allowBlank="1" showInputMessage="1" showErrorMessage="1" xr:uid="{00000000-0002-0000-0000-00000D000000}">
          <x14:formula1>
            <xm:f>LookUpValues!$AP$2:$AP$3</xm:f>
          </x14:formula1>
          <xm:sqref>D113:H113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51"/>
  <sheetViews>
    <sheetView workbookViewId="0">
      <selection activeCell="N11" sqref="N11"/>
    </sheetView>
  </sheetViews>
  <sheetFormatPr defaultRowHeight="15" x14ac:dyDescent="0.25"/>
  <cols>
    <col min="1" max="1" width="10.7109375" customWidth="1"/>
    <col min="2" max="2" width="11.28515625" customWidth="1"/>
    <col min="3" max="3" width="10.140625" customWidth="1"/>
    <col min="4" max="4" width="14.140625" customWidth="1"/>
    <col min="5" max="5" width="10.7109375" customWidth="1"/>
    <col min="6" max="6" width="5.28515625" customWidth="1"/>
    <col min="7" max="7" width="5.140625" customWidth="1"/>
    <col min="8" max="8" width="13" customWidth="1"/>
    <col min="9" max="10" width="10.7109375" customWidth="1"/>
  </cols>
  <sheetData>
    <row r="1" spans="1:10" x14ac:dyDescent="0.25">
      <c r="A1" s="207" t="s">
        <v>468</v>
      </c>
      <c r="B1" s="207"/>
      <c r="C1" s="207"/>
      <c r="D1" s="207"/>
      <c r="E1" s="207"/>
      <c r="F1" s="207"/>
      <c r="G1" s="207"/>
      <c r="H1" s="207"/>
      <c r="I1" s="207"/>
      <c r="J1" s="207"/>
    </row>
    <row r="2" spans="1:10" ht="15.75" thickBot="1" x14ac:dyDescent="0.3">
      <c r="I2" s="207" t="str">
        <f>+SurveyDataEntry!M2</f>
        <v>Revised 05/8/2025</v>
      </c>
      <c r="J2" s="207"/>
    </row>
    <row r="3" spans="1:10" ht="15.75" thickBot="1" x14ac:dyDescent="0.3">
      <c r="A3" s="94" t="s">
        <v>0</v>
      </c>
      <c r="B3" s="95"/>
      <c r="C3" s="95"/>
      <c r="D3" s="95"/>
      <c r="E3" s="95"/>
      <c r="F3" s="95"/>
      <c r="G3" s="95"/>
      <c r="H3" s="95"/>
      <c r="I3" s="95"/>
      <c r="J3" s="96"/>
    </row>
    <row r="4" spans="1:10" x14ac:dyDescent="0.25">
      <c r="A4" s="208" t="s">
        <v>1</v>
      </c>
      <c r="B4" s="209"/>
      <c r="C4" s="209"/>
      <c r="D4" s="210"/>
      <c r="E4" s="210"/>
      <c r="F4" s="210"/>
      <c r="G4" s="210"/>
      <c r="H4" s="2" t="s">
        <v>6</v>
      </c>
      <c r="I4" s="211"/>
      <c r="J4" s="212"/>
    </row>
    <row r="5" spans="1:10" x14ac:dyDescent="0.25">
      <c r="A5" s="3"/>
      <c r="G5" s="217" t="s">
        <v>429</v>
      </c>
      <c r="H5" s="218"/>
      <c r="I5" s="213"/>
      <c r="J5" s="214"/>
    </row>
    <row r="6" spans="1:10" x14ac:dyDescent="0.25">
      <c r="A6" s="3" t="s">
        <v>11</v>
      </c>
      <c r="B6" t="s">
        <v>12</v>
      </c>
      <c r="C6" s="83"/>
      <c r="D6" s="83"/>
      <c r="E6" s="83"/>
      <c r="F6" s="215" t="s">
        <v>13</v>
      </c>
      <c r="G6" s="216"/>
      <c r="H6" s="83"/>
      <c r="I6" s="83"/>
      <c r="J6" s="84"/>
    </row>
    <row r="7" spans="1:10" x14ac:dyDescent="0.25">
      <c r="A7" s="3"/>
      <c r="C7" s="138"/>
      <c r="D7" s="139"/>
      <c r="E7" s="140"/>
      <c r="F7" s="4"/>
      <c r="G7" s="4"/>
      <c r="H7" s="138"/>
      <c r="I7" s="139"/>
      <c r="J7" s="181"/>
    </row>
    <row r="8" spans="1:10" ht="5.25" customHeight="1" x14ac:dyDescent="0.25">
      <c r="A8" s="3"/>
      <c r="C8" s="4"/>
      <c r="D8" s="4"/>
      <c r="E8" s="4"/>
      <c r="F8" s="4"/>
      <c r="H8" s="4"/>
      <c r="I8" s="4"/>
      <c r="J8" s="5"/>
    </row>
    <row r="9" spans="1:10" x14ac:dyDescent="0.25">
      <c r="A9" s="117" t="s">
        <v>14</v>
      </c>
      <c r="B9" s="146"/>
      <c r="C9" s="83"/>
      <c r="D9" s="83"/>
      <c r="E9" s="149" t="s">
        <v>20</v>
      </c>
      <c r="F9" s="118"/>
      <c r="G9" s="146"/>
      <c r="H9" s="83"/>
      <c r="I9" s="83"/>
      <c r="J9" s="84"/>
    </row>
    <row r="10" spans="1:10" x14ac:dyDescent="0.25">
      <c r="A10" s="117" t="s">
        <v>29</v>
      </c>
      <c r="B10" s="146"/>
      <c r="C10" s="83"/>
      <c r="D10" s="83"/>
      <c r="E10" s="149" t="s">
        <v>30</v>
      </c>
      <c r="F10" s="118"/>
      <c r="G10" s="146"/>
      <c r="H10" s="83"/>
      <c r="I10" s="83"/>
      <c r="J10" s="84"/>
    </row>
    <row r="11" spans="1:10" x14ac:dyDescent="0.25">
      <c r="A11" s="117" t="s">
        <v>32</v>
      </c>
      <c r="B11" s="146"/>
      <c r="C11" s="83"/>
      <c r="D11" s="83"/>
      <c r="E11" s="149" t="s">
        <v>82</v>
      </c>
      <c r="F11" s="118"/>
      <c r="G11" s="146"/>
      <c r="H11" s="83"/>
      <c r="I11" s="83"/>
      <c r="J11" s="84"/>
    </row>
    <row r="12" spans="1:10" ht="15.75" thickBot="1" x14ac:dyDescent="0.3">
      <c r="A12" s="206" t="s">
        <v>62</v>
      </c>
      <c r="B12" s="199"/>
      <c r="C12" s="87"/>
      <c r="D12" s="87"/>
      <c r="E12" s="197" t="s">
        <v>31</v>
      </c>
      <c r="F12" s="198"/>
      <c r="G12" s="199"/>
      <c r="H12" s="87"/>
      <c r="I12" s="87"/>
      <c r="J12" s="88"/>
    </row>
    <row r="13" spans="1:10" ht="15.75" thickBot="1" x14ac:dyDescent="0.3">
      <c r="A13" s="94" t="s">
        <v>36</v>
      </c>
      <c r="B13" s="95"/>
      <c r="C13" s="95"/>
      <c r="D13" s="95"/>
      <c r="E13" s="95"/>
      <c r="F13" s="95"/>
      <c r="G13" s="95"/>
      <c r="H13" s="95"/>
      <c r="I13" s="95"/>
      <c r="J13" s="96"/>
    </row>
    <row r="14" spans="1:10" x14ac:dyDescent="0.25">
      <c r="A14" s="12" t="s">
        <v>38</v>
      </c>
      <c r="B14" s="45"/>
      <c r="C14" s="13" t="s">
        <v>39</v>
      </c>
      <c r="D14" s="44"/>
      <c r="E14" s="13" t="s">
        <v>40</v>
      </c>
      <c r="F14" s="202"/>
      <c r="G14" s="203"/>
      <c r="H14" s="13" t="s">
        <v>41</v>
      </c>
      <c r="I14" s="44"/>
      <c r="J14" s="14"/>
    </row>
    <row r="15" spans="1:10" x14ac:dyDescent="0.25">
      <c r="A15" s="53"/>
      <c r="B15" s="54"/>
      <c r="C15" s="33"/>
      <c r="D15" s="55"/>
      <c r="E15" s="33"/>
      <c r="F15" s="182"/>
      <c r="G15" s="183"/>
      <c r="H15" s="33"/>
      <c r="I15" s="55"/>
      <c r="J15" s="34"/>
    </row>
    <row r="16" spans="1:10" x14ac:dyDescent="0.25">
      <c r="A16" s="3" t="s">
        <v>7</v>
      </c>
      <c r="B16" s="184"/>
      <c r="C16" s="83"/>
      <c r="D16" t="s">
        <v>10</v>
      </c>
      <c r="E16" s="83"/>
      <c r="F16" s="83"/>
      <c r="G16" s="184"/>
      <c r="H16" t="s">
        <v>21</v>
      </c>
      <c r="I16" s="204"/>
      <c r="J16" s="148"/>
    </row>
    <row r="17" spans="1:10" x14ac:dyDescent="0.25">
      <c r="A17" s="3" t="s">
        <v>8</v>
      </c>
      <c r="B17" s="83"/>
      <c r="C17" s="83"/>
      <c r="D17" t="s">
        <v>25</v>
      </c>
      <c r="E17" s="83"/>
      <c r="F17" s="83"/>
      <c r="G17" s="83"/>
      <c r="H17" t="s">
        <v>28</v>
      </c>
      <c r="I17" s="83"/>
      <c r="J17" s="84"/>
    </row>
    <row r="18" spans="1:10" x14ac:dyDescent="0.25">
      <c r="A18" s="3" t="s">
        <v>9</v>
      </c>
      <c r="B18" s="83"/>
      <c r="C18" s="83"/>
      <c r="D18" t="s">
        <v>26</v>
      </c>
      <c r="E18" s="83"/>
      <c r="F18" s="83"/>
      <c r="G18" s="83"/>
      <c r="H18" t="s">
        <v>33</v>
      </c>
      <c r="I18" s="185"/>
      <c r="J18" s="205"/>
    </row>
    <row r="19" spans="1:10" x14ac:dyDescent="0.25">
      <c r="A19" s="3"/>
      <c r="D19" t="s">
        <v>27</v>
      </c>
      <c r="E19" s="185"/>
      <c r="F19" s="185"/>
      <c r="G19" s="185"/>
      <c r="H19" t="s">
        <v>78</v>
      </c>
      <c r="I19" s="83"/>
      <c r="J19" s="84"/>
    </row>
    <row r="20" spans="1:10" x14ac:dyDescent="0.25">
      <c r="A20" s="3" t="s">
        <v>24</v>
      </c>
      <c r="B20" s="83"/>
      <c r="C20" s="83"/>
      <c r="D20" t="s">
        <v>23</v>
      </c>
      <c r="E20" s="83"/>
      <c r="F20" s="83"/>
      <c r="G20" s="83"/>
      <c r="H20" t="s">
        <v>22</v>
      </c>
      <c r="I20" s="83"/>
      <c r="J20" s="84"/>
    </row>
    <row r="21" spans="1:10" x14ac:dyDescent="0.25">
      <c r="A21" s="3" t="s">
        <v>81</v>
      </c>
      <c r="B21" s="83"/>
      <c r="C21" s="83"/>
      <c r="D21" t="s">
        <v>79</v>
      </c>
      <c r="E21" s="83"/>
      <c r="F21" s="83"/>
      <c r="G21" s="83"/>
      <c r="H21" s="11" t="s">
        <v>80</v>
      </c>
      <c r="I21" s="83"/>
      <c r="J21" s="84"/>
    </row>
    <row r="22" spans="1:10" x14ac:dyDescent="0.25">
      <c r="A22" s="3" t="s">
        <v>34</v>
      </c>
      <c r="D22" t="s">
        <v>35</v>
      </c>
      <c r="H22" s="42"/>
      <c r="J22" s="6"/>
    </row>
    <row r="23" spans="1:10" x14ac:dyDescent="0.25">
      <c r="A23" s="189"/>
      <c r="B23" s="190"/>
      <c r="C23" s="190"/>
      <c r="D23" s="190"/>
      <c r="E23" s="190"/>
      <c r="F23" s="190"/>
      <c r="G23" s="190"/>
      <c r="H23" s="190"/>
      <c r="I23" s="190"/>
      <c r="J23" s="191"/>
    </row>
    <row r="24" spans="1:10" x14ac:dyDescent="0.25">
      <c r="A24" s="189"/>
      <c r="B24" s="190"/>
      <c r="C24" s="190"/>
      <c r="D24" s="190"/>
      <c r="E24" s="190"/>
      <c r="F24" s="190"/>
      <c r="G24" s="190"/>
      <c r="H24" s="190"/>
      <c r="I24" s="190"/>
      <c r="J24" s="191"/>
    </row>
    <row r="25" spans="1:10" ht="15.75" thickBot="1" x14ac:dyDescent="0.3">
      <c r="A25" s="192"/>
      <c r="B25" s="193"/>
      <c r="C25" s="193"/>
      <c r="D25" s="193"/>
      <c r="E25" s="193"/>
      <c r="F25" s="193"/>
      <c r="G25" s="193"/>
      <c r="H25" s="193"/>
      <c r="I25" s="193"/>
      <c r="J25" s="194"/>
    </row>
    <row r="26" spans="1:10" ht="15.75" thickBot="1" x14ac:dyDescent="0.3">
      <c r="A26" s="94" t="s">
        <v>37</v>
      </c>
      <c r="B26" s="95"/>
      <c r="C26" s="95"/>
      <c r="D26" s="95"/>
      <c r="E26" s="95"/>
      <c r="F26" s="95"/>
      <c r="G26" s="95"/>
      <c r="H26" s="95"/>
      <c r="I26" s="95"/>
      <c r="J26" s="96"/>
    </row>
    <row r="27" spans="1:10" x14ac:dyDescent="0.25">
      <c r="A27" s="3"/>
      <c r="F27" s="121" t="s">
        <v>47</v>
      </c>
      <c r="G27" s="121"/>
      <c r="J27" s="6"/>
    </row>
    <row r="28" spans="1:10" x14ac:dyDescent="0.25">
      <c r="A28" s="3"/>
      <c r="C28" t="s">
        <v>44</v>
      </c>
      <c r="D28" t="s">
        <v>4</v>
      </c>
      <c r="E28" t="s">
        <v>237</v>
      </c>
      <c r="F28" s="121" t="s">
        <v>46</v>
      </c>
      <c r="G28" s="121"/>
      <c r="H28" s="4" t="s">
        <v>48</v>
      </c>
      <c r="I28" s="121" t="s">
        <v>49</v>
      </c>
      <c r="J28" s="128"/>
    </row>
    <row r="29" spans="1:10" x14ac:dyDescent="0.25">
      <c r="A29" s="3" t="s">
        <v>42</v>
      </c>
      <c r="C29" t="s">
        <v>45</v>
      </c>
      <c r="D29" t="s">
        <v>43</v>
      </c>
      <c r="E29" t="s">
        <v>238</v>
      </c>
      <c r="F29" s="51" t="s">
        <v>207</v>
      </c>
      <c r="G29" s="51" t="s">
        <v>207</v>
      </c>
      <c r="H29" s="4"/>
      <c r="J29" s="6"/>
    </row>
    <row r="30" spans="1:10" x14ac:dyDescent="0.25">
      <c r="A30" s="188"/>
      <c r="B30" s="140"/>
      <c r="C30" s="43"/>
      <c r="D30" s="46"/>
      <c r="E30" s="46"/>
      <c r="F30" s="52"/>
      <c r="G30" s="41"/>
      <c r="H30" s="47"/>
      <c r="I30" s="186"/>
      <c r="J30" s="187"/>
    </row>
    <row r="31" spans="1:10" x14ac:dyDescent="0.25">
      <c r="A31" s="188"/>
      <c r="B31" s="140"/>
      <c r="C31" s="43"/>
      <c r="D31" s="46"/>
      <c r="E31" s="46"/>
      <c r="F31" s="41"/>
      <c r="G31" s="41"/>
      <c r="H31" s="47"/>
      <c r="I31" s="186"/>
      <c r="J31" s="187"/>
    </row>
    <row r="32" spans="1:10" x14ac:dyDescent="0.25">
      <c r="A32" s="188"/>
      <c r="B32" s="140"/>
      <c r="C32" s="43"/>
      <c r="D32" s="46"/>
      <c r="E32" s="46"/>
      <c r="F32" s="41"/>
      <c r="G32" s="41"/>
      <c r="H32" s="47"/>
      <c r="I32" s="186"/>
      <c r="J32" s="187"/>
    </row>
    <row r="33" spans="1:10" x14ac:dyDescent="0.25">
      <c r="A33" s="188"/>
      <c r="B33" s="140"/>
      <c r="C33" s="43"/>
      <c r="D33" s="46"/>
      <c r="E33" s="46"/>
      <c r="F33" s="41"/>
      <c r="G33" s="41"/>
      <c r="H33" s="47"/>
      <c r="I33" s="186"/>
      <c r="J33" s="187"/>
    </row>
    <row r="34" spans="1:10" x14ac:dyDescent="0.25">
      <c r="A34" s="188"/>
      <c r="B34" s="140"/>
      <c r="C34" s="43"/>
      <c r="D34" s="46"/>
      <c r="E34" s="46"/>
      <c r="F34" s="41"/>
      <c r="G34" s="41"/>
      <c r="H34" s="47"/>
      <c r="I34" s="186"/>
      <c r="J34" s="187"/>
    </row>
    <row r="35" spans="1:10" x14ac:dyDescent="0.25">
      <c r="A35" s="3" t="s">
        <v>52</v>
      </c>
      <c r="J35" s="6"/>
    </row>
    <row r="36" spans="1:10" x14ac:dyDescent="0.25">
      <c r="A36" s="195"/>
      <c r="B36" s="90"/>
      <c r="C36" s="90"/>
      <c r="D36" s="90"/>
      <c r="E36" s="90"/>
      <c r="F36" s="90"/>
      <c r="G36" s="90"/>
      <c r="H36" s="90"/>
      <c r="I36" s="90"/>
      <c r="J36" s="91"/>
    </row>
    <row r="37" spans="1:10" ht="12.75" customHeight="1" x14ac:dyDescent="0.25">
      <c r="A37" s="195"/>
      <c r="B37" s="90"/>
      <c r="C37" s="90"/>
      <c r="D37" s="90"/>
      <c r="E37" s="90"/>
      <c r="F37" s="90"/>
      <c r="G37" s="90"/>
      <c r="H37" s="90"/>
      <c r="I37" s="90"/>
      <c r="J37" s="91"/>
    </row>
    <row r="38" spans="1:10" ht="15.75" thickBot="1" x14ac:dyDescent="0.3">
      <c r="A38" s="196"/>
      <c r="B38" s="92"/>
      <c r="C38" s="92"/>
      <c r="D38" s="92"/>
      <c r="E38" s="92"/>
      <c r="F38" s="92"/>
      <c r="G38" s="92"/>
      <c r="H38" s="92"/>
      <c r="I38" s="92"/>
      <c r="J38" s="93"/>
    </row>
    <row r="39" spans="1:10" ht="15.75" thickBot="1" x14ac:dyDescent="0.3">
      <c r="A39" s="94" t="s">
        <v>53</v>
      </c>
      <c r="B39" s="95"/>
      <c r="C39" s="95"/>
      <c r="D39" s="95"/>
      <c r="E39" s="95"/>
      <c r="F39" s="95"/>
      <c r="G39" s="95"/>
      <c r="H39" s="95"/>
      <c r="I39" s="95"/>
      <c r="J39" s="96"/>
    </row>
    <row r="40" spans="1:10" x14ac:dyDescent="0.25">
      <c r="A40" s="200" t="s">
        <v>54</v>
      </c>
      <c r="B40" s="201"/>
      <c r="C40" s="201"/>
      <c r="D40" s="201"/>
      <c r="E40" s="201"/>
      <c r="F40" s="201"/>
      <c r="G40" s="201"/>
      <c r="J40" s="6"/>
    </row>
    <row r="41" spans="1:10" x14ac:dyDescent="0.25">
      <c r="A41" s="56" t="s">
        <v>446</v>
      </c>
      <c r="B41" t="s">
        <v>56</v>
      </c>
      <c r="C41" t="s">
        <v>57</v>
      </c>
      <c r="D41" t="s">
        <v>58</v>
      </c>
      <c r="E41" t="s">
        <v>59</v>
      </c>
      <c r="F41" t="s">
        <v>60</v>
      </c>
      <c r="J41" s="6"/>
    </row>
    <row r="42" spans="1:10" x14ac:dyDescent="0.25">
      <c r="A42" s="48"/>
      <c r="B42" s="42"/>
      <c r="C42" s="42"/>
      <c r="D42" s="42"/>
      <c r="E42" s="42"/>
      <c r="F42" s="83"/>
      <c r="G42" s="83"/>
      <c r="J42" s="6"/>
    </row>
    <row r="43" spans="1:10" x14ac:dyDescent="0.25">
      <c r="A43" s="10" t="s">
        <v>61</v>
      </c>
      <c r="J43" s="6"/>
    </row>
    <row r="44" spans="1:10" x14ac:dyDescent="0.25">
      <c r="A44" s="3" t="s">
        <v>63</v>
      </c>
      <c r="C44" s="83"/>
      <c r="D44" s="83"/>
      <c r="E44" s="83"/>
      <c r="F44" t="s">
        <v>64</v>
      </c>
      <c r="I44" s="49"/>
      <c r="J44" s="50"/>
    </row>
    <row r="45" spans="1:10" x14ac:dyDescent="0.25">
      <c r="A45" s="3" t="s">
        <v>65</v>
      </c>
      <c r="C45" s="83"/>
      <c r="D45" s="83"/>
      <c r="E45" s="83"/>
      <c r="F45" t="s">
        <v>66</v>
      </c>
      <c r="I45" s="83"/>
      <c r="J45" s="84"/>
    </row>
    <row r="46" spans="1:10" x14ac:dyDescent="0.25">
      <c r="A46" s="3"/>
      <c r="B46" t="s">
        <v>69</v>
      </c>
      <c r="C46" t="s">
        <v>70</v>
      </c>
      <c r="D46" t="s">
        <v>71</v>
      </c>
      <c r="F46" t="s">
        <v>72</v>
      </c>
      <c r="J46" s="6"/>
    </row>
    <row r="47" spans="1:10" x14ac:dyDescent="0.25">
      <c r="A47" s="3" t="s">
        <v>67</v>
      </c>
      <c r="B47" s="42"/>
      <c r="C47" s="42"/>
      <c r="D47" s="42"/>
      <c r="F47" s="119">
        <f>+B47+(C47+(D47/60))/60</f>
        <v>0</v>
      </c>
      <c r="G47" s="119"/>
      <c r="H47" s="119"/>
      <c r="J47" s="6"/>
    </row>
    <row r="48" spans="1:10" x14ac:dyDescent="0.25">
      <c r="A48" s="3" t="s">
        <v>68</v>
      </c>
      <c r="B48" s="42"/>
      <c r="C48" s="42"/>
      <c r="D48" s="42"/>
      <c r="F48" s="119">
        <f>-1*(+B48+(C48+(D48/60))/60)</f>
        <v>0</v>
      </c>
      <c r="G48" s="119"/>
      <c r="H48" s="119"/>
      <c r="J48" s="6"/>
    </row>
    <row r="49" spans="1:10" x14ac:dyDescent="0.25">
      <c r="A49" s="1" t="s">
        <v>73</v>
      </c>
      <c r="I49" t="s">
        <v>74</v>
      </c>
      <c r="J49" s="6"/>
    </row>
    <row r="50" spans="1:10" x14ac:dyDescent="0.25">
      <c r="A50" s="1" t="s">
        <v>76</v>
      </c>
      <c r="I50" t="s">
        <v>75</v>
      </c>
      <c r="J50" s="6"/>
    </row>
    <row r="51" spans="1:10" ht="15.75" thickBot="1" x14ac:dyDescent="0.3">
      <c r="A51" s="7" t="s">
        <v>77</v>
      </c>
      <c r="B51" s="8"/>
      <c r="C51" s="8"/>
      <c r="D51" s="8"/>
      <c r="E51" s="8"/>
      <c r="F51" s="8"/>
      <c r="G51" s="8"/>
      <c r="H51" s="8"/>
      <c r="I51" s="8"/>
      <c r="J51" s="9"/>
    </row>
  </sheetData>
  <sheetProtection sheet="1" objects="1" scenarios="1" insertRows="0"/>
  <mergeCells count="73">
    <mergeCell ref="I19:J19"/>
    <mergeCell ref="I20:J20"/>
    <mergeCell ref="A11:B11"/>
    <mergeCell ref="A12:B12"/>
    <mergeCell ref="A1:J1"/>
    <mergeCell ref="I2:J2"/>
    <mergeCell ref="A3:J3"/>
    <mergeCell ref="A4:C4"/>
    <mergeCell ref="D4:G4"/>
    <mergeCell ref="I4:J4"/>
    <mergeCell ref="I5:J5"/>
    <mergeCell ref="H6:J6"/>
    <mergeCell ref="C6:E6"/>
    <mergeCell ref="F6:G6"/>
    <mergeCell ref="E9:G9"/>
    <mergeCell ref="G5:H5"/>
    <mergeCell ref="C9:D9"/>
    <mergeCell ref="F14:G14"/>
    <mergeCell ref="I16:J16"/>
    <mergeCell ref="I17:J17"/>
    <mergeCell ref="I18:J18"/>
    <mergeCell ref="H9:J9"/>
    <mergeCell ref="H12:J12"/>
    <mergeCell ref="C12:D12"/>
    <mergeCell ref="C11:D11"/>
    <mergeCell ref="E10:G10"/>
    <mergeCell ref="A10:B10"/>
    <mergeCell ref="E11:G11"/>
    <mergeCell ref="E12:G12"/>
    <mergeCell ref="C10:D10"/>
    <mergeCell ref="F48:H48"/>
    <mergeCell ref="A40:G40"/>
    <mergeCell ref="F42:G42"/>
    <mergeCell ref="C45:E45"/>
    <mergeCell ref="C44:E44"/>
    <mergeCell ref="I45:J45"/>
    <mergeCell ref="F47:H47"/>
    <mergeCell ref="A36:J38"/>
    <mergeCell ref="A39:J39"/>
    <mergeCell ref="A32:B32"/>
    <mergeCell ref="A33:B33"/>
    <mergeCell ref="A34:B34"/>
    <mergeCell ref="I32:J32"/>
    <mergeCell ref="I33:J33"/>
    <mergeCell ref="I34:J34"/>
    <mergeCell ref="I30:J30"/>
    <mergeCell ref="I31:J31"/>
    <mergeCell ref="B21:C21"/>
    <mergeCell ref="E21:G21"/>
    <mergeCell ref="I21:J21"/>
    <mergeCell ref="I28:J28"/>
    <mergeCell ref="A30:B30"/>
    <mergeCell ref="A31:B31"/>
    <mergeCell ref="A23:J25"/>
    <mergeCell ref="A26:J26"/>
    <mergeCell ref="F28:G28"/>
    <mergeCell ref="F27:G27"/>
    <mergeCell ref="C7:E7"/>
    <mergeCell ref="H7:J7"/>
    <mergeCell ref="F15:G15"/>
    <mergeCell ref="E20:G20"/>
    <mergeCell ref="B16:C16"/>
    <mergeCell ref="E16:G16"/>
    <mergeCell ref="E17:G17"/>
    <mergeCell ref="E18:G18"/>
    <mergeCell ref="E19:G19"/>
    <mergeCell ref="B17:C17"/>
    <mergeCell ref="B18:C18"/>
    <mergeCell ref="B20:C20"/>
    <mergeCell ref="A9:B9"/>
    <mergeCell ref="A13:J13"/>
    <mergeCell ref="H10:J10"/>
    <mergeCell ref="H11:J11"/>
  </mergeCells>
  <pageMargins left="0.25" right="0.25" top="0.25" bottom="0.5" header="0.5" footer="0.25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7">
        <x14:dataValidation type="list" allowBlank="1" showInputMessage="1" showErrorMessage="1" xr:uid="{00000000-0002-0000-0100-000000000000}">
          <x14:formula1>
            <xm:f>LookUpValues!$A$2:$A$4</xm:f>
          </x14:formula1>
          <xm:sqref>D4:G4</xm:sqref>
        </x14:dataValidation>
        <x14:dataValidation type="list" allowBlank="1" showInputMessage="1" showErrorMessage="1" xr:uid="{00000000-0002-0000-0100-000001000000}">
          <x14:formula1>
            <xm:f>LookUpValues!$B$2:$B$5</xm:f>
          </x14:formula1>
          <xm:sqref>C9:D9</xm:sqref>
        </x14:dataValidation>
        <x14:dataValidation type="list" allowBlank="1" showInputMessage="1" showErrorMessage="1" xr:uid="{00000000-0002-0000-0100-000002000000}">
          <x14:formula1>
            <xm:f>LookUpValues!$C$2:$C$3</xm:f>
          </x14:formula1>
          <xm:sqref>C12:D12</xm:sqref>
        </x14:dataValidation>
        <x14:dataValidation type="list" allowBlank="1" showInputMessage="1" showErrorMessage="1" xr:uid="{00000000-0002-0000-0100-000003000000}">
          <x14:formula1>
            <xm:f>LookUpValues!$D$2:$D$11</xm:f>
          </x14:formula1>
          <xm:sqref>H12:J12</xm:sqref>
        </x14:dataValidation>
        <x14:dataValidation type="list" allowBlank="1" showInputMessage="1" showErrorMessage="1" xr:uid="{00000000-0002-0000-0100-000004000000}">
          <x14:formula1>
            <xm:f>LookUpValues!$E$2:$E$4</xm:f>
          </x14:formula1>
          <xm:sqref>E16:G16</xm:sqref>
        </x14:dataValidation>
        <x14:dataValidation type="list" allowBlank="1" showInputMessage="1" showErrorMessage="1" xr:uid="{00000000-0002-0000-0100-000005000000}">
          <x14:formula1>
            <xm:f>LookUpValues!$F$2:$F$6</xm:f>
          </x14:formula1>
          <xm:sqref>E17:G17</xm:sqref>
        </x14:dataValidation>
        <x14:dataValidation type="list" allowBlank="1" showInputMessage="1" showErrorMessage="1" xr:uid="{00000000-0002-0000-0100-000006000000}">
          <x14:formula1>
            <xm:f>LookUpValues!$G$2:$G$18</xm:f>
          </x14:formula1>
          <xm:sqref>E18:G18</xm:sqref>
        </x14:dataValidation>
        <x14:dataValidation type="list" allowBlank="1" showInputMessage="1" showErrorMessage="1" xr:uid="{00000000-0002-0000-0100-000007000000}">
          <x14:formula1>
            <xm:f>LookUpValues!$H$2:$H$15</xm:f>
          </x14:formula1>
          <xm:sqref>E19:G19</xm:sqref>
        </x14:dataValidation>
        <x14:dataValidation type="list" allowBlank="1" showInputMessage="1" showErrorMessage="1" xr:uid="{00000000-0002-0000-0100-000008000000}">
          <x14:formula1>
            <xm:f>LookUpValues!$I$2:$I$5</xm:f>
          </x14:formula1>
          <xm:sqref>E20:G20</xm:sqref>
        </x14:dataValidation>
        <x14:dataValidation type="list" allowBlank="1" showInputMessage="1" showErrorMessage="1" xr:uid="{00000000-0002-0000-0100-000009000000}">
          <x14:formula1>
            <xm:f>LookUpValues!$K$2:$K$10</xm:f>
          </x14:formula1>
          <xm:sqref>B21:C21</xm:sqref>
        </x14:dataValidation>
        <x14:dataValidation type="list" allowBlank="1" showInputMessage="1" showErrorMessage="1" xr:uid="{00000000-0002-0000-0100-00000A000000}">
          <x14:formula1>
            <xm:f>LookUpValues!$L$2:$L$10</xm:f>
          </x14:formula1>
          <xm:sqref>E21:G21</xm:sqref>
        </x14:dataValidation>
        <x14:dataValidation type="list" allowBlank="1" showInputMessage="1" showErrorMessage="1" xr:uid="{00000000-0002-0000-0100-00000B000000}">
          <x14:formula1>
            <xm:f>LookUpValues!$M$2:$M$9</xm:f>
          </x14:formula1>
          <xm:sqref>I16:J16</xm:sqref>
        </x14:dataValidation>
        <x14:dataValidation type="list" allowBlank="1" showInputMessage="1" showErrorMessage="1" xr:uid="{00000000-0002-0000-0100-00000C000000}">
          <x14:formula1>
            <xm:f>LookUpValues!$N$2:$N$5</xm:f>
          </x14:formula1>
          <xm:sqref>I17:J17</xm:sqref>
        </x14:dataValidation>
        <x14:dataValidation type="list" allowBlank="1" showInputMessage="1" showErrorMessage="1" xr:uid="{00000000-0002-0000-0100-00000D000000}">
          <x14:formula1>
            <xm:f>LookUpValues!$P$2:$P$3</xm:f>
          </x14:formula1>
          <xm:sqref>I20:J20</xm:sqref>
        </x14:dataValidation>
        <x14:dataValidation type="list" allowBlank="1" showInputMessage="1" showErrorMessage="1" xr:uid="{00000000-0002-0000-0100-00000E000000}">
          <x14:formula1>
            <xm:f>LookUpValues!$Q$2:$Q$12</xm:f>
          </x14:formula1>
          <xm:sqref>I21:J21</xm:sqref>
        </x14:dataValidation>
        <x14:dataValidation type="list" allowBlank="1" showInputMessage="1" showErrorMessage="1" xr:uid="{00000000-0002-0000-0100-00000F000000}">
          <x14:formula1>
            <xm:f>LookUpValues!$R$2:$R$3</xm:f>
          </x14:formula1>
          <xm:sqref>H22 I44</xm:sqref>
        </x14:dataValidation>
        <x14:dataValidation type="list" allowBlank="1" showInputMessage="1" showErrorMessage="1" xr:uid="{00000000-0002-0000-0100-000010000000}">
          <x14:formula1>
            <xm:f>LookUpValues!$O$2:$O$18</xm:f>
          </x14:formula1>
          <xm:sqref>I18:J18</xm:sqref>
        </x14:dataValidation>
        <x14:dataValidation type="list" allowBlank="1" showInputMessage="1" showErrorMessage="1" xr:uid="{00000000-0002-0000-0100-000011000000}">
          <x14:formula1>
            <xm:f>LookUpValues!$S$2:$S$7</xm:f>
          </x14:formula1>
          <xm:sqref>C30:C34</xm:sqref>
        </x14:dataValidation>
        <x14:dataValidation type="list" allowBlank="1" showInputMessage="1" showErrorMessage="1" xr:uid="{00000000-0002-0000-0100-000012000000}">
          <x14:formula1>
            <xm:f>LookUpValues!$T$2:$T$18</xm:f>
          </x14:formula1>
          <xm:sqref>D30:D34</xm:sqref>
        </x14:dataValidation>
        <x14:dataValidation type="list" allowBlank="1" showInputMessage="1" showErrorMessage="1" xr:uid="{00000000-0002-0000-0100-000013000000}">
          <x14:formula1>
            <xm:f>LookUpValues!$W$2:$W$8</xm:f>
          </x14:formula1>
          <xm:sqref>H30:H34</xm:sqref>
        </x14:dataValidation>
        <x14:dataValidation type="list" allowBlank="1" showInputMessage="1" showErrorMessage="1" prompt="Enter Gender if known" xr:uid="{00000000-0002-0000-0100-000014000000}">
          <x14:formula1>
            <xm:f>LookUpValues!$V$2:$V$4</xm:f>
          </x14:formula1>
          <xm:sqref>F29:G29</xm:sqref>
        </x14:dataValidation>
        <x14:dataValidation type="list" allowBlank="1" showInputMessage="1" showErrorMessage="1" xr:uid="{00000000-0002-0000-0100-000015000000}">
          <x14:formula1>
            <xm:f>LookUpValues!$U$2:$U$6</xm:f>
          </x14:formula1>
          <xm:sqref>E30:E34</xm:sqref>
        </x14:dataValidation>
        <x14:dataValidation type="list" allowBlank="1" showInputMessage="1" showErrorMessage="1" xr:uid="{00000000-0002-0000-0100-000016000000}">
          <x14:formula1>
            <xm:f>LookUpValues!$Y$2:$Y$3</xm:f>
          </x14:formula1>
          <xm:sqref>A42</xm:sqref>
        </x14:dataValidation>
        <x14:dataValidation type="list" allowBlank="1" showInputMessage="1" showErrorMessage="1" xr:uid="{00000000-0002-0000-0100-000017000000}">
          <x14:formula1>
            <xm:f>LookUpValues!$Z$2:$Z$3</xm:f>
          </x14:formula1>
          <xm:sqref>C45:E45</xm:sqref>
        </x14:dataValidation>
        <x14:dataValidation type="list" allowBlank="1" showInputMessage="1" showErrorMessage="1" xr:uid="{00000000-0002-0000-0100-000018000000}">
          <x14:formula1>
            <xm:f>LookUpValues!$J$2:$J$3</xm:f>
          </x14:formula1>
          <xm:sqref>B20:C20</xm:sqref>
        </x14:dataValidation>
        <x14:dataValidation type="list" allowBlank="1" showInputMessage="1" showErrorMessage="1" xr:uid="{00000000-0002-0000-0100-000019000000}">
          <x14:formula1>
            <xm:f>LookUpValues!$AC$2:$AC$8</xm:f>
          </x14:formula1>
          <xm:sqref>C11:D11</xm:sqref>
        </x14:dataValidation>
        <x14:dataValidation type="list" allowBlank="1" showInputMessage="1" showErrorMessage="1" xr:uid="{00000000-0002-0000-0100-00001A000000}">
          <x14:formula1>
            <xm:f>LookUpValues!$X$2:$X$26</xm:f>
          </x14:formula1>
          <xm:sqref>I30:J34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P26"/>
  <sheetViews>
    <sheetView workbookViewId="0"/>
  </sheetViews>
  <sheetFormatPr defaultRowHeight="15" x14ac:dyDescent="0.25"/>
  <cols>
    <col min="1" max="1" width="11.85546875" bestFit="1" customWidth="1"/>
    <col min="2" max="2" width="18.7109375" bestFit="1" customWidth="1"/>
    <col min="3" max="3" width="14" bestFit="1" customWidth="1"/>
    <col min="4" max="4" width="14.5703125" bestFit="1" customWidth="1"/>
    <col min="5" max="5" width="14.28515625" bestFit="1" customWidth="1"/>
    <col min="6" max="6" width="20.85546875" bestFit="1" customWidth="1"/>
    <col min="7" max="7" width="19.28515625" bestFit="1" customWidth="1"/>
    <col min="8" max="8" width="27.5703125" bestFit="1" customWidth="1"/>
    <col min="9" max="9" width="14" bestFit="1" customWidth="1"/>
    <col min="10" max="10" width="14" customWidth="1"/>
    <col min="11" max="11" width="16" bestFit="1" customWidth="1"/>
    <col min="12" max="12" width="13.5703125" bestFit="1" customWidth="1"/>
    <col min="13" max="13" width="23.85546875" bestFit="1" customWidth="1"/>
    <col min="14" max="14" width="14.28515625" bestFit="1" customWidth="1"/>
    <col min="15" max="15" width="27" bestFit="1" customWidth="1"/>
    <col min="16" max="16" width="10.7109375" bestFit="1" customWidth="1"/>
    <col min="17" max="17" width="21.5703125" bestFit="1" customWidth="1"/>
    <col min="19" max="19" width="14.7109375" bestFit="1" customWidth="1"/>
    <col min="20" max="20" width="30.85546875" bestFit="1" customWidth="1"/>
    <col min="21" max="21" width="19.7109375" bestFit="1" customWidth="1"/>
    <col min="24" max="24" width="28" bestFit="1" customWidth="1"/>
    <col min="25" max="25" width="13.5703125" bestFit="1" customWidth="1"/>
    <col min="26" max="26" width="12.85546875" bestFit="1" customWidth="1"/>
    <col min="27" max="27" width="14.5703125" bestFit="1" customWidth="1"/>
    <col min="28" max="28" width="14.7109375" bestFit="1" customWidth="1"/>
    <col min="29" max="29" width="28.140625" bestFit="1" customWidth="1"/>
    <col min="30" max="30" width="12.42578125" bestFit="1" customWidth="1"/>
    <col min="31" max="31" width="21.5703125" bestFit="1" customWidth="1"/>
    <col min="32" max="32" width="14.5703125" bestFit="1" customWidth="1"/>
    <col min="33" max="33" width="14" bestFit="1" customWidth="1"/>
    <col min="35" max="35" width="13.5703125" bestFit="1" customWidth="1"/>
    <col min="36" max="36" width="5.5703125" bestFit="1" customWidth="1"/>
    <col min="37" max="37" width="11.28515625" bestFit="1" customWidth="1"/>
    <col min="38" max="38" width="10.5703125" bestFit="1" customWidth="1"/>
    <col min="39" max="39" width="10.7109375" bestFit="1" customWidth="1"/>
    <col min="40" max="40" width="13.5703125" bestFit="1" customWidth="1"/>
    <col min="41" max="41" width="5.5703125" bestFit="1" customWidth="1"/>
    <col min="42" max="42" width="7.140625" bestFit="1" customWidth="1"/>
  </cols>
  <sheetData>
    <row r="1" spans="1:42" ht="15.75" thickBot="1" x14ac:dyDescent="0.3">
      <c r="A1" s="18" t="s">
        <v>3</v>
      </c>
      <c r="B1" s="19" t="s">
        <v>19</v>
      </c>
      <c r="C1" s="18" t="s">
        <v>83</v>
      </c>
      <c r="D1" s="19" t="s">
        <v>86</v>
      </c>
      <c r="E1" s="18" t="s">
        <v>99</v>
      </c>
      <c r="F1" s="18" t="s">
        <v>104</v>
      </c>
      <c r="G1" s="19" t="s">
        <v>109</v>
      </c>
      <c r="H1" s="19" t="s">
        <v>124</v>
      </c>
      <c r="I1" s="19" t="s">
        <v>23</v>
      </c>
      <c r="J1" s="18" t="s">
        <v>246</v>
      </c>
      <c r="K1" s="19" t="s">
        <v>136</v>
      </c>
      <c r="L1" s="19" t="s">
        <v>79</v>
      </c>
      <c r="M1" s="19" t="s">
        <v>155</v>
      </c>
      <c r="N1" s="18" t="s">
        <v>156</v>
      </c>
      <c r="O1" s="19" t="s">
        <v>162</v>
      </c>
      <c r="P1" s="18" t="s">
        <v>182</v>
      </c>
      <c r="Q1" s="19" t="s">
        <v>184</v>
      </c>
      <c r="R1" s="18" t="s">
        <v>250</v>
      </c>
      <c r="S1" s="18" t="s">
        <v>187</v>
      </c>
      <c r="T1" s="19" t="s">
        <v>195</v>
      </c>
      <c r="U1" s="19" t="s">
        <v>251</v>
      </c>
      <c r="V1" s="18" t="s">
        <v>47</v>
      </c>
      <c r="W1" s="18" t="s">
        <v>48</v>
      </c>
      <c r="X1" s="19" t="s">
        <v>49</v>
      </c>
      <c r="Y1" s="19" t="s">
        <v>55</v>
      </c>
      <c r="Z1" s="19" t="s">
        <v>243</v>
      </c>
      <c r="AA1" s="20" t="s">
        <v>86</v>
      </c>
      <c r="AB1" s="20" t="s">
        <v>333</v>
      </c>
      <c r="AC1" t="s">
        <v>337</v>
      </c>
      <c r="AD1" s="20" t="s">
        <v>345</v>
      </c>
      <c r="AE1" s="20" t="s">
        <v>349</v>
      </c>
      <c r="AF1" s="20" t="s">
        <v>352</v>
      </c>
      <c r="AG1" s="20" t="s">
        <v>83</v>
      </c>
      <c r="AH1" s="20" t="s">
        <v>357</v>
      </c>
      <c r="AI1" t="s">
        <v>363</v>
      </c>
      <c r="AJ1" t="s">
        <v>362</v>
      </c>
      <c r="AK1" t="s">
        <v>365</v>
      </c>
      <c r="AL1" t="s">
        <v>366</v>
      </c>
      <c r="AM1" t="s">
        <v>367</v>
      </c>
      <c r="AN1" s="121" t="s">
        <v>404</v>
      </c>
      <c r="AO1" s="121"/>
      <c r="AP1" s="4" t="s">
        <v>405</v>
      </c>
    </row>
    <row r="2" spans="1:42" ht="15.75" thickBot="1" x14ac:dyDescent="0.3">
      <c r="A2" s="17" t="s">
        <v>4</v>
      </c>
      <c r="B2" s="16" t="s">
        <v>15</v>
      </c>
      <c r="C2" s="17" t="s">
        <v>84</v>
      </c>
      <c r="D2" s="16" t="s">
        <v>87</v>
      </c>
      <c r="E2" s="17" t="s">
        <v>96</v>
      </c>
      <c r="F2" s="17" t="s">
        <v>101</v>
      </c>
      <c r="G2" s="16" t="s">
        <v>110</v>
      </c>
      <c r="H2" s="16" t="s">
        <v>125</v>
      </c>
      <c r="I2" s="16" t="s">
        <v>135</v>
      </c>
      <c r="J2" s="17" t="s">
        <v>248</v>
      </c>
      <c r="K2" s="16" t="s">
        <v>140</v>
      </c>
      <c r="L2" s="16" t="s">
        <v>146</v>
      </c>
      <c r="M2" s="16" t="s">
        <v>176</v>
      </c>
      <c r="N2" s="17" t="s">
        <v>157</v>
      </c>
      <c r="O2" s="16" t="s">
        <v>166</v>
      </c>
      <c r="P2" s="17" t="s">
        <v>183</v>
      </c>
      <c r="Q2" s="16" t="s">
        <v>438</v>
      </c>
      <c r="R2" s="17" t="s">
        <v>185</v>
      </c>
      <c r="S2" s="17" t="s">
        <v>188</v>
      </c>
      <c r="T2" s="16" t="s">
        <v>196</v>
      </c>
      <c r="U2" s="16" t="s">
        <v>239</v>
      </c>
      <c r="V2" s="17" t="s">
        <v>50</v>
      </c>
      <c r="W2" s="17" t="s">
        <v>208</v>
      </c>
      <c r="X2" s="16" t="s">
        <v>217</v>
      </c>
      <c r="Y2" s="16" t="s">
        <v>241</v>
      </c>
      <c r="Z2" s="16" t="s">
        <v>244</v>
      </c>
      <c r="AA2" t="s">
        <v>87</v>
      </c>
      <c r="AB2" t="s">
        <v>334</v>
      </c>
      <c r="AC2" t="s">
        <v>338</v>
      </c>
      <c r="AD2" t="s">
        <v>176</v>
      </c>
      <c r="AE2" t="s">
        <v>350</v>
      </c>
      <c r="AF2" t="s">
        <v>353</v>
      </c>
      <c r="AG2" t="s">
        <v>356</v>
      </c>
      <c r="AH2" t="s">
        <v>358</v>
      </c>
      <c r="AI2" t="s">
        <v>368</v>
      </c>
      <c r="AJ2" t="s">
        <v>369</v>
      </c>
      <c r="AK2" t="s">
        <v>370</v>
      </c>
      <c r="AL2" s="28" t="s">
        <v>371</v>
      </c>
      <c r="AM2" s="28" t="s">
        <v>372</v>
      </c>
      <c r="AN2" s="29" t="s">
        <v>406</v>
      </c>
      <c r="AO2" s="30" t="s">
        <v>407</v>
      </c>
      <c r="AP2" t="s">
        <v>244</v>
      </c>
    </row>
    <row r="3" spans="1:42" x14ac:dyDescent="0.25">
      <c r="A3" s="17" t="s">
        <v>2</v>
      </c>
      <c r="B3" s="16" t="s">
        <v>16</v>
      </c>
      <c r="C3" s="17" t="s">
        <v>85</v>
      </c>
      <c r="D3" s="16" t="s">
        <v>88</v>
      </c>
      <c r="E3" s="17" t="s">
        <v>97</v>
      </c>
      <c r="F3" s="17" t="s">
        <v>95</v>
      </c>
      <c r="G3" s="16" t="s">
        <v>111</v>
      </c>
      <c r="H3" s="16" t="s">
        <v>126</v>
      </c>
      <c r="I3" s="16" t="s">
        <v>95</v>
      </c>
      <c r="J3" s="17" t="s">
        <v>249</v>
      </c>
      <c r="K3" s="16" t="s">
        <v>141</v>
      </c>
      <c r="L3" s="16" t="s">
        <v>147</v>
      </c>
      <c r="M3" s="16" t="s">
        <v>177</v>
      </c>
      <c r="N3" s="17" t="s">
        <v>158</v>
      </c>
      <c r="O3" s="16" t="s">
        <v>161</v>
      </c>
      <c r="P3" s="17" t="s">
        <v>18</v>
      </c>
      <c r="Q3" s="16" t="s">
        <v>430</v>
      </c>
      <c r="R3" s="17" t="s">
        <v>186</v>
      </c>
      <c r="S3" s="17" t="s">
        <v>44</v>
      </c>
      <c r="T3" s="16" t="s">
        <v>197</v>
      </c>
      <c r="U3" s="16" t="s">
        <v>240</v>
      </c>
      <c r="V3" s="17" t="s">
        <v>51</v>
      </c>
      <c r="W3" s="17" t="s">
        <v>209</v>
      </c>
      <c r="X3" s="16" t="s">
        <v>218</v>
      </c>
      <c r="Y3" s="16" t="s">
        <v>242</v>
      </c>
      <c r="Z3" s="16" t="s">
        <v>245</v>
      </c>
      <c r="AA3" t="s">
        <v>88</v>
      </c>
      <c r="AB3" t="s">
        <v>336</v>
      </c>
      <c r="AC3" t="s">
        <v>339</v>
      </c>
      <c r="AD3" t="s">
        <v>346</v>
      </c>
      <c r="AE3" t="s">
        <v>274</v>
      </c>
      <c r="AF3" t="s">
        <v>354</v>
      </c>
      <c r="AG3" t="s">
        <v>84</v>
      </c>
      <c r="AH3" t="s">
        <v>359</v>
      </c>
      <c r="AI3" t="s">
        <v>373</v>
      </c>
      <c r="AJ3" t="s">
        <v>374</v>
      </c>
      <c r="AK3" t="s">
        <v>375</v>
      </c>
      <c r="AL3" s="28" t="s">
        <v>376</v>
      </c>
      <c r="AM3" s="28" t="s">
        <v>377</v>
      </c>
      <c r="AN3" s="22" t="s">
        <v>241</v>
      </c>
      <c r="AO3" s="31" t="s">
        <v>408</v>
      </c>
      <c r="AP3" s="28" t="s">
        <v>245</v>
      </c>
    </row>
    <row r="4" spans="1:42" ht="15.75" thickBot="1" x14ac:dyDescent="0.3">
      <c r="A4" s="17" t="s">
        <v>5</v>
      </c>
      <c r="B4" s="16" t="s">
        <v>17</v>
      </c>
      <c r="D4" s="16" t="s">
        <v>89</v>
      </c>
      <c r="E4" s="17" t="s">
        <v>98</v>
      </c>
      <c r="F4" s="17" t="s">
        <v>102</v>
      </c>
      <c r="G4" s="16" t="s">
        <v>105</v>
      </c>
      <c r="H4" s="16" t="s">
        <v>127</v>
      </c>
      <c r="I4" s="16" t="s">
        <v>247</v>
      </c>
      <c r="K4" s="16" t="s">
        <v>137</v>
      </c>
      <c r="L4" s="16" t="s">
        <v>148</v>
      </c>
      <c r="M4" s="16" t="s">
        <v>178</v>
      </c>
      <c r="N4" s="17" t="s">
        <v>159</v>
      </c>
      <c r="O4" s="16" t="s">
        <v>164</v>
      </c>
      <c r="Q4" s="16" t="s">
        <v>439</v>
      </c>
      <c r="S4" s="17" t="s">
        <v>159</v>
      </c>
      <c r="T4" s="16" t="s">
        <v>198</v>
      </c>
      <c r="U4" s="16" t="s">
        <v>159</v>
      </c>
      <c r="V4" s="17" t="s">
        <v>207</v>
      </c>
      <c r="W4" s="17" t="s">
        <v>210</v>
      </c>
      <c r="X4" s="16" t="s">
        <v>219</v>
      </c>
      <c r="AA4" t="s">
        <v>89</v>
      </c>
      <c r="AB4" t="s">
        <v>335</v>
      </c>
      <c r="AC4" t="s">
        <v>340</v>
      </c>
      <c r="AD4" t="s">
        <v>347</v>
      </c>
      <c r="AE4" t="s">
        <v>351</v>
      </c>
      <c r="AF4" t="s">
        <v>355</v>
      </c>
      <c r="AG4" t="s">
        <v>85</v>
      </c>
      <c r="AI4" t="s">
        <v>378</v>
      </c>
      <c r="AK4" t="s">
        <v>379</v>
      </c>
      <c r="AL4" s="28" t="s">
        <v>380</v>
      </c>
      <c r="AM4" s="28" t="s">
        <v>381</v>
      </c>
      <c r="AN4" s="15" t="s">
        <v>242</v>
      </c>
      <c r="AO4" s="32" t="s">
        <v>409</v>
      </c>
      <c r="AP4" s="28"/>
    </row>
    <row r="5" spans="1:42" x14ac:dyDescent="0.25">
      <c r="B5" s="16" t="s">
        <v>18</v>
      </c>
      <c r="D5" s="16" t="s">
        <v>90</v>
      </c>
      <c r="F5" s="17" t="s">
        <v>103</v>
      </c>
      <c r="G5" s="16" t="s">
        <v>112</v>
      </c>
      <c r="H5" s="16" t="s">
        <v>121</v>
      </c>
      <c r="I5" s="16" t="s">
        <v>18</v>
      </c>
      <c r="K5" s="16" t="s">
        <v>138</v>
      </c>
      <c r="L5" s="16" t="s">
        <v>149</v>
      </c>
      <c r="M5" s="16" t="s">
        <v>159</v>
      </c>
      <c r="N5" s="17" t="s">
        <v>18</v>
      </c>
      <c r="O5" s="16" t="s">
        <v>167</v>
      </c>
      <c r="Q5" s="16" t="s">
        <v>431</v>
      </c>
      <c r="S5" s="17" t="s">
        <v>189</v>
      </c>
      <c r="T5" s="16" t="s">
        <v>199</v>
      </c>
      <c r="U5" s="16" t="s">
        <v>173</v>
      </c>
      <c r="W5" s="17" t="s">
        <v>211</v>
      </c>
      <c r="X5" s="16" t="s">
        <v>220</v>
      </c>
      <c r="AA5" t="s">
        <v>90</v>
      </c>
      <c r="AB5" t="s">
        <v>95</v>
      </c>
      <c r="AC5" t="s">
        <v>341</v>
      </c>
      <c r="AD5" t="s">
        <v>177</v>
      </c>
      <c r="AE5" t="s">
        <v>18</v>
      </c>
      <c r="AI5" t="s">
        <v>382</v>
      </c>
      <c r="AK5" t="s">
        <v>383</v>
      </c>
      <c r="AL5" s="28" t="s">
        <v>384</v>
      </c>
      <c r="AM5" s="28" t="s">
        <v>385</v>
      </c>
    </row>
    <row r="6" spans="1:42" x14ac:dyDescent="0.25">
      <c r="D6" s="16" t="s">
        <v>57</v>
      </c>
      <c r="F6" s="17" t="s">
        <v>100</v>
      </c>
      <c r="G6" s="16" t="s">
        <v>113</v>
      </c>
      <c r="H6" s="16" t="s">
        <v>128</v>
      </c>
      <c r="K6" s="16" t="s">
        <v>142</v>
      </c>
      <c r="L6" s="16" t="s">
        <v>150</v>
      </c>
      <c r="M6" s="16" t="s">
        <v>179</v>
      </c>
      <c r="O6" s="16" t="s">
        <v>168</v>
      </c>
      <c r="Q6" s="16" t="s">
        <v>432</v>
      </c>
      <c r="S6" s="17" t="s">
        <v>190</v>
      </c>
      <c r="T6" s="16" t="s">
        <v>200</v>
      </c>
      <c r="U6" s="16" t="s">
        <v>18</v>
      </c>
      <c r="W6" s="17" t="s">
        <v>212</v>
      </c>
      <c r="X6" s="16" t="s">
        <v>221</v>
      </c>
      <c r="AA6" t="s">
        <v>57</v>
      </c>
      <c r="AC6" t="s">
        <v>342</v>
      </c>
      <c r="AD6" t="s">
        <v>348</v>
      </c>
      <c r="AI6" t="s">
        <v>386</v>
      </c>
      <c r="AK6" t="s">
        <v>387</v>
      </c>
      <c r="AL6" s="28" t="s">
        <v>388</v>
      </c>
      <c r="AM6" s="28" t="s">
        <v>389</v>
      </c>
    </row>
    <row r="7" spans="1:42" x14ac:dyDescent="0.25">
      <c r="D7" s="16" t="s">
        <v>91</v>
      </c>
      <c r="G7" s="16" t="s">
        <v>114</v>
      </c>
      <c r="H7" s="16" t="s">
        <v>129</v>
      </c>
      <c r="K7" s="16" t="s">
        <v>145</v>
      </c>
      <c r="L7" s="16" t="s">
        <v>151</v>
      </c>
      <c r="M7" s="16" t="s">
        <v>180</v>
      </c>
      <c r="O7" s="16" t="s">
        <v>163</v>
      </c>
      <c r="Q7" s="16" t="s">
        <v>433</v>
      </c>
      <c r="S7" s="17" t="s">
        <v>18</v>
      </c>
      <c r="T7" s="16" t="s">
        <v>201</v>
      </c>
      <c r="W7" s="17" t="s">
        <v>213</v>
      </c>
      <c r="X7" s="16" t="s">
        <v>222</v>
      </c>
      <c r="AA7" t="s">
        <v>91</v>
      </c>
      <c r="AC7" t="s">
        <v>343</v>
      </c>
      <c r="AI7" t="s">
        <v>379</v>
      </c>
    </row>
    <row r="8" spans="1:42" x14ac:dyDescent="0.25">
      <c r="D8" s="16" t="s">
        <v>92</v>
      </c>
      <c r="G8" s="16" t="s">
        <v>115</v>
      </c>
      <c r="H8" s="16" t="s">
        <v>130</v>
      </c>
      <c r="K8" s="16" t="s">
        <v>139</v>
      </c>
      <c r="L8" s="16" t="s">
        <v>152</v>
      </c>
      <c r="M8" s="16" t="s">
        <v>181</v>
      </c>
      <c r="O8" s="16" t="s">
        <v>169</v>
      </c>
      <c r="Q8" s="16" t="s">
        <v>434</v>
      </c>
      <c r="T8" s="16" t="s">
        <v>191</v>
      </c>
      <c r="W8" s="17" t="s">
        <v>214</v>
      </c>
      <c r="X8" s="16" t="s">
        <v>223</v>
      </c>
      <c r="AA8" t="s">
        <v>92</v>
      </c>
      <c r="AC8" t="s">
        <v>344</v>
      </c>
      <c r="AI8" t="s">
        <v>390</v>
      </c>
    </row>
    <row r="9" spans="1:42" x14ac:dyDescent="0.25">
      <c r="D9" s="16" t="s">
        <v>93</v>
      </c>
      <c r="G9" s="16" t="s">
        <v>116</v>
      </c>
      <c r="H9" s="16" t="s">
        <v>95</v>
      </c>
      <c r="K9" s="16" t="s">
        <v>143</v>
      </c>
      <c r="L9" s="16" t="s">
        <v>153</v>
      </c>
      <c r="M9" s="16" t="s">
        <v>18</v>
      </c>
      <c r="O9" s="16" t="s">
        <v>170</v>
      </c>
      <c r="Q9" s="16" t="s">
        <v>435</v>
      </c>
      <c r="T9" s="16" t="s">
        <v>192</v>
      </c>
      <c r="X9" s="16" t="s">
        <v>224</v>
      </c>
      <c r="AA9" t="s">
        <v>93</v>
      </c>
      <c r="AI9" t="s">
        <v>391</v>
      </c>
    </row>
    <row r="10" spans="1:42" x14ac:dyDescent="0.25">
      <c r="D10" s="16" t="s">
        <v>94</v>
      </c>
      <c r="G10" s="16" t="s">
        <v>117</v>
      </c>
      <c r="H10" s="16" t="s">
        <v>131</v>
      </c>
      <c r="K10" s="16" t="s">
        <v>144</v>
      </c>
      <c r="L10" s="16" t="s">
        <v>154</v>
      </c>
      <c r="O10" s="16" t="s">
        <v>160</v>
      </c>
      <c r="Q10" s="16" t="s">
        <v>436</v>
      </c>
      <c r="T10" s="16" t="s">
        <v>202</v>
      </c>
      <c r="X10" s="16" t="s">
        <v>225</v>
      </c>
      <c r="AA10" t="s">
        <v>94</v>
      </c>
      <c r="AI10" t="s">
        <v>392</v>
      </c>
    </row>
    <row r="11" spans="1:42" x14ac:dyDescent="0.25">
      <c r="D11" s="16" t="s">
        <v>95</v>
      </c>
      <c r="G11" s="16" t="s">
        <v>95</v>
      </c>
      <c r="H11" s="16" t="s">
        <v>122</v>
      </c>
      <c r="O11" s="16" t="s">
        <v>95</v>
      </c>
      <c r="Q11" s="16" t="s">
        <v>437</v>
      </c>
      <c r="T11" s="16" t="s">
        <v>95</v>
      </c>
      <c r="X11" s="16" t="s">
        <v>226</v>
      </c>
      <c r="AA11" t="s">
        <v>95</v>
      </c>
      <c r="AI11" t="s">
        <v>393</v>
      </c>
    </row>
    <row r="12" spans="1:42" x14ac:dyDescent="0.25">
      <c r="G12" s="16" t="s">
        <v>118</v>
      </c>
      <c r="H12" s="16" t="s">
        <v>132</v>
      </c>
      <c r="O12" s="16" t="s">
        <v>171</v>
      </c>
      <c r="Q12" s="16" t="s">
        <v>95</v>
      </c>
      <c r="T12" s="16" t="s">
        <v>203</v>
      </c>
      <c r="X12" s="16" t="s">
        <v>128</v>
      </c>
      <c r="AI12" t="s">
        <v>394</v>
      </c>
    </row>
    <row r="13" spans="1:42" x14ac:dyDescent="0.25">
      <c r="G13" s="16" t="s">
        <v>119</v>
      </c>
      <c r="H13" s="16" t="s">
        <v>133</v>
      </c>
      <c r="O13" s="16" t="s">
        <v>172</v>
      </c>
      <c r="T13" s="16" t="s">
        <v>204</v>
      </c>
      <c r="X13" s="16" t="s">
        <v>227</v>
      </c>
      <c r="AI13" t="s">
        <v>395</v>
      </c>
    </row>
    <row r="14" spans="1:42" x14ac:dyDescent="0.25">
      <c r="G14" s="16" t="s">
        <v>94</v>
      </c>
      <c r="H14" s="16" t="s">
        <v>134</v>
      </c>
      <c r="O14" s="16" t="s">
        <v>173</v>
      </c>
      <c r="T14" s="16" t="s">
        <v>193</v>
      </c>
      <c r="X14" s="16" t="s">
        <v>167</v>
      </c>
    </row>
    <row r="15" spans="1:42" x14ac:dyDescent="0.25">
      <c r="G15" s="16" t="s">
        <v>120</v>
      </c>
      <c r="H15" s="16" t="s">
        <v>123</v>
      </c>
      <c r="O15" s="16" t="s">
        <v>174</v>
      </c>
      <c r="T15" s="16" t="s">
        <v>205</v>
      </c>
      <c r="X15" s="16" t="s">
        <v>228</v>
      </c>
    </row>
    <row r="16" spans="1:42" x14ac:dyDescent="0.25">
      <c r="G16" s="16" t="s">
        <v>106</v>
      </c>
      <c r="O16" s="16" t="s">
        <v>165</v>
      </c>
      <c r="T16" s="16" t="s">
        <v>206</v>
      </c>
      <c r="X16" s="16" t="s">
        <v>229</v>
      </c>
    </row>
    <row r="17" spans="7:24" x14ac:dyDescent="0.25">
      <c r="G17" s="16" t="s">
        <v>107</v>
      </c>
      <c r="O17" s="16" t="s">
        <v>175</v>
      </c>
      <c r="T17" s="16" t="s">
        <v>194</v>
      </c>
      <c r="X17" s="16" t="s">
        <v>230</v>
      </c>
    </row>
    <row r="18" spans="7:24" x14ac:dyDescent="0.25">
      <c r="G18" s="16" t="s">
        <v>108</v>
      </c>
      <c r="O18" s="16" t="s">
        <v>18</v>
      </c>
      <c r="T18" s="16" t="s">
        <v>18</v>
      </c>
      <c r="X18" s="16" t="s">
        <v>231</v>
      </c>
    </row>
    <row r="19" spans="7:24" x14ac:dyDescent="0.25">
      <c r="X19" s="16" t="s">
        <v>215</v>
      </c>
    </row>
    <row r="20" spans="7:24" x14ac:dyDescent="0.25">
      <c r="X20" s="16" t="s">
        <v>232</v>
      </c>
    </row>
    <row r="21" spans="7:24" x14ac:dyDescent="0.25">
      <c r="X21" s="16" t="s">
        <v>95</v>
      </c>
    </row>
    <row r="22" spans="7:24" x14ac:dyDescent="0.25">
      <c r="X22" s="16" t="s">
        <v>233</v>
      </c>
    </row>
    <row r="23" spans="7:24" x14ac:dyDescent="0.25">
      <c r="X23" s="16" t="s">
        <v>234</v>
      </c>
    </row>
    <row r="24" spans="7:24" x14ac:dyDescent="0.25">
      <c r="X24" s="16" t="s">
        <v>235</v>
      </c>
    </row>
    <row r="25" spans="7:24" x14ac:dyDescent="0.25">
      <c r="X25" s="16" t="s">
        <v>236</v>
      </c>
    </row>
    <row r="26" spans="7:24" x14ac:dyDescent="0.25">
      <c r="X26" s="16" t="s">
        <v>216</v>
      </c>
    </row>
  </sheetData>
  <sheetProtection sheet="1" objects="1" scenarios="1"/>
  <sortState xmlns:xlrd2="http://schemas.microsoft.com/office/spreadsheetml/2017/richdata2" ref="O2:O18">
    <sortCondition ref="O2"/>
  </sortState>
  <mergeCells count="1">
    <mergeCell ref="AN1:AO1"/>
  </mergeCells>
  <pageMargins left="0.25" right="0.25" top="0.25" bottom="0.5" header="0.5" footer="0.25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4"/>
  <sheetViews>
    <sheetView tabSelected="1" workbookViewId="0">
      <selection activeCell="E28" sqref="E28"/>
    </sheetView>
  </sheetViews>
  <sheetFormatPr defaultRowHeight="15" x14ac:dyDescent="0.25"/>
  <cols>
    <col min="2" max="2" width="28.140625" bestFit="1" customWidth="1"/>
    <col min="3" max="3" width="25.28515625" bestFit="1" customWidth="1"/>
    <col min="4" max="4" width="16.42578125" customWidth="1"/>
    <col min="5" max="5" width="17.28515625" bestFit="1" customWidth="1"/>
    <col min="6" max="6" width="17.5703125" bestFit="1" customWidth="1"/>
  </cols>
  <sheetData>
    <row r="1" spans="1:6" x14ac:dyDescent="0.25">
      <c r="A1" t="s">
        <v>326</v>
      </c>
      <c r="B1" s="20" t="s">
        <v>298</v>
      </c>
      <c r="C1" s="20" t="s">
        <v>297</v>
      </c>
      <c r="D1" s="20" t="s">
        <v>277</v>
      </c>
      <c r="E1" s="20" t="s">
        <v>325</v>
      </c>
      <c r="F1" s="20" t="s">
        <v>324</v>
      </c>
    </row>
    <row r="2" spans="1:6" x14ac:dyDescent="0.25">
      <c r="A2">
        <v>1</v>
      </c>
      <c r="B2" t="s">
        <v>301</v>
      </c>
      <c r="C2" t="s">
        <v>467</v>
      </c>
      <c r="D2" t="s">
        <v>296</v>
      </c>
      <c r="F2" t="s">
        <v>447</v>
      </c>
    </row>
    <row r="3" spans="1:6" x14ac:dyDescent="0.25">
      <c r="A3">
        <v>3</v>
      </c>
      <c r="B3" t="s">
        <v>302</v>
      </c>
      <c r="C3" t="s">
        <v>303</v>
      </c>
      <c r="D3" t="s">
        <v>470</v>
      </c>
      <c r="F3" t="s">
        <v>447</v>
      </c>
    </row>
    <row r="4" spans="1:6" x14ac:dyDescent="0.25">
      <c r="A4">
        <v>4</v>
      </c>
      <c r="B4" s="36" t="s">
        <v>448</v>
      </c>
      <c r="C4" s="36" t="s">
        <v>460</v>
      </c>
      <c r="D4" s="36" t="s">
        <v>296</v>
      </c>
      <c r="E4" s="20"/>
      <c r="F4" t="s">
        <v>447</v>
      </c>
    </row>
    <row r="5" spans="1:6" x14ac:dyDescent="0.25">
      <c r="A5">
        <v>5</v>
      </c>
      <c r="B5" t="s">
        <v>304</v>
      </c>
      <c r="C5" t="s">
        <v>305</v>
      </c>
      <c r="D5" t="s">
        <v>296</v>
      </c>
      <c r="F5" t="s">
        <v>447</v>
      </c>
    </row>
    <row r="6" spans="1:6" x14ac:dyDescent="0.25">
      <c r="A6">
        <v>6</v>
      </c>
      <c r="B6" t="s">
        <v>286</v>
      </c>
      <c r="C6" t="s">
        <v>287</v>
      </c>
      <c r="D6" t="s">
        <v>296</v>
      </c>
      <c r="F6" t="s">
        <v>447</v>
      </c>
    </row>
    <row r="7" spans="1:6" x14ac:dyDescent="0.25">
      <c r="A7">
        <v>7</v>
      </c>
      <c r="B7" t="s">
        <v>310</v>
      </c>
      <c r="C7" t="s">
        <v>311</v>
      </c>
      <c r="D7" t="s">
        <v>296</v>
      </c>
      <c r="F7" t="s">
        <v>447</v>
      </c>
    </row>
    <row r="8" spans="1:6" x14ac:dyDescent="0.25">
      <c r="A8">
        <v>8</v>
      </c>
      <c r="B8" t="s">
        <v>288</v>
      </c>
      <c r="C8" t="s">
        <v>289</v>
      </c>
      <c r="D8" t="s">
        <v>296</v>
      </c>
      <c r="E8" t="s">
        <v>300</v>
      </c>
    </row>
    <row r="9" spans="1:6" x14ac:dyDescent="0.25">
      <c r="A9">
        <v>9</v>
      </c>
      <c r="B9" t="s">
        <v>312</v>
      </c>
      <c r="C9" t="s">
        <v>313</v>
      </c>
      <c r="D9" t="s">
        <v>296</v>
      </c>
      <c r="F9" t="s">
        <v>447</v>
      </c>
    </row>
    <row r="10" spans="1:6" x14ac:dyDescent="0.25">
      <c r="A10">
        <v>10</v>
      </c>
      <c r="B10" t="s">
        <v>440</v>
      </c>
      <c r="C10" t="s">
        <v>291</v>
      </c>
      <c r="D10" t="s">
        <v>296</v>
      </c>
      <c r="E10" t="s">
        <v>300</v>
      </c>
    </row>
    <row r="11" spans="1:6" x14ac:dyDescent="0.25">
      <c r="A11">
        <v>11</v>
      </c>
      <c r="B11" t="s">
        <v>284</v>
      </c>
      <c r="C11" t="s">
        <v>285</v>
      </c>
      <c r="D11" t="s">
        <v>296</v>
      </c>
      <c r="E11" t="s">
        <v>299</v>
      </c>
    </row>
    <row r="12" spans="1:6" x14ac:dyDescent="0.25">
      <c r="A12">
        <v>12</v>
      </c>
      <c r="B12" t="s">
        <v>316</v>
      </c>
      <c r="C12" t="s">
        <v>317</v>
      </c>
      <c r="D12" t="s">
        <v>290</v>
      </c>
      <c r="F12" t="s">
        <v>447</v>
      </c>
    </row>
    <row r="13" spans="1:6" x14ac:dyDescent="0.25">
      <c r="A13">
        <v>13</v>
      </c>
      <c r="B13" t="s">
        <v>314</v>
      </c>
      <c r="C13" t="s">
        <v>315</v>
      </c>
      <c r="D13" t="s">
        <v>290</v>
      </c>
      <c r="F13" t="s">
        <v>447</v>
      </c>
    </row>
    <row r="14" spans="1:6" x14ac:dyDescent="0.25">
      <c r="A14">
        <v>14</v>
      </c>
      <c r="B14" t="s">
        <v>452</v>
      </c>
      <c r="C14" t="s">
        <v>449</v>
      </c>
      <c r="D14" t="s">
        <v>290</v>
      </c>
      <c r="F14" t="s">
        <v>447</v>
      </c>
    </row>
    <row r="15" spans="1:6" x14ac:dyDescent="0.25">
      <c r="A15">
        <v>15</v>
      </c>
      <c r="B15" t="s">
        <v>282</v>
      </c>
      <c r="C15" t="s">
        <v>283</v>
      </c>
      <c r="D15" t="s">
        <v>290</v>
      </c>
      <c r="E15" t="s">
        <v>299</v>
      </c>
    </row>
    <row r="16" spans="1:6" x14ac:dyDescent="0.25">
      <c r="A16">
        <v>16</v>
      </c>
      <c r="B16" s="36" t="s">
        <v>443</v>
      </c>
      <c r="C16" s="36" t="s">
        <v>444</v>
      </c>
      <c r="D16" t="s">
        <v>290</v>
      </c>
      <c r="F16" t="s">
        <v>447</v>
      </c>
    </row>
    <row r="17" spans="1:6" x14ac:dyDescent="0.25">
      <c r="A17">
        <v>17</v>
      </c>
      <c r="B17" s="36" t="s">
        <v>454</v>
      </c>
      <c r="C17" s="36" t="s">
        <v>455</v>
      </c>
      <c r="D17" t="s">
        <v>290</v>
      </c>
      <c r="F17" t="s">
        <v>447</v>
      </c>
    </row>
    <row r="18" spans="1:6" x14ac:dyDescent="0.25">
      <c r="A18">
        <v>18</v>
      </c>
      <c r="B18" t="s">
        <v>451</v>
      </c>
      <c r="C18" t="s">
        <v>453</v>
      </c>
      <c r="D18" t="s">
        <v>290</v>
      </c>
      <c r="F18" t="s">
        <v>447</v>
      </c>
    </row>
    <row r="19" spans="1:6" x14ac:dyDescent="0.25">
      <c r="A19">
        <v>19</v>
      </c>
      <c r="B19" t="s">
        <v>294</v>
      </c>
      <c r="C19" t="s">
        <v>295</v>
      </c>
      <c r="D19" t="s">
        <v>280</v>
      </c>
      <c r="E19" t="s">
        <v>300</v>
      </c>
    </row>
    <row r="20" spans="1:6" x14ac:dyDescent="0.25">
      <c r="A20">
        <v>20</v>
      </c>
      <c r="B20" s="36" t="s">
        <v>441</v>
      </c>
      <c r="C20" s="36" t="s">
        <v>442</v>
      </c>
      <c r="D20" s="36" t="s">
        <v>280</v>
      </c>
      <c r="E20" s="36" t="s">
        <v>466</v>
      </c>
    </row>
    <row r="21" spans="1:6" x14ac:dyDescent="0.25">
      <c r="A21">
        <v>21</v>
      </c>
      <c r="B21" t="s">
        <v>318</v>
      </c>
      <c r="C21" t="s">
        <v>319</v>
      </c>
      <c r="D21" t="s">
        <v>280</v>
      </c>
      <c r="F21" t="s">
        <v>447</v>
      </c>
    </row>
    <row r="22" spans="1:6" x14ac:dyDescent="0.25">
      <c r="A22">
        <v>22</v>
      </c>
      <c r="B22" t="s">
        <v>320</v>
      </c>
      <c r="C22" t="s">
        <v>321</v>
      </c>
      <c r="D22" t="s">
        <v>280</v>
      </c>
      <c r="E22" t="s">
        <v>466</v>
      </c>
    </row>
    <row r="23" spans="1:6" x14ac:dyDescent="0.25">
      <c r="A23">
        <v>23</v>
      </c>
      <c r="B23" t="s">
        <v>322</v>
      </c>
      <c r="C23" t="s">
        <v>323</v>
      </c>
      <c r="D23" t="s">
        <v>280</v>
      </c>
      <c r="F23" t="s">
        <v>450</v>
      </c>
    </row>
    <row r="24" spans="1:6" x14ac:dyDescent="0.25">
      <c r="A24">
        <v>24</v>
      </c>
      <c r="B24" t="s">
        <v>292</v>
      </c>
      <c r="C24" t="s">
        <v>293</v>
      </c>
      <c r="D24" t="s">
        <v>279</v>
      </c>
      <c r="E24" t="s">
        <v>456</v>
      </c>
    </row>
    <row r="25" spans="1:6" x14ac:dyDescent="0.25">
      <c r="A25">
        <v>25</v>
      </c>
      <c r="B25" t="s">
        <v>281</v>
      </c>
      <c r="D25" t="s">
        <v>327</v>
      </c>
      <c r="E25" t="s">
        <v>457</v>
      </c>
    </row>
    <row r="26" spans="1:6" x14ac:dyDescent="0.25">
      <c r="A26">
        <v>26</v>
      </c>
      <c r="B26" t="s">
        <v>278</v>
      </c>
      <c r="D26" t="s">
        <v>327</v>
      </c>
      <c r="E26" t="s">
        <v>457</v>
      </c>
    </row>
    <row r="27" spans="1:6" x14ac:dyDescent="0.25">
      <c r="A27">
        <v>27</v>
      </c>
      <c r="B27" t="s">
        <v>471</v>
      </c>
      <c r="D27" t="s">
        <v>116</v>
      </c>
      <c r="F27" t="s">
        <v>463</v>
      </c>
    </row>
    <row r="28" spans="1:6" x14ac:dyDescent="0.25">
      <c r="A28">
        <v>28</v>
      </c>
      <c r="B28" t="s">
        <v>473</v>
      </c>
      <c r="D28" t="s">
        <v>116</v>
      </c>
      <c r="F28" t="s">
        <v>472</v>
      </c>
    </row>
    <row r="29" spans="1:6" x14ac:dyDescent="0.25">
      <c r="A29">
        <v>29</v>
      </c>
    </row>
    <row r="30" spans="1:6" x14ac:dyDescent="0.25">
      <c r="A30">
        <v>30</v>
      </c>
    </row>
    <row r="31" spans="1:6" x14ac:dyDescent="0.25">
      <c r="A31">
        <v>31</v>
      </c>
    </row>
    <row r="32" spans="1:6" x14ac:dyDescent="0.25">
      <c r="A32">
        <v>32</v>
      </c>
    </row>
    <row r="33" spans="1:3" x14ac:dyDescent="0.25">
      <c r="A33">
        <v>33</v>
      </c>
    </row>
    <row r="34" spans="1:3" x14ac:dyDescent="0.25">
      <c r="A34">
        <v>34</v>
      </c>
    </row>
    <row r="35" spans="1:3" x14ac:dyDescent="0.25">
      <c r="A35">
        <v>35</v>
      </c>
    </row>
    <row r="36" spans="1:3" x14ac:dyDescent="0.25">
      <c r="A36">
        <v>36</v>
      </c>
    </row>
    <row r="37" spans="1:3" x14ac:dyDescent="0.25">
      <c r="A37">
        <v>37</v>
      </c>
    </row>
    <row r="38" spans="1:3" x14ac:dyDescent="0.25">
      <c r="A38">
        <v>38</v>
      </c>
      <c r="B38" s="36"/>
      <c r="C38" s="36"/>
    </row>
    <row r="39" spans="1:3" x14ac:dyDescent="0.25">
      <c r="A39">
        <v>39</v>
      </c>
    </row>
    <row r="40" spans="1:3" x14ac:dyDescent="0.25">
      <c r="A40">
        <v>40</v>
      </c>
      <c r="B40" s="36"/>
      <c r="C40" s="36"/>
    </row>
    <row r="41" spans="1:3" x14ac:dyDescent="0.25">
      <c r="A41">
        <v>41</v>
      </c>
    </row>
    <row r="42" spans="1:3" x14ac:dyDescent="0.25">
      <c r="A42">
        <v>42</v>
      </c>
    </row>
    <row r="43" spans="1:3" x14ac:dyDescent="0.25">
      <c r="A43">
        <v>43</v>
      </c>
      <c r="B43" s="36"/>
      <c r="C43" s="36"/>
    </row>
    <row r="44" spans="1:3" x14ac:dyDescent="0.25">
      <c r="B44" s="36"/>
    </row>
  </sheetData>
  <sheetProtection sheet="1" objects="1" scenarios="1"/>
  <sortState xmlns:xlrd2="http://schemas.microsoft.com/office/spreadsheetml/2017/richdata2" ref="A2:F43">
    <sortCondition ref="D2:D43"/>
    <sortCondition ref="B2:B43"/>
  </sortState>
  <phoneticPr fontId="9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8c7541-85dd-49e2-95f6-932d3e55c78a">
      <Value>1037</Value>
      <Value>172</Value>
    </TaxCatchAll>
    <ParentOrganization xmlns="f117eba9-2e8b-4006-ae42-91a8d2b80267" xsi:nil="true"/>
    <Signature2Name xmlns="f117eba9-2e8b-4006-ae42-91a8d2b80267" xsi:nil="true"/>
    <Recipient_x0020_Title xmlns="f117eba9-2e8b-4006-ae42-91a8d2b80267" xsi:nil="true"/>
    <CC xmlns="f117eba9-2e8b-4006-ae42-91a8d2b80267" xsi:nil="true"/>
    <TemplateFileCodes xmlns="f117eba9-2e8b-4006-ae42-91a8d2b80267">2600</TemplateFileCodes>
    <Recipient_x0020_Name xmlns="f117eba9-2e8b-4006-ae42-91a8d2b80267" xsi:nil="true"/>
    <PackageID xmlns="f117eba9-2e8b-4006-ae42-91a8d2b80267">503823</PackageID>
    <Signature2Title xmlns="f117eba9-2e8b-4006-ae42-91a8d2b80267" xsi:nil="true"/>
    <Organization_x0020_Zip_x0020_Code xmlns="f117eba9-2e8b-4006-ae42-91a8d2b80267">58501</Organization_x0020_Zip_x0020_Code>
    <Signature1Name xmlns="f117eba9-2e8b-4006-ae42-91a8d2b80267">William O'Donnell</Signature1Name>
    <ArchiveDate xmlns="f117eba9-2e8b-4006-ae42-91a8d2b80267">2017-02-07T05:00:00+00:00</ArchiveDate>
    <Signature1Title xmlns="f117eba9-2e8b-4006-ae42-91a8d2b80267">Grasslands Supervisor</Signature1Title>
    <Physical_x0020_Address xmlns="f117eba9-2e8b-4006-ae42-91a8d2b80267" xsi:nil="true"/>
    <From_x0020_Title xmlns="f117eba9-2e8b-4006-ae42-91a8d2b80267" xsi:nil="true"/>
    <c4c061b947f3412796881bcb0732bba0 xmlns="f117eba9-2e8b-4006-ae42-91a8d2b80267">
      <Terms xmlns="http://schemas.microsoft.com/office/infopath/2007/PartnerControls"/>
    </c4c061b947f3412796881bcb0732bba0>
    <Organization_x0020_Address_x0020_2 xmlns="f117eba9-2e8b-4006-ae42-91a8d2b80267" xsi:nil="true"/>
    <Workflow_x0020_State xmlns="f117eba9-2e8b-4006-ae42-91a8d2b80267">Ready For Archive</Workflow_x0020_State>
    <Through_x0020_Name xmlns="f117eba9-2e8b-4006-ae42-91a8d2b80267" xsi:nil="true"/>
    <PrimaryAuthor xmlns="f117eba9-2e8b-4006-ae42-91a8d2b80267">
      <UserInfo>
        <DisplayName/>
        <AccountId>6499</AccountId>
        <AccountType/>
      </UserInfo>
    </PrimaryAuthor>
    <Organization_x0020_Primary_x0020_Phone xmlns="f117eba9-2e8b-4006-ae42-91a8d2b80267">701-989-7300</Organization_x0020_Primary_x0020_Phone>
    <Signatories xmlns="f117eba9-2e8b-4006-ae42-91a8d2b80267">
      <UserInfo>
        <DisplayName>O'Donnell, William P - FS</DisplayName>
        <AccountId>25208</AccountId>
        <AccountType/>
      </UserInfo>
    </Signatories>
    <c776443482d445dfa7d44a37e02a4335 xmlns="f117eba9-2e8b-4006-ae42-91a8d2b802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2600 - General</TermName>
          <TermId xmlns="http://schemas.microsoft.com/office/infopath/2007/PartnerControls">2aca0141-7149-4027-bf4b-26d7e662d047</TermId>
        </TermInfo>
      </Terms>
    </c776443482d445dfa7d44a37e02a4335>
    <ReplyDueText xmlns="f117eba9-2e8b-4006-ae42-91a8d2b80267" xsi:nil="true"/>
    <Organization_x0020_Address_x0020_1 xmlns="f117eba9-2e8b-4006-ae42-91a8d2b80267">2000 Miriam Circle</Organization_x0020_Address_x0020_1>
    <Package_x0020_Due_x0020_Date xmlns="f117eba9-2e8b-4006-ae42-91a8d2b80267">2017-04-07T05:00:00+00:00</Package_x0020_Due_x0020_Date>
    <From_x0020_Name xmlns="f117eba9-2e8b-4006-ae42-91a8d2b80267">N/A</From_x0020_Name>
    <Reviewers xmlns="f117eba9-2e8b-4006-ae42-91a8d2b80267">
      <UserInfo>
        <DisplayName>Stone, Kathy - FS</DisplayName>
        <AccountId>15278</AccountId>
        <AccountType/>
      </UserInfo>
    </Reviewers>
    <Organization_x0020_State xmlns="f117eba9-2e8b-4006-ae42-91a8d2b80267">ND</Organization_x0020_State>
    <Reply_x0020_Due_x0020_Date xmlns="f117eba9-2e8b-4006-ae42-91a8d2b80267" xsi:nil="true"/>
    <Through_x0020_Title xmlns="f117eba9-2e8b-4006-ae42-91a8d2b80267" xsi:nil="true"/>
    <Date_x0020_Archived xmlns="f117eba9-2e8b-4006-ae42-91a8d2b80267">2017-04-06T05:00:00+00:00</Date_x0020_Archived>
    <Package_x0020_Type xmlns="f117eba9-2e8b-4006-ae42-91a8d2b80267">1;#Formal Letter 1 Signature</Package_x0020_Type>
    <i29eb5854bb04863a0b4398f67df5583 xmlns="f117eba9-2e8b-4006-ae42-91a8d2b802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Dakota Prairie Grasslands</TermName>
          <TermId xmlns="http://schemas.microsoft.com/office/infopath/2007/PartnerControls">604b0381-881c-4693-99b1-107345cd88fc</TermId>
        </TermInfo>
      </Terms>
    </i29eb5854bb04863a0b4398f67df5583>
    <Organization_x0020_City xmlns="f117eba9-2e8b-4006-ae42-91a8d2b80267">Bismarck</Organization_x0020_City>
    <Organization_x0020_TDD_x0020_Phone xmlns="f117eba9-2e8b-4006-ae42-91a8d2b80267" xsi:nil="true"/>
    <_dlc_DocIdPersistId xmlns="f117eba9-2e8b-4006-ae42-91a8d2b80267">true</_dlc_DocIdPersistId>
    <Email_x0020_Link xmlns="f117eba9-2e8b-4006-ae42-91a8d2b80267">true</Email_x0020_Link>
    <_dlc_DocId xmlns="f117eba9-2e8b-4006-ae42-91a8d2b80267">J75Y67MSFJUE-6-1258634</_dlc_DocId>
    <_dlc_DocIdUrl xmlns="f117eba9-2e8b-4006-ae42-91a8d2b80267">
      <Url>https://ems-portal.usda.gov/sites/fs-wo-csa2/_layouts/15/DocIdRedir.aspx?ID=J75Y67MSFJUE-6-1258634</Url>
      <Description>J75Y67MSFJUE-6-1258634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ercury Document" ma:contentTypeID="0x010100AF9661DDEAF34545A8829B16FDD3C669008E570FCCEB9723488BB1CEB6C04CD8D7" ma:contentTypeVersion="5" ma:contentTypeDescription="" ma:contentTypeScope="" ma:versionID="90f8ac2845e76352c3c8935e38814b5e">
  <xsd:schema xmlns:xsd="http://www.w3.org/2001/XMLSchema" xmlns:xs="http://www.w3.org/2001/XMLSchema" xmlns:p="http://schemas.microsoft.com/office/2006/metadata/properties" xmlns:ns2="f117eba9-2e8b-4006-ae42-91a8d2b80267" xmlns:ns3="448c7541-85dd-49e2-95f6-932d3e55c78a" targetNamespace="http://schemas.microsoft.com/office/2006/metadata/properties" ma:root="true" ma:fieldsID="ff3aca20fb201b3b12e1183f77a0d571" ns2:_="" ns3:_="">
    <xsd:import namespace="f117eba9-2e8b-4006-ae42-91a8d2b80267"/>
    <xsd:import namespace="448c7541-85dd-49e2-95f6-932d3e55c78a"/>
    <xsd:element name="properties">
      <xsd:complexType>
        <xsd:sequence>
          <xsd:element name="documentManagement">
            <xsd:complexType>
              <xsd:all>
                <xsd:element ref="ns2:Email_x0020_Link" minOccurs="0"/>
                <xsd:element ref="ns2:_dlc_DocId" minOccurs="0"/>
                <xsd:element ref="ns2:_dlc_DocIdUrl" minOccurs="0"/>
                <xsd:element ref="ns2:_dlc_DocIdPersistId" minOccurs="0"/>
                <xsd:element ref="ns2:c776443482d445dfa7d44a37e02a4335" minOccurs="0"/>
                <xsd:element ref="ns3:TaxCatchAll" minOccurs="0"/>
                <xsd:element ref="ns3:TaxCatchAllLabel" minOccurs="0"/>
                <xsd:element ref="ns2:i29eb5854bb04863a0b4398f67df5583" minOccurs="0"/>
                <xsd:element ref="ns2:CC" minOccurs="0"/>
                <xsd:element ref="ns2:Signature2Name" minOccurs="0"/>
                <xsd:element ref="ns2:Reply_x0020_Due_x0020_Date" minOccurs="0"/>
                <xsd:element ref="ns2:Signature1Title" minOccurs="0"/>
                <xsd:element ref="ns2:Organization_x0020_Zip_x0020_Code" minOccurs="0"/>
                <xsd:element ref="ns2:Through_x0020_Title" minOccurs="0"/>
                <xsd:element ref="ns2:Organization_x0020_Primary_x0020_Phone" minOccurs="0"/>
                <xsd:element ref="ns2:Recipient_x0020_Title" minOccurs="0"/>
                <xsd:element ref="ns2:Signature2Title" minOccurs="0"/>
                <xsd:element ref="ns2:PackageID" minOccurs="0"/>
                <xsd:element ref="ns2:From_x0020_Name" minOccurs="0"/>
                <xsd:element ref="ns2:Organization_x0020_City" minOccurs="0"/>
                <xsd:element ref="ns2:Through_x0020_Name" minOccurs="0"/>
                <xsd:element ref="ns2:TemplateFileCodes" minOccurs="0"/>
                <xsd:element ref="ns2:Organization_x0020_TDD_x0020_Phone" minOccurs="0"/>
                <xsd:element ref="ns2:Organization_x0020_Address_x0020_2" minOccurs="0"/>
                <xsd:element ref="ns2:ParentOrganization" minOccurs="0"/>
                <xsd:element ref="ns2:Signature1Name" minOccurs="0"/>
                <xsd:element ref="ns2:Organization_x0020_State" minOccurs="0"/>
                <xsd:element ref="ns2:ReplyDueText" minOccurs="0"/>
                <xsd:element ref="ns2:From_x0020_Title" minOccurs="0"/>
                <xsd:element ref="ns2:Physical_x0020_Address" minOccurs="0"/>
                <xsd:element ref="ns2:c4c061b947f3412796881bcb0732bba0" minOccurs="0"/>
                <xsd:element ref="ns2:Organization_x0020_Address_x0020_1" minOccurs="0"/>
                <xsd:element ref="ns2:Recipient_x0020_Name" minOccurs="0"/>
                <xsd:element ref="ns2:Signatories" minOccurs="0"/>
                <xsd:element ref="ns2:Workflow_x0020_State" minOccurs="0"/>
                <xsd:element ref="ns2:Reviewers" minOccurs="0"/>
                <xsd:element ref="ns2:Package_x0020_Due_x0020_Date" minOccurs="0"/>
                <xsd:element ref="ns2:Package_x0020_Type" minOccurs="0"/>
                <xsd:element ref="ns2:ArchiveDate" minOccurs="0"/>
                <xsd:element ref="ns2:Date_x0020_Archived" minOccurs="0"/>
                <xsd:element ref="ns2:PrimaryAuth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17eba9-2e8b-4006-ae42-91a8d2b80267" elementFormDefault="qualified">
    <xsd:import namespace="http://schemas.microsoft.com/office/2006/documentManagement/types"/>
    <xsd:import namespace="http://schemas.microsoft.com/office/infopath/2007/PartnerControls"/>
    <xsd:element name="Email_x0020_Link" ma:index="8" nillable="true" ma:displayName="Email Link" ma:default="1" ma:internalName="Email_x0020_Link">
      <xsd:simpleType>
        <xsd:restriction base="dms:Boolean"/>
      </xsd:simple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776443482d445dfa7d44a37e02a4335" ma:index="12" nillable="true" ma:taxonomy="true" ma:internalName="c776443482d445dfa7d44a37e02a4335" ma:taxonomyFieldName="File_x0020_Codes" ma:displayName="File Codes" ma:default="" ma:fieldId="{c7764434-82d4-45df-a7d4-4a37e02a4335}" ma:taxonomyMulti="true" ma:sspId="db63ff3d-d76e-43a4-94d5-68166e867b4d" ma:termSetId="970d38ce-1be0-4126-ad2d-add6fe893f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29eb5854bb04863a0b4398f67df5583" ma:index="16" nillable="true" ma:taxonomy="true" ma:internalName="i29eb5854bb04863a0b4398f67df5583" ma:taxonomyFieldName="Organization" ma:displayName="Organization" ma:default="" ma:fieldId="{229eb585-4bb0-4863-a0b4-398f67df5583}" ma:sspId="db63ff3d-d76e-43a4-94d5-68166e867b4d" ma:termSetId="869a237e-8fed-4c37-8357-a176ecd586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C" ma:index="18" nillable="true" ma:displayName="CC" ma:internalName="CC">
      <xsd:simpleType>
        <xsd:restriction base="dms:Text">
          <xsd:maxLength value="255"/>
        </xsd:restriction>
      </xsd:simpleType>
    </xsd:element>
    <xsd:element name="Signature2Name" ma:index="19" nillable="true" ma:displayName="Signature2Name" ma:internalName="Signature2Name">
      <xsd:simpleType>
        <xsd:restriction base="dms:Text">
          <xsd:maxLength value="255"/>
        </xsd:restriction>
      </xsd:simpleType>
    </xsd:element>
    <xsd:element name="Reply_x0020_Due_x0020_Date" ma:index="20" nillable="true" ma:displayName="Reply Due Date" ma:format="DateOnly" ma:internalName="Reply_x0020_Due_x0020_Date">
      <xsd:simpleType>
        <xsd:restriction base="dms:DateTime"/>
      </xsd:simpleType>
    </xsd:element>
    <xsd:element name="Signature1Title" ma:index="21" nillable="true" ma:displayName="Signature1Title" ma:internalName="Signature1Title">
      <xsd:simpleType>
        <xsd:restriction base="dms:Text">
          <xsd:maxLength value="255"/>
        </xsd:restriction>
      </xsd:simpleType>
    </xsd:element>
    <xsd:element name="Organization_x0020_Zip_x0020_Code" ma:index="22" nillable="true" ma:displayName="Organization Zip Code" ma:internalName="Organization_x0020_Zip_x0020_Code">
      <xsd:simpleType>
        <xsd:restriction base="dms:Text">
          <xsd:maxLength value="255"/>
        </xsd:restriction>
      </xsd:simpleType>
    </xsd:element>
    <xsd:element name="Through_x0020_Title" ma:index="23" nillable="true" ma:displayName="Through Title" ma:internalName="Through_x0020_Title">
      <xsd:simpleType>
        <xsd:restriction base="dms:Text">
          <xsd:maxLength value="255"/>
        </xsd:restriction>
      </xsd:simpleType>
    </xsd:element>
    <xsd:element name="Organization_x0020_Primary_x0020_Phone" ma:index="24" nillable="true" ma:displayName="Organization Primary Phone" ma:internalName="Organization_x0020_Primary_x0020_Phone">
      <xsd:simpleType>
        <xsd:restriction base="dms:Text">
          <xsd:maxLength value="255"/>
        </xsd:restriction>
      </xsd:simpleType>
    </xsd:element>
    <xsd:element name="Recipient_x0020_Title" ma:index="25" nillable="true" ma:displayName="Recipient Title" ma:internalName="Recipient_x0020_Title">
      <xsd:simpleType>
        <xsd:restriction base="dms:Text">
          <xsd:maxLength value="255"/>
        </xsd:restriction>
      </xsd:simpleType>
    </xsd:element>
    <xsd:element name="Signature2Title" ma:index="26" nillable="true" ma:displayName="Signature2Title" ma:internalName="Signature2Title">
      <xsd:simpleType>
        <xsd:restriction base="dms:Text">
          <xsd:maxLength value="255"/>
        </xsd:restriction>
      </xsd:simpleType>
    </xsd:element>
    <xsd:element name="PackageID" ma:index="27" nillable="true" ma:displayName="PackageID" ma:decimals="0" ma:internalName="PackageID">
      <xsd:simpleType>
        <xsd:restriction base="dms:Number"/>
      </xsd:simpleType>
    </xsd:element>
    <xsd:element name="From_x0020_Name" ma:index="28" nillable="true" ma:displayName="From Name" ma:internalName="From_x0020_Name">
      <xsd:simpleType>
        <xsd:restriction base="dms:Text">
          <xsd:maxLength value="255"/>
        </xsd:restriction>
      </xsd:simpleType>
    </xsd:element>
    <xsd:element name="Organization_x0020_City" ma:index="29" nillable="true" ma:displayName="Organization City" ma:internalName="Organization_x0020_City">
      <xsd:simpleType>
        <xsd:restriction base="dms:Text">
          <xsd:maxLength value="255"/>
        </xsd:restriction>
      </xsd:simpleType>
    </xsd:element>
    <xsd:element name="Through_x0020_Name" ma:index="30" nillable="true" ma:displayName="Through Name" ma:internalName="Through_x0020_Name">
      <xsd:simpleType>
        <xsd:restriction base="dms:Text">
          <xsd:maxLength value="255"/>
        </xsd:restriction>
      </xsd:simpleType>
    </xsd:element>
    <xsd:element name="TemplateFileCodes" ma:index="31" nillable="true" ma:displayName="TemplateFileCodes" ma:internalName="TemplateFileCodes">
      <xsd:simpleType>
        <xsd:restriction base="dms:Text">
          <xsd:maxLength value="255"/>
        </xsd:restriction>
      </xsd:simpleType>
    </xsd:element>
    <xsd:element name="Organization_x0020_TDD_x0020_Phone" ma:index="32" nillable="true" ma:displayName="Organization TDD Phone" ma:internalName="Organization_x0020_TDD_x0020_Phone">
      <xsd:simpleType>
        <xsd:restriction base="dms:Text">
          <xsd:maxLength value="255"/>
        </xsd:restriction>
      </xsd:simpleType>
    </xsd:element>
    <xsd:element name="Organization_x0020_Address_x0020_2" ma:index="34" nillable="true" ma:displayName="Organization Address 2" ma:internalName="Organization_x0020_Address_x0020_2">
      <xsd:simpleType>
        <xsd:restriction base="dms:Text">
          <xsd:maxLength value="255"/>
        </xsd:restriction>
      </xsd:simpleType>
    </xsd:element>
    <xsd:element name="ParentOrganization" ma:index="35" nillable="true" ma:displayName="ParentOrganization" ma:internalName="ParentOrganization">
      <xsd:simpleType>
        <xsd:restriction base="dms:Text">
          <xsd:maxLength value="255"/>
        </xsd:restriction>
      </xsd:simpleType>
    </xsd:element>
    <xsd:element name="Signature1Name" ma:index="36" nillable="true" ma:displayName="Signature1Name" ma:internalName="Signature1Name">
      <xsd:simpleType>
        <xsd:restriction base="dms:Text">
          <xsd:maxLength value="255"/>
        </xsd:restriction>
      </xsd:simpleType>
    </xsd:element>
    <xsd:element name="Organization_x0020_State" ma:index="37" nillable="true" ma:displayName="Organization State" ma:internalName="Organization_x0020_State">
      <xsd:simpleType>
        <xsd:restriction base="dms:Text">
          <xsd:maxLength value="255"/>
        </xsd:restriction>
      </xsd:simpleType>
    </xsd:element>
    <xsd:element name="ReplyDueText" ma:index="38" nillable="true" ma:displayName="ReplyDueText" ma:internalName="ReplyDueText">
      <xsd:simpleType>
        <xsd:restriction base="dms:Text">
          <xsd:maxLength value="255"/>
        </xsd:restriction>
      </xsd:simpleType>
    </xsd:element>
    <xsd:element name="From_x0020_Title" ma:index="39" nillable="true" ma:displayName="From Title" ma:internalName="From_x0020_Title">
      <xsd:simpleType>
        <xsd:restriction base="dms:Text">
          <xsd:maxLength value="255"/>
        </xsd:restriction>
      </xsd:simpleType>
    </xsd:element>
    <xsd:element name="Physical_x0020_Address" ma:index="40" nillable="true" ma:displayName="Physical Address" ma:internalName="Physical_x0020_Address">
      <xsd:simpleType>
        <xsd:restriction base="dms:Note">
          <xsd:maxLength value="255"/>
        </xsd:restriction>
      </xsd:simpleType>
    </xsd:element>
    <xsd:element name="c4c061b947f3412796881bcb0732bba0" ma:index="41" nillable="true" ma:taxonomy="true" ma:internalName="c4c061b947f3412796881bcb0732bba0" ma:taxonomyFieldName="Route_x002d_To" ma:displayName="Route-To" ma:default="" ma:fieldId="{c4c061b9-47f3-4127-9688-1bcb0732bba0}" ma:sspId="db63ff3d-d76e-43a4-94d5-68166e867b4d" ma:termSetId="0ae2fc63-960b-4e9d-8303-7468b860902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rganization_x0020_Address_x0020_1" ma:index="43" nillable="true" ma:displayName="Organization Address 1" ma:internalName="Organization_x0020_Address_x0020_1">
      <xsd:simpleType>
        <xsd:restriction base="dms:Text">
          <xsd:maxLength value="255"/>
        </xsd:restriction>
      </xsd:simpleType>
    </xsd:element>
    <xsd:element name="Recipient_x0020_Name" ma:index="44" nillable="true" ma:displayName="Recipient Name" ma:internalName="Recipient_x0020_Name">
      <xsd:simpleType>
        <xsd:restriction base="dms:Text">
          <xsd:maxLength value="255"/>
        </xsd:restriction>
      </xsd:simpleType>
    </xsd:element>
    <xsd:element name="Signatories" ma:index="45" nillable="true" ma:displayName="Signatories" ma:list="UserInfo" ma:SharePointGroup="0" ma:internalName="Signatorie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orkflow_x0020_State" ma:index="46" nillable="true" ma:displayName="Workflow State" ma:internalName="Workflow_x0020_State">
      <xsd:simpleType>
        <xsd:restriction base="dms:Text">
          <xsd:maxLength value="255"/>
        </xsd:restriction>
      </xsd:simpleType>
    </xsd:element>
    <xsd:element name="Reviewers" ma:index="47" nillable="true" ma:displayName="Reviewers" ma:list="UserInfo" ma:SharePointGroup="0" ma:internalName="Review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ckage_x0020_Due_x0020_Date" ma:index="48" nillable="true" ma:displayName="Package Due Date" ma:format="DateOnly" ma:internalName="Package_x0020_Due_x0020_Date">
      <xsd:simpleType>
        <xsd:restriction base="dms:DateTime"/>
      </xsd:simpleType>
    </xsd:element>
    <xsd:element name="Package_x0020_Type" ma:index="49" nillable="true" ma:displayName="Package Type" ma:internalName="Package_x0020_Type">
      <xsd:simpleType>
        <xsd:restriction base="dms:Text">
          <xsd:maxLength value="255"/>
        </xsd:restriction>
      </xsd:simpleType>
    </xsd:element>
    <xsd:element name="ArchiveDate" ma:index="50" nillable="true" ma:displayName="ArchiveDate" ma:format="DateOnly" ma:internalName="ArchiveDate">
      <xsd:simpleType>
        <xsd:restriction base="dms:DateTime"/>
      </xsd:simpleType>
    </xsd:element>
    <xsd:element name="Date_x0020_Archived" ma:index="51" nillable="true" ma:displayName="Date Archived" ma:format="DateOnly" ma:internalName="Date_x0020_Archived">
      <xsd:simpleType>
        <xsd:restriction base="dms:DateTime"/>
      </xsd:simpleType>
    </xsd:element>
    <xsd:element name="PrimaryAuthor" ma:index="52" nillable="true" ma:displayName="PrimaryAuthor" ma:list="UserInfo" ma:SharePointGroup="0" ma:internalName="PrimaryAuth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c7541-85dd-49e2-95f6-932d3e55c78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4a137e9-85d9-44f8-add8-0526981bd2a8}" ma:internalName="TaxCatchAll" ma:showField="CatchAllData" ma:web="f117eba9-2e8b-4006-ae42-91a8d2b802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24a137e9-85d9-44f8-add8-0526981bd2a8}" ma:internalName="TaxCatchAllLabel" ma:readOnly="true" ma:showField="CatchAllDataLabel" ma:web="f117eba9-2e8b-4006-ae42-91a8d2b802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33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54C916-6D7D-4AD3-A0FE-970E3F7AAF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CE2EB6-9AA3-4540-9749-B5B908F4DEFE}">
  <ds:schemaRefs>
    <ds:schemaRef ds:uri="http://purl.org/dc/terms/"/>
    <ds:schemaRef ds:uri="448c7541-85dd-49e2-95f6-932d3e55c78a"/>
    <ds:schemaRef ds:uri="f117eba9-2e8b-4006-ae42-91a8d2b8026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5B1D2B2-52A5-4B55-8FD2-4FB6A3EF4DB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24DB854-BEF9-4D35-B330-875D5F70C9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17eba9-2e8b-4006-ae42-91a8d2b80267"/>
    <ds:schemaRef ds:uri="448c7541-85dd-49e2-95f6-932d3e55c7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SurveyDataEntry</vt:lpstr>
      <vt:lpstr>SiteObservationVisitDataEntry</vt:lpstr>
      <vt:lpstr>LookUpValues</vt:lpstr>
      <vt:lpstr>SpeciesList</vt:lpstr>
      <vt:lpstr>Bird</vt:lpstr>
      <vt:lpstr>Fish</vt:lpstr>
      <vt:lpstr>Habitat</vt:lpstr>
      <vt:lpstr>Insect</vt:lpstr>
      <vt:lpstr>Mammal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2017 Biology Letter</dc:subject>
  <dc:creator>USDA Forest Service</dc:creator>
  <cp:lastModifiedBy>Bickerdyke, Sarah - FS, ND</cp:lastModifiedBy>
  <cp:lastPrinted>2024-05-06T11:49:40Z</cp:lastPrinted>
  <dcterms:created xsi:type="dcterms:W3CDTF">2016-04-05T20:41:56Z</dcterms:created>
  <dcterms:modified xsi:type="dcterms:W3CDTF">2025-05-08T19:31:59Z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0x010100AF9661DDEAF34545A8829B16FDD3C669008E570FCCEB9723488BB1CEB6C04CD8D7</vt:lpwstr>
  </property>
  <property fmtid="{D5CDD505-2E9C-101B-9397-08002B2CF9AE}" pid="3" name="Route-To">
    <vt:lpwstr/>
  </property>
  <property fmtid="{D5CDD505-2E9C-101B-9397-08002B2CF9AE}" pid="4" name="File Codes">
    <vt:lpwstr>172;#2600 - General|2aca0141-7149-4027-bf4b-26d7e662d047</vt:lpwstr>
  </property>
  <property fmtid="{D5CDD505-2E9C-101B-9397-08002B2CF9AE}" pid="5" name="Organization">
    <vt:lpwstr>1037;#Dakota Prairie Grasslands|604b0381-881c-4693-99b1-107345cd88fc</vt:lpwstr>
  </property>
  <property fmtid="{D5CDD505-2E9C-101B-9397-08002B2CF9AE}" pid="6" name="_docset_NoMedatataSyncRequired">
    <vt:lpwstr>False</vt:lpwstr>
  </property>
  <property fmtid="{D5CDD505-2E9C-101B-9397-08002B2CF9AE}" pid="7" name="_dlc_DocIdItemGuid">
    <vt:lpwstr>ed991224-c6f5-4159-ab8f-855c9be1bf73</vt:lpwstr>
  </property>
</Properties>
</file>