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rachel_weston_usda_gov/Documents/Documents/IM NRM Coordinator Files/NRM/FACTS &amp; TIM/R10 Website Reports/Summary Tables/2022/"/>
    </mc:Choice>
  </mc:AlternateContent>
  <xr:revisionPtr revIDLastSave="27" documentId="13_ncr:1_{C6704D42-2DBB-426C-B0ED-FC71B734CFAD}" xr6:coauthVersionLast="47" xr6:coauthVersionMax="47" xr10:uidLastSave="{881B28D5-6DA8-4959-B7E9-C43D7D0C3C62}"/>
  <bookViews>
    <workbookView xWindow="-108" yWindow="-108" windowWidth="23256" windowHeight="12576" xr2:uid="{00000000-000D-0000-FFFF-FFFF00000000}"/>
  </bookViews>
  <sheets>
    <sheet name="Alaska Region Harvest Ac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E37" i="1"/>
  <c r="F37" i="1"/>
  <c r="H37" i="1"/>
  <c r="I37" i="1"/>
  <c r="K37" i="1"/>
  <c r="L37" i="1"/>
  <c r="N37" i="1"/>
  <c r="O37" i="1"/>
  <c r="Q37" i="1"/>
  <c r="R37" i="1"/>
  <c r="B37" i="1"/>
  <c r="C35" i="1"/>
  <c r="E35" i="1"/>
  <c r="F35" i="1"/>
  <c r="G35" i="1"/>
  <c r="H35" i="1"/>
  <c r="I35" i="1"/>
  <c r="J35" i="1"/>
  <c r="K35" i="1"/>
  <c r="L35" i="1"/>
  <c r="N35" i="1"/>
  <c r="O35" i="1"/>
  <c r="Q35" i="1"/>
  <c r="R35" i="1"/>
  <c r="B35" i="1"/>
  <c r="S33" i="1"/>
  <c r="S35" i="1" s="1"/>
  <c r="P33" i="1"/>
  <c r="P37" i="1" s="1"/>
  <c r="M33" i="1"/>
  <c r="M37" i="1" s="1"/>
  <c r="J33" i="1"/>
  <c r="J37" i="1" s="1"/>
  <c r="G33" i="1"/>
  <c r="G37" i="1" s="1"/>
  <c r="D33" i="1"/>
  <c r="D37" i="1" s="1"/>
  <c r="S32" i="1"/>
  <c r="P32" i="1"/>
  <c r="M32" i="1"/>
  <c r="J32" i="1"/>
  <c r="G32" i="1"/>
  <c r="D32" i="1"/>
  <c r="J31" i="1"/>
  <c r="S31" i="1"/>
  <c r="P31" i="1"/>
  <c r="M31" i="1"/>
  <c r="G31" i="1"/>
  <c r="D31" i="1"/>
  <c r="T31" i="1" s="1"/>
  <c r="S37" i="1" l="1"/>
  <c r="P35" i="1"/>
  <c r="M35" i="1"/>
  <c r="T33" i="1"/>
  <c r="T37" i="1" s="1"/>
  <c r="D35" i="1"/>
  <c r="T32" i="1"/>
  <c r="S30" i="1"/>
  <c r="P30" i="1"/>
  <c r="M30" i="1"/>
  <c r="J30" i="1"/>
  <c r="G30" i="1"/>
  <c r="D30" i="1"/>
  <c r="T35" i="1" l="1"/>
  <c r="T30" i="1"/>
  <c r="S29" i="1"/>
  <c r="P29" i="1"/>
  <c r="M29" i="1"/>
  <c r="J29" i="1"/>
  <c r="G29" i="1"/>
  <c r="D29" i="1"/>
  <c r="T29" i="1" l="1"/>
  <c r="S27" i="1"/>
  <c r="P27" i="1"/>
  <c r="M27" i="1"/>
  <c r="J27" i="1"/>
  <c r="G27" i="1"/>
  <c r="D27" i="1"/>
  <c r="T27" i="1" l="1"/>
  <c r="S26" i="1"/>
  <c r="P26" i="1"/>
  <c r="M26" i="1"/>
  <c r="J26" i="1"/>
  <c r="G26" i="1"/>
  <c r="D26" i="1"/>
  <c r="S25" i="1"/>
  <c r="P25" i="1"/>
  <c r="M25" i="1"/>
  <c r="J25" i="1"/>
  <c r="G25" i="1"/>
  <c r="D25" i="1"/>
  <c r="S24" i="1"/>
  <c r="P24" i="1"/>
  <c r="M24" i="1"/>
  <c r="J24" i="1"/>
  <c r="G24" i="1"/>
  <c r="D24" i="1"/>
  <c r="S23" i="1"/>
  <c r="P23" i="1"/>
  <c r="M23" i="1"/>
  <c r="J23" i="1"/>
  <c r="G23" i="1"/>
  <c r="D23" i="1"/>
  <c r="S22" i="1"/>
  <c r="P22" i="1"/>
  <c r="M22" i="1"/>
  <c r="J22" i="1"/>
  <c r="G22" i="1"/>
  <c r="D22" i="1"/>
  <c r="D28" i="1"/>
  <c r="G28" i="1"/>
  <c r="J28" i="1"/>
  <c r="M28" i="1"/>
  <c r="P28" i="1"/>
  <c r="S28" i="1"/>
  <c r="S21" i="1"/>
  <c r="P21" i="1"/>
  <c r="M21" i="1"/>
  <c r="J21" i="1"/>
  <c r="G21" i="1"/>
  <c r="D21" i="1"/>
  <c r="P20" i="1"/>
  <c r="J20" i="1"/>
  <c r="G20" i="1"/>
  <c r="D20" i="1"/>
  <c r="D18" i="1"/>
  <c r="G18" i="1"/>
  <c r="J18" i="1"/>
  <c r="M18" i="1"/>
  <c r="P18" i="1"/>
  <c r="S18" i="1"/>
  <c r="D1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M1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9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9" i="1"/>
  <c r="T20" i="1" l="1"/>
  <c r="T22" i="1"/>
  <c r="T15" i="1"/>
  <c r="T16" i="1"/>
  <c r="T25" i="1"/>
  <c r="T17" i="1"/>
  <c r="T19" i="1"/>
  <c r="T21" i="1"/>
  <c r="T23" i="1"/>
  <c r="T24" i="1"/>
  <c r="T26" i="1"/>
  <c r="T5" i="1"/>
  <c r="T11" i="1"/>
  <c r="T8" i="1"/>
  <c r="T18" i="1"/>
  <c r="T9" i="1"/>
  <c r="T13" i="1"/>
  <c r="T12" i="1"/>
  <c r="T10" i="1"/>
  <c r="T14" i="1"/>
  <c r="T28" i="1"/>
  <c r="T6" i="1"/>
  <c r="T7" i="1"/>
</calcChain>
</file>

<file path=xl/sharedStrings.xml><?xml version="1.0" encoding="utf-8"?>
<sst xmlns="http://schemas.openxmlformats.org/spreadsheetml/2006/main" count="50" uniqueCount="18">
  <si>
    <t>Fiscal</t>
  </si>
  <si>
    <t>Year</t>
  </si>
  <si>
    <t>Tongass</t>
  </si>
  <si>
    <t>NF</t>
  </si>
  <si>
    <t>Chugach</t>
  </si>
  <si>
    <t>Region</t>
  </si>
  <si>
    <t xml:space="preserve">                      Clearcut               </t>
  </si>
  <si>
    <t xml:space="preserve">               Removal Cut</t>
  </si>
  <si>
    <t xml:space="preserve">               Selection Cut</t>
  </si>
  <si>
    <t xml:space="preserve">             Sanitation Cut</t>
  </si>
  <si>
    <t xml:space="preserve">                   Thin Cut</t>
  </si>
  <si>
    <t>Total</t>
  </si>
  <si>
    <t>Seed Cut</t>
  </si>
  <si>
    <t xml:space="preserve">Alaska Region Harvest (Acres)
</t>
  </si>
  <si>
    <t>All Cuts</t>
  </si>
  <si>
    <t>Region Total</t>
  </si>
  <si>
    <t xml:space="preserve">Sources: 1994-2005: Timber Activity Control System; then Corporate Data Warehouse (CDW) Almanac Table 20 – Regeneration and Intermediate Harvest Acres.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</si>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</sst>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3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 vertical="top" indent="42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indent="5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0" xfId="0" applyNumberFormat="1" applyFont="1" applyAlignment="1">
      <alignment vertical="top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zoomScaleNormal="100" workbookViewId="0">
      <pane ySplit="4" topLeftCell="A26" activePane="bottomLeft" state="frozen"/>
      <selection pane="bottomLeft" activeCell="S42" sqref="S42"/>
    </sheetView>
  </sheetViews>
  <sheetFormatPr defaultColWidth="9.44140625" defaultRowHeight="15" x14ac:dyDescent="0.25"/>
  <cols>
    <col min="1" max="9" width="9.44140625" style="8" customWidth="1"/>
    <col min="10" max="10" width="10.88671875" style="8" customWidth="1"/>
    <col min="11" max="20" width="9.44140625" style="8" customWidth="1"/>
    <col min="21" max="16384" width="9.44140625" style="1"/>
  </cols>
  <sheetData>
    <row r="1" spans="1:20" s="13" customFormat="1" ht="33.9" customHeight="1" x14ac:dyDescent="0.25">
      <c r="A1" s="23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8"/>
    </row>
    <row r="2" spans="1:20" ht="16.5" customHeight="1" x14ac:dyDescent="0.25">
      <c r="A2" s="2"/>
      <c r="B2" s="24" t="s">
        <v>6</v>
      </c>
      <c r="C2" s="21"/>
      <c r="D2" s="22"/>
      <c r="E2" s="25" t="s">
        <v>12</v>
      </c>
      <c r="F2" s="21"/>
      <c r="G2" s="22"/>
      <c r="H2" s="17" t="s">
        <v>7</v>
      </c>
      <c r="I2" s="18"/>
      <c r="J2" s="19"/>
      <c r="K2" s="17" t="s">
        <v>8</v>
      </c>
      <c r="L2" s="18"/>
      <c r="M2" s="19"/>
      <c r="N2" s="17" t="s">
        <v>10</v>
      </c>
      <c r="O2" s="18"/>
      <c r="P2" s="19"/>
      <c r="Q2" s="17" t="s">
        <v>9</v>
      </c>
      <c r="R2" s="18"/>
      <c r="S2" s="19"/>
      <c r="T2" s="2" t="s">
        <v>14</v>
      </c>
    </row>
    <row r="3" spans="1:20" s="13" customFormat="1" ht="30" x14ac:dyDescent="0.25">
      <c r="A3" s="3" t="s">
        <v>0</v>
      </c>
      <c r="B3" s="3" t="s">
        <v>2</v>
      </c>
      <c r="C3" s="3" t="s">
        <v>4</v>
      </c>
      <c r="D3" s="3" t="s">
        <v>5</v>
      </c>
      <c r="E3" s="3" t="s">
        <v>2</v>
      </c>
      <c r="F3" s="3" t="s">
        <v>4</v>
      </c>
      <c r="G3" s="3" t="s">
        <v>5</v>
      </c>
      <c r="H3" s="3" t="s">
        <v>2</v>
      </c>
      <c r="I3" s="3" t="s">
        <v>4</v>
      </c>
      <c r="J3" s="3" t="s">
        <v>5</v>
      </c>
      <c r="K3" s="3" t="s">
        <v>2</v>
      </c>
      <c r="L3" s="4" t="s">
        <v>4</v>
      </c>
      <c r="M3" s="3" t="s">
        <v>5</v>
      </c>
      <c r="N3" s="3" t="s">
        <v>2</v>
      </c>
      <c r="O3" s="3" t="s">
        <v>4</v>
      </c>
      <c r="P3" s="3" t="s">
        <v>5</v>
      </c>
      <c r="Q3" s="3" t="s">
        <v>2</v>
      </c>
      <c r="R3" s="3" t="s">
        <v>4</v>
      </c>
      <c r="S3" s="3" t="s">
        <v>5</v>
      </c>
      <c r="T3" s="15" t="s">
        <v>15</v>
      </c>
    </row>
    <row r="4" spans="1:20" s="13" customFormat="1" x14ac:dyDescent="0.25">
      <c r="A4" s="5" t="s">
        <v>1</v>
      </c>
      <c r="B4" s="5" t="s">
        <v>3</v>
      </c>
      <c r="C4" s="5" t="s">
        <v>3</v>
      </c>
      <c r="D4" s="5" t="s">
        <v>11</v>
      </c>
      <c r="E4" s="5" t="s">
        <v>3</v>
      </c>
      <c r="F4" s="5" t="s">
        <v>3</v>
      </c>
      <c r="G4" s="5" t="s">
        <v>11</v>
      </c>
      <c r="H4" s="5" t="s">
        <v>3</v>
      </c>
      <c r="I4" s="5" t="s">
        <v>3</v>
      </c>
      <c r="J4" s="5" t="s">
        <v>11</v>
      </c>
      <c r="K4" s="5" t="s">
        <v>3</v>
      </c>
      <c r="L4" s="29" t="s">
        <v>3</v>
      </c>
      <c r="M4" s="5" t="s">
        <v>11</v>
      </c>
      <c r="N4" s="5" t="s">
        <v>3</v>
      </c>
      <c r="O4" s="5" t="s">
        <v>3</v>
      </c>
      <c r="P4" s="5" t="s">
        <v>11</v>
      </c>
      <c r="Q4" s="5" t="s">
        <v>3</v>
      </c>
      <c r="R4" s="5" t="s">
        <v>3</v>
      </c>
      <c r="S4" s="5" t="s">
        <v>11</v>
      </c>
      <c r="T4" s="16"/>
    </row>
    <row r="5" spans="1:20" x14ac:dyDescent="0.25">
      <c r="A5" s="2">
        <v>1994</v>
      </c>
      <c r="B5" s="6">
        <v>9074</v>
      </c>
      <c r="C5" s="6">
        <v>5</v>
      </c>
      <c r="D5" s="6">
        <f>B5+C5</f>
        <v>9079</v>
      </c>
      <c r="E5" s="6">
        <v>19</v>
      </c>
      <c r="F5" s="6">
        <v>0</v>
      </c>
      <c r="G5" s="6">
        <f>E5+F5</f>
        <v>19</v>
      </c>
      <c r="H5" s="6">
        <v>0</v>
      </c>
      <c r="I5" s="6">
        <v>0</v>
      </c>
      <c r="J5" s="6">
        <f>H5+I5</f>
        <v>0</v>
      </c>
      <c r="K5" s="6">
        <v>0</v>
      </c>
      <c r="L5" s="6">
        <v>0</v>
      </c>
      <c r="M5" s="6">
        <f>K5+L5</f>
        <v>0</v>
      </c>
      <c r="N5" s="7">
        <v>0</v>
      </c>
      <c r="O5" s="7">
        <v>0</v>
      </c>
      <c r="P5" s="6">
        <f>N5+O5</f>
        <v>0</v>
      </c>
      <c r="Q5" s="7">
        <v>2</v>
      </c>
      <c r="R5" s="7">
        <v>614</v>
      </c>
      <c r="S5" s="6">
        <f>Q5+R5</f>
        <v>616</v>
      </c>
      <c r="T5" s="6">
        <f>+D5+G5+J5+M5+P5+S5</f>
        <v>9714</v>
      </c>
    </row>
    <row r="6" spans="1:20" x14ac:dyDescent="0.25">
      <c r="A6" s="2">
        <v>1995</v>
      </c>
      <c r="B6" s="6">
        <v>6404</v>
      </c>
      <c r="C6" s="6">
        <v>0</v>
      </c>
      <c r="D6" s="6">
        <f t="shared" ref="D6:D14" si="0">B6+C6</f>
        <v>6404</v>
      </c>
      <c r="E6" s="6">
        <v>147</v>
      </c>
      <c r="F6" s="6">
        <v>0</v>
      </c>
      <c r="G6" s="6">
        <f t="shared" ref="G6:G14" si="1">E6+F6</f>
        <v>147</v>
      </c>
      <c r="H6" s="6">
        <v>473</v>
      </c>
      <c r="I6" s="6">
        <v>0</v>
      </c>
      <c r="J6" s="6">
        <f t="shared" ref="J6:J14" si="2">H6+I6</f>
        <v>473</v>
      </c>
      <c r="K6" s="6">
        <v>18</v>
      </c>
      <c r="L6" s="6">
        <v>0</v>
      </c>
      <c r="M6" s="6">
        <f t="shared" ref="M6:M14" si="3">K6+L6</f>
        <v>18</v>
      </c>
      <c r="N6" s="6">
        <v>0</v>
      </c>
      <c r="O6" s="6">
        <v>0</v>
      </c>
      <c r="P6" s="6">
        <f t="shared" ref="P6:P14" si="4">N6+O6</f>
        <v>0</v>
      </c>
      <c r="Q6" s="6">
        <v>0</v>
      </c>
      <c r="R6" s="6">
        <v>169</v>
      </c>
      <c r="S6" s="6">
        <f t="shared" ref="S6:S14" si="5">Q6+R6</f>
        <v>169</v>
      </c>
      <c r="T6" s="6">
        <f t="shared" ref="T6:T28" si="6">+D6+G6+J6+M6+P6+S6</f>
        <v>7211</v>
      </c>
    </row>
    <row r="7" spans="1:20" x14ac:dyDescent="0.25">
      <c r="A7" s="2">
        <v>1996</v>
      </c>
      <c r="B7" s="6">
        <v>3947</v>
      </c>
      <c r="C7" s="6">
        <v>0</v>
      </c>
      <c r="D7" s="6">
        <f t="shared" si="0"/>
        <v>3947</v>
      </c>
      <c r="E7" s="6">
        <v>50</v>
      </c>
      <c r="F7" s="6">
        <v>0</v>
      </c>
      <c r="G7" s="6">
        <f t="shared" si="1"/>
        <v>50</v>
      </c>
      <c r="H7" s="6">
        <v>370</v>
      </c>
      <c r="I7" s="6">
        <v>0</v>
      </c>
      <c r="J7" s="6">
        <f t="shared" si="2"/>
        <v>370</v>
      </c>
      <c r="K7" s="6">
        <v>0</v>
      </c>
      <c r="L7" s="6">
        <v>0</v>
      </c>
      <c r="M7" s="6">
        <f t="shared" si="3"/>
        <v>0</v>
      </c>
      <c r="N7" s="6">
        <v>0</v>
      </c>
      <c r="O7" s="6">
        <v>0</v>
      </c>
      <c r="P7" s="6">
        <f t="shared" si="4"/>
        <v>0</v>
      </c>
      <c r="Q7" s="6">
        <v>147</v>
      </c>
      <c r="R7" s="6">
        <v>487</v>
      </c>
      <c r="S7" s="6">
        <f t="shared" si="5"/>
        <v>634</v>
      </c>
      <c r="T7" s="6">
        <f t="shared" si="6"/>
        <v>5001</v>
      </c>
    </row>
    <row r="8" spans="1:20" x14ac:dyDescent="0.25">
      <c r="A8" s="2">
        <v>1997</v>
      </c>
      <c r="B8" s="6">
        <v>1732</v>
      </c>
      <c r="C8" s="6">
        <v>0</v>
      </c>
      <c r="D8" s="6">
        <f t="shared" si="0"/>
        <v>1732</v>
      </c>
      <c r="E8" s="6">
        <v>0</v>
      </c>
      <c r="F8" s="6">
        <v>0</v>
      </c>
      <c r="G8" s="6">
        <f t="shared" si="1"/>
        <v>0</v>
      </c>
      <c r="H8" s="6">
        <v>166</v>
      </c>
      <c r="I8" s="6">
        <v>0</v>
      </c>
      <c r="J8" s="6">
        <f t="shared" si="2"/>
        <v>166</v>
      </c>
      <c r="K8" s="6">
        <v>101</v>
      </c>
      <c r="L8" s="6">
        <v>0</v>
      </c>
      <c r="M8" s="6">
        <f t="shared" si="3"/>
        <v>101</v>
      </c>
      <c r="N8" s="6">
        <v>0</v>
      </c>
      <c r="O8" s="6">
        <v>0</v>
      </c>
      <c r="P8" s="6">
        <f t="shared" si="4"/>
        <v>0</v>
      </c>
      <c r="Q8" s="6">
        <v>248</v>
      </c>
      <c r="R8" s="6">
        <v>301</v>
      </c>
      <c r="S8" s="6">
        <f t="shared" si="5"/>
        <v>549</v>
      </c>
      <c r="T8" s="6">
        <f t="shared" si="6"/>
        <v>2548</v>
      </c>
    </row>
    <row r="9" spans="1:20" x14ac:dyDescent="0.25">
      <c r="A9" s="2">
        <v>1998</v>
      </c>
      <c r="B9" s="6">
        <v>3817</v>
      </c>
      <c r="C9" s="6">
        <v>0</v>
      </c>
      <c r="D9" s="6">
        <f t="shared" si="0"/>
        <v>3817</v>
      </c>
      <c r="E9" s="6">
        <v>0</v>
      </c>
      <c r="F9" s="6">
        <v>0</v>
      </c>
      <c r="G9" s="6">
        <f t="shared" si="1"/>
        <v>0</v>
      </c>
      <c r="H9" s="6">
        <v>29</v>
      </c>
      <c r="I9" s="6">
        <v>0</v>
      </c>
      <c r="J9" s="6">
        <f t="shared" si="2"/>
        <v>29</v>
      </c>
      <c r="K9" s="6">
        <v>119</v>
      </c>
      <c r="L9" s="6">
        <v>0</v>
      </c>
      <c r="M9" s="6">
        <f t="shared" si="3"/>
        <v>119</v>
      </c>
      <c r="N9" s="6">
        <v>0</v>
      </c>
      <c r="O9" s="6">
        <v>0</v>
      </c>
      <c r="P9" s="6">
        <f t="shared" si="4"/>
        <v>0</v>
      </c>
      <c r="Q9" s="6">
        <v>97</v>
      </c>
      <c r="R9" s="6">
        <v>171</v>
      </c>
      <c r="S9" s="6">
        <f t="shared" si="5"/>
        <v>268</v>
      </c>
      <c r="T9" s="6">
        <f t="shared" si="6"/>
        <v>4233</v>
      </c>
    </row>
    <row r="10" spans="1:20" x14ac:dyDescent="0.25">
      <c r="A10" s="2">
        <v>1999</v>
      </c>
      <c r="B10" s="6">
        <v>3396</v>
      </c>
      <c r="C10" s="6">
        <v>0</v>
      </c>
      <c r="D10" s="6">
        <f t="shared" si="0"/>
        <v>3396</v>
      </c>
      <c r="E10" s="6">
        <v>0</v>
      </c>
      <c r="F10" s="6">
        <v>0</v>
      </c>
      <c r="G10" s="6">
        <f t="shared" si="1"/>
        <v>0</v>
      </c>
      <c r="H10" s="6">
        <v>100</v>
      </c>
      <c r="I10" s="6">
        <v>0</v>
      </c>
      <c r="J10" s="6">
        <f t="shared" si="2"/>
        <v>100</v>
      </c>
      <c r="K10" s="6">
        <v>154</v>
      </c>
      <c r="L10" s="6">
        <v>0</v>
      </c>
      <c r="M10" s="6">
        <f t="shared" si="3"/>
        <v>154</v>
      </c>
      <c r="N10" s="6">
        <v>0</v>
      </c>
      <c r="O10" s="6">
        <v>0</v>
      </c>
      <c r="P10" s="6">
        <f t="shared" si="4"/>
        <v>0</v>
      </c>
      <c r="Q10" s="6">
        <v>22</v>
      </c>
      <c r="R10" s="6">
        <v>50</v>
      </c>
      <c r="S10" s="6">
        <f t="shared" si="5"/>
        <v>72</v>
      </c>
      <c r="T10" s="6">
        <f t="shared" si="6"/>
        <v>3722</v>
      </c>
    </row>
    <row r="11" spans="1:20" x14ac:dyDescent="0.25">
      <c r="A11" s="2">
        <v>2000</v>
      </c>
      <c r="B11" s="6">
        <v>4803</v>
      </c>
      <c r="C11" s="6">
        <v>0</v>
      </c>
      <c r="D11" s="6">
        <f t="shared" si="0"/>
        <v>4803</v>
      </c>
      <c r="E11" s="6">
        <v>393</v>
      </c>
      <c r="F11" s="6">
        <v>0</v>
      </c>
      <c r="G11" s="6">
        <f t="shared" si="1"/>
        <v>393</v>
      </c>
      <c r="H11" s="6">
        <v>0</v>
      </c>
      <c r="I11" s="6">
        <v>0</v>
      </c>
      <c r="J11" s="6">
        <f t="shared" si="2"/>
        <v>0</v>
      </c>
      <c r="K11" s="6">
        <v>646</v>
      </c>
      <c r="L11" s="6">
        <v>0</v>
      </c>
      <c r="M11" s="6">
        <f t="shared" si="3"/>
        <v>646</v>
      </c>
      <c r="N11" s="6">
        <v>30</v>
      </c>
      <c r="O11" s="6">
        <v>0</v>
      </c>
      <c r="P11" s="6">
        <f t="shared" si="4"/>
        <v>30</v>
      </c>
      <c r="Q11" s="6">
        <v>51</v>
      </c>
      <c r="R11" s="6">
        <v>81</v>
      </c>
      <c r="S11" s="6">
        <f t="shared" si="5"/>
        <v>132</v>
      </c>
      <c r="T11" s="6">
        <f t="shared" si="6"/>
        <v>6004</v>
      </c>
    </row>
    <row r="12" spans="1:20" x14ac:dyDescent="0.25">
      <c r="A12" s="2">
        <v>2001</v>
      </c>
      <c r="B12" s="6">
        <v>969</v>
      </c>
      <c r="C12" s="6">
        <v>0</v>
      </c>
      <c r="D12" s="6">
        <f t="shared" si="0"/>
        <v>969</v>
      </c>
      <c r="E12" s="6">
        <v>118</v>
      </c>
      <c r="F12" s="6">
        <v>0</v>
      </c>
      <c r="G12" s="6">
        <f t="shared" si="1"/>
        <v>118</v>
      </c>
      <c r="H12" s="6">
        <v>0</v>
      </c>
      <c r="I12" s="6">
        <v>0</v>
      </c>
      <c r="J12" s="6">
        <f t="shared" si="2"/>
        <v>0</v>
      </c>
      <c r="K12" s="6">
        <v>812</v>
      </c>
      <c r="L12" s="6">
        <v>0</v>
      </c>
      <c r="M12" s="6">
        <f t="shared" si="3"/>
        <v>812</v>
      </c>
      <c r="N12" s="6">
        <v>51</v>
      </c>
      <c r="O12" s="6">
        <v>0</v>
      </c>
      <c r="P12" s="6">
        <f t="shared" si="4"/>
        <v>51</v>
      </c>
      <c r="Q12" s="6">
        <v>76</v>
      </c>
      <c r="R12" s="6">
        <v>0</v>
      </c>
      <c r="S12" s="6">
        <f t="shared" si="5"/>
        <v>76</v>
      </c>
      <c r="T12" s="6">
        <f t="shared" si="6"/>
        <v>2026</v>
      </c>
    </row>
    <row r="13" spans="1:20" x14ac:dyDescent="0.25">
      <c r="A13" s="2">
        <v>2002</v>
      </c>
      <c r="B13" s="6">
        <v>830</v>
      </c>
      <c r="C13" s="6">
        <v>0</v>
      </c>
      <c r="D13" s="6">
        <f t="shared" si="0"/>
        <v>830</v>
      </c>
      <c r="E13" s="6">
        <v>14</v>
      </c>
      <c r="F13" s="6">
        <v>0</v>
      </c>
      <c r="G13" s="6">
        <f t="shared" si="1"/>
        <v>14</v>
      </c>
      <c r="H13" s="6">
        <v>0</v>
      </c>
      <c r="I13" s="6">
        <v>0</v>
      </c>
      <c r="J13" s="6">
        <f t="shared" si="2"/>
        <v>0</v>
      </c>
      <c r="K13" s="6">
        <v>372</v>
      </c>
      <c r="L13" s="6">
        <v>0</v>
      </c>
      <c r="M13" s="6">
        <f t="shared" si="3"/>
        <v>372</v>
      </c>
      <c r="N13" s="6">
        <v>0</v>
      </c>
      <c r="O13" s="6">
        <v>0</v>
      </c>
      <c r="P13" s="6">
        <f t="shared" si="4"/>
        <v>0</v>
      </c>
      <c r="Q13" s="6">
        <v>2</v>
      </c>
      <c r="R13" s="6">
        <v>0</v>
      </c>
      <c r="S13" s="6">
        <f t="shared" si="5"/>
        <v>2</v>
      </c>
      <c r="T13" s="6">
        <f t="shared" si="6"/>
        <v>1218</v>
      </c>
    </row>
    <row r="14" spans="1:20" x14ac:dyDescent="0.25">
      <c r="A14" s="2">
        <v>2003</v>
      </c>
      <c r="B14" s="6">
        <v>714</v>
      </c>
      <c r="C14" s="6">
        <v>0</v>
      </c>
      <c r="D14" s="6">
        <f t="shared" si="0"/>
        <v>714</v>
      </c>
      <c r="E14" s="6">
        <v>0</v>
      </c>
      <c r="F14" s="6">
        <v>0</v>
      </c>
      <c r="G14" s="6">
        <f t="shared" si="1"/>
        <v>0</v>
      </c>
      <c r="H14" s="6">
        <v>0</v>
      </c>
      <c r="I14" s="6">
        <v>0</v>
      </c>
      <c r="J14" s="6">
        <f t="shared" si="2"/>
        <v>0</v>
      </c>
      <c r="K14" s="6">
        <v>48</v>
      </c>
      <c r="L14" s="6">
        <v>0</v>
      </c>
      <c r="M14" s="6">
        <f t="shared" si="3"/>
        <v>48</v>
      </c>
      <c r="N14" s="6">
        <v>0</v>
      </c>
      <c r="O14" s="6">
        <v>0</v>
      </c>
      <c r="P14" s="6">
        <f t="shared" si="4"/>
        <v>0</v>
      </c>
      <c r="Q14" s="6">
        <v>0</v>
      </c>
      <c r="R14" s="6">
        <v>216</v>
      </c>
      <c r="S14" s="6">
        <f t="shared" si="5"/>
        <v>216</v>
      </c>
      <c r="T14" s="6">
        <f t="shared" si="6"/>
        <v>978</v>
      </c>
    </row>
    <row r="15" spans="1:20" x14ac:dyDescent="0.25">
      <c r="A15" s="2">
        <v>2004</v>
      </c>
      <c r="B15" s="6">
        <v>1499</v>
      </c>
      <c r="C15" s="6">
        <v>0</v>
      </c>
      <c r="D15" s="6">
        <f t="shared" ref="D15:D28" si="7">B15+C15</f>
        <v>1499</v>
      </c>
      <c r="E15" s="6">
        <v>0</v>
      </c>
      <c r="F15" s="6">
        <v>0</v>
      </c>
      <c r="G15" s="6">
        <f t="shared" ref="G15:G33" si="8">E15+F15</f>
        <v>0</v>
      </c>
      <c r="H15" s="6">
        <v>0</v>
      </c>
      <c r="I15" s="6">
        <v>0</v>
      </c>
      <c r="J15" s="6">
        <f t="shared" ref="J15:J33" si="9">H15+I15</f>
        <v>0</v>
      </c>
      <c r="K15" s="6">
        <v>42</v>
      </c>
      <c r="L15" s="6">
        <v>0</v>
      </c>
      <c r="M15" s="6">
        <f>K15+L15</f>
        <v>42</v>
      </c>
      <c r="N15" s="6">
        <v>0</v>
      </c>
      <c r="O15" s="6">
        <v>0</v>
      </c>
      <c r="P15" s="6">
        <f t="shared" ref="P15:P33" si="10">N15+O15</f>
        <v>0</v>
      </c>
      <c r="Q15" s="6">
        <v>231</v>
      </c>
      <c r="R15" s="6">
        <v>0</v>
      </c>
      <c r="S15" s="6">
        <f>Q15+R15</f>
        <v>231</v>
      </c>
      <c r="T15" s="6">
        <f t="shared" si="6"/>
        <v>1772</v>
      </c>
    </row>
    <row r="16" spans="1:20" x14ac:dyDescent="0.25">
      <c r="A16" s="2">
        <v>2005</v>
      </c>
      <c r="B16" s="6">
        <v>1478</v>
      </c>
      <c r="C16" s="6">
        <v>0</v>
      </c>
      <c r="D16" s="6">
        <f t="shared" si="7"/>
        <v>1478</v>
      </c>
      <c r="E16" s="6">
        <v>62</v>
      </c>
      <c r="F16" s="6">
        <v>0</v>
      </c>
      <c r="G16" s="6">
        <f t="shared" si="8"/>
        <v>62</v>
      </c>
      <c r="H16" s="6">
        <v>0</v>
      </c>
      <c r="I16" s="6">
        <v>0</v>
      </c>
      <c r="J16" s="6">
        <f t="shared" si="9"/>
        <v>0</v>
      </c>
      <c r="K16" s="6">
        <v>99</v>
      </c>
      <c r="L16" s="6">
        <v>0</v>
      </c>
      <c r="M16" s="6">
        <f>K16+L16</f>
        <v>99</v>
      </c>
      <c r="N16" s="6">
        <v>0</v>
      </c>
      <c r="O16" s="6">
        <v>0</v>
      </c>
      <c r="P16" s="6">
        <f t="shared" si="10"/>
        <v>0</v>
      </c>
      <c r="Q16" s="6">
        <v>495</v>
      </c>
      <c r="R16" s="6">
        <v>0</v>
      </c>
      <c r="S16" s="6">
        <f>Q16+R16</f>
        <v>495</v>
      </c>
      <c r="T16" s="6">
        <f t="shared" si="6"/>
        <v>2134</v>
      </c>
    </row>
    <row r="17" spans="1:20" x14ac:dyDescent="0.25">
      <c r="A17" s="2">
        <v>2006</v>
      </c>
      <c r="B17" s="6">
        <v>1018</v>
      </c>
      <c r="C17" s="6">
        <v>0</v>
      </c>
      <c r="D17" s="6">
        <f t="shared" si="7"/>
        <v>1018</v>
      </c>
      <c r="E17" s="6">
        <v>0</v>
      </c>
      <c r="F17" s="6">
        <v>0</v>
      </c>
      <c r="G17" s="6">
        <f t="shared" si="8"/>
        <v>0</v>
      </c>
      <c r="H17" s="6">
        <v>0</v>
      </c>
      <c r="I17" s="6">
        <v>0</v>
      </c>
      <c r="J17" s="6">
        <f t="shared" si="9"/>
        <v>0</v>
      </c>
      <c r="K17" s="6">
        <v>196</v>
      </c>
      <c r="L17" s="6">
        <v>0</v>
      </c>
      <c r="M17" s="6">
        <f>K17+L17</f>
        <v>196</v>
      </c>
      <c r="N17" s="6">
        <v>0</v>
      </c>
      <c r="O17" s="6">
        <v>0</v>
      </c>
      <c r="P17" s="6">
        <f t="shared" si="10"/>
        <v>0</v>
      </c>
      <c r="Q17" s="6">
        <v>15</v>
      </c>
      <c r="R17" s="6">
        <v>0</v>
      </c>
      <c r="S17" s="6">
        <f>Q17+R17</f>
        <v>15</v>
      </c>
      <c r="T17" s="6">
        <f t="shared" si="6"/>
        <v>1229</v>
      </c>
    </row>
    <row r="18" spans="1:20" x14ac:dyDescent="0.25">
      <c r="A18" s="2">
        <v>2007</v>
      </c>
      <c r="B18" s="6">
        <v>624</v>
      </c>
      <c r="C18" s="6">
        <v>0</v>
      </c>
      <c r="D18" s="6">
        <f t="shared" si="7"/>
        <v>624</v>
      </c>
      <c r="E18" s="6">
        <v>0</v>
      </c>
      <c r="F18" s="6">
        <v>0</v>
      </c>
      <c r="G18" s="6">
        <f t="shared" si="8"/>
        <v>0</v>
      </c>
      <c r="H18" s="6">
        <v>0</v>
      </c>
      <c r="I18" s="6">
        <v>0</v>
      </c>
      <c r="J18" s="6">
        <f t="shared" si="9"/>
        <v>0</v>
      </c>
      <c r="K18" s="6">
        <v>767</v>
      </c>
      <c r="L18" s="6">
        <v>0</v>
      </c>
      <c r="M18" s="6">
        <f>K18+L18</f>
        <v>767</v>
      </c>
      <c r="N18" s="6">
        <v>0</v>
      </c>
      <c r="O18" s="6">
        <v>0</v>
      </c>
      <c r="P18" s="6">
        <f t="shared" si="10"/>
        <v>0</v>
      </c>
      <c r="Q18" s="6">
        <v>0</v>
      </c>
      <c r="R18" s="6">
        <v>0</v>
      </c>
      <c r="S18" s="6">
        <f>Q18+R18</f>
        <v>0</v>
      </c>
      <c r="T18" s="6">
        <f>+D18+G18+J18+M18+P18+S18</f>
        <v>1391</v>
      </c>
    </row>
    <row r="19" spans="1:20" x14ac:dyDescent="0.25">
      <c r="A19" s="2">
        <v>2008</v>
      </c>
      <c r="B19" s="6">
        <v>590</v>
      </c>
      <c r="C19" s="6">
        <v>0</v>
      </c>
      <c r="D19" s="6">
        <f t="shared" si="7"/>
        <v>590</v>
      </c>
      <c r="E19" s="6">
        <v>0</v>
      </c>
      <c r="F19" s="6">
        <v>0</v>
      </c>
      <c r="G19" s="6">
        <f t="shared" si="8"/>
        <v>0</v>
      </c>
      <c r="H19" s="6">
        <v>0</v>
      </c>
      <c r="I19" s="6">
        <v>0</v>
      </c>
      <c r="J19" s="6">
        <f t="shared" si="9"/>
        <v>0</v>
      </c>
      <c r="K19" s="6">
        <v>0</v>
      </c>
      <c r="L19" s="6">
        <v>0</v>
      </c>
      <c r="M19" s="6">
        <f>K19+L19</f>
        <v>0</v>
      </c>
      <c r="N19" s="6">
        <v>0</v>
      </c>
      <c r="O19" s="6">
        <v>0</v>
      </c>
      <c r="P19" s="6">
        <f t="shared" si="10"/>
        <v>0</v>
      </c>
      <c r="Q19" s="6">
        <v>0</v>
      </c>
      <c r="R19" s="6">
        <v>0</v>
      </c>
      <c r="S19" s="6">
        <f>Q19+R19</f>
        <v>0</v>
      </c>
      <c r="T19" s="6">
        <f t="shared" si="6"/>
        <v>590</v>
      </c>
    </row>
    <row r="20" spans="1:20" x14ac:dyDescent="0.25">
      <c r="A20" s="2">
        <v>2009</v>
      </c>
      <c r="B20" s="6">
        <v>887</v>
      </c>
      <c r="C20" s="6">
        <v>0</v>
      </c>
      <c r="D20" s="6">
        <f t="shared" ref="D20:D27" si="11">B20+C20</f>
        <v>887</v>
      </c>
      <c r="E20" s="6">
        <v>0</v>
      </c>
      <c r="F20" s="6">
        <v>0</v>
      </c>
      <c r="G20" s="6">
        <f t="shared" ref="G20:G27" si="12">E20+F20</f>
        <v>0</v>
      </c>
      <c r="H20" s="6">
        <v>0</v>
      </c>
      <c r="I20" s="6">
        <v>0</v>
      </c>
      <c r="J20" s="6">
        <f t="shared" ref="J20:J27" si="13">H20+I20</f>
        <v>0</v>
      </c>
      <c r="K20" s="6">
        <v>0</v>
      </c>
      <c r="L20" s="6">
        <v>0</v>
      </c>
      <c r="M20" s="6">
        <v>0</v>
      </c>
      <c r="N20" s="6">
        <v>32</v>
      </c>
      <c r="O20" s="6">
        <v>0</v>
      </c>
      <c r="P20" s="6">
        <f t="shared" ref="P20:P27" si="14">N20+O20</f>
        <v>32</v>
      </c>
      <c r="Q20" s="6">
        <v>10</v>
      </c>
      <c r="R20" s="6">
        <v>0</v>
      </c>
      <c r="S20" s="6">
        <v>10</v>
      </c>
      <c r="T20" s="6">
        <f t="shared" ref="T20:T27" si="15">+D20+G20+J20+M20+P20+S20</f>
        <v>929</v>
      </c>
    </row>
    <row r="21" spans="1:20" x14ac:dyDescent="0.25">
      <c r="A21" s="2">
        <v>2010</v>
      </c>
      <c r="B21" s="6">
        <v>1042</v>
      </c>
      <c r="C21" s="6">
        <v>0</v>
      </c>
      <c r="D21" s="6">
        <f t="shared" si="11"/>
        <v>1042</v>
      </c>
      <c r="E21" s="6">
        <v>0</v>
      </c>
      <c r="F21" s="6">
        <v>0</v>
      </c>
      <c r="G21" s="6">
        <f t="shared" si="12"/>
        <v>0</v>
      </c>
      <c r="H21" s="6">
        <v>0</v>
      </c>
      <c r="I21" s="6">
        <v>0</v>
      </c>
      <c r="J21" s="6">
        <f t="shared" si="13"/>
        <v>0</v>
      </c>
      <c r="K21" s="6">
        <v>24</v>
      </c>
      <c r="L21" s="6">
        <v>0</v>
      </c>
      <c r="M21" s="6">
        <f t="shared" ref="M21:M33" si="16">SUM(K21:L21)</f>
        <v>24</v>
      </c>
      <c r="N21" s="6">
        <v>0</v>
      </c>
      <c r="O21" s="6">
        <v>0</v>
      </c>
      <c r="P21" s="6">
        <f t="shared" si="14"/>
        <v>0</v>
      </c>
      <c r="Q21" s="6">
        <v>0</v>
      </c>
      <c r="R21" s="6">
        <v>0</v>
      </c>
      <c r="S21" s="6">
        <f t="shared" ref="S21:S33" si="17">SUM(Q21:R21)</f>
        <v>0</v>
      </c>
      <c r="T21" s="6">
        <f t="shared" si="15"/>
        <v>1066</v>
      </c>
    </row>
    <row r="22" spans="1:20" x14ac:dyDescent="0.25">
      <c r="A22" s="2">
        <v>2011</v>
      </c>
      <c r="B22" s="6">
        <v>1768</v>
      </c>
      <c r="C22" s="6">
        <v>0</v>
      </c>
      <c r="D22" s="6">
        <f t="shared" si="11"/>
        <v>1768</v>
      </c>
      <c r="E22" s="6">
        <v>0</v>
      </c>
      <c r="F22" s="6">
        <v>0</v>
      </c>
      <c r="G22" s="6">
        <f t="shared" si="12"/>
        <v>0</v>
      </c>
      <c r="H22" s="6">
        <v>0</v>
      </c>
      <c r="I22" s="6">
        <v>0</v>
      </c>
      <c r="J22" s="6">
        <f t="shared" si="13"/>
        <v>0</v>
      </c>
      <c r="K22" s="6">
        <v>29</v>
      </c>
      <c r="L22" s="6">
        <v>0</v>
      </c>
      <c r="M22" s="6">
        <f t="shared" si="16"/>
        <v>29</v>
      </c>
      <c r="N22" s="6">
        <v>21</v>
      </c>
      <c r="O22" s="6">
        <v>0</v>
      </c>
      <c r="P22" s="6">
        <f t="shared" si="14"/>
        <v>21</v>
      </c>
      <c r="Q22" s="6">
        <v>26</v>
      </c>
      <c r="R22" s="6">
        <v>0</v>
      </c>
      <c r="S22" s="6">
        <f t="shared" si="17"/>
        <v>26</v>
      </c>
      <c r="T22" s="6">
        <f t="shared" si="15"/>
        <v>1844</v>
      </c>
    </row>
    <row r="23" spans="1:20" x14ac:dyDescent="0.25">
      <c r="A23" s="2">
        <v>2012</v>
      </c>
      <c r="B23" s="6">
        <v>1013</v>
      </c>
      <c r="C23" s="6">
        <v>0</v>
      </c>
      <c r="D23" s="6">
        <f t="shared" si="11"/>
        <v>1013</v>
      </c>
      <c r="E23" s="6">
        <v>0</v>
      </c>
      <c r="F23" s="6">
        <v>0</v>
      </c>
      <c r="G23" s="6">
        <f t="shared" si="12"/>
        <v>0</v>
      </c>
      <c r="H23" s="6">
        <v>0</v>
      </c>
      <c r="I23" s="6">
        <v>0</v>
      </c>
      <c r="J23" s="6">
        <f t="shared" si="13"/>
        <v>0</v>
      </c>
      <c r="K23" s="6">
        <v>0</v>
      </c>
      <c r="L23" s="6">
        <v>0</v>
      </c>
      <c r="M23" s="6">
        <f t="shared" si="16"/>
        <v>0</v>
      </c>
      <c r="N23" s="6">
        <v>50</v>
      </c>
      <c r="O23" s="6">
        <v>0</v>
      </c>
      <c r="P23" s="6">
        <f t="shared" si="14"/>
        <v>50</v>
      </c>
      <c r="Q23" s="6">
        <v>0</v>
      </c>
      <c r="R23" s="6">
        <v>0</v>
      </c>
      <c r="S23" s="6">
        <f t="shared" si="17"/>
        <v>0</v>
      </c>
      <c r="T23" s="6">
        <f t="shared" si="15"/>
        <v>1063</v>
      </c>
    </row>
    <row r="24" spans="1:20" x14ac:dyDescent="0.25">
      <c r="A24" s="2">
        <v>2013</v>
      </c>
      <c r="B24" s="6">
        <v>1166</v>
      </c>
      <c r="C24" s="6">
        <v>0</v>
      </c>
      <c r="D24" s="6">
        <f t="shared" si="11"/>
        <v>1166</v>
      </c>
      <c r="E24" s="6">
        <v>0</v>
      </c>
      <c r="F24" s="6">
        <v>0</v>
      </c>
      <c r="G24" s="6">
        <f t="shared" si="12"/>
        <v>0</v>
      </c>
      <c r="H24" s="6">
        <v>0</v>
      </c>
      <c r="I24" s="6">
        <v>0</v>
      </c>
      <c r="J24" s="6">
        <f t="shared" si="13"/>
        <v>0</v>
      </c>
      <c r="K24" s="6">
        <v>203</v>
      </c>
      <c r="L24" s="6">
        <v>0</v>
      </c>
      <c r="M24" s="6">
        <f t="shared" si="16"/>
        <v>203</v>
      </c>
      <c r="N24" s="6">
        <v>0</v>
      </c>
      <c r="O24" s="6">
        <v>0</v>
      </c>
      <c r="P24" s="6">
        <f t="shared" si="14"/>
        <v>0</v>
      </c>
      <c r="Q24" s="6">
        <v>0</v>
      </c>
      <c r="R24" s="6">
        <v>0</v>
      </c>
      <c r="S24" s="6">
        <f t="shared" si="17"/>
        <v>0</v>
      </c>
      <c r="T24" s="6">
        <f t="shared" si="15"/>
        <v>1369</v>
      </c>
    </row>
    <row r="25" spans="1:20" x14ac:dyDescent="0.25">
      <c r="A25" s="2">
        <v>2014</v>
      </c>
      <c r="B25" s="6">
        <v>1161</v>
      </c>
      <c r="C25" s="6">
        <v>0</v>
      </c>
      <c r="D25" s="6">
        <f t="shared" si="11"/>
        <v>1161</v>
      </c>
      <c r="E25" s="6">
        <v>0</v>
      </c>
      <c r="F25" s="6">
        <v>0</v>
      </c>
      <c r="G25" s="6">
        <f t="shared" si="12"/>
        <v>0</v>
      </c>
      <c r="H25" s="6">
        <v>0</v>
      </c>
      <c r="I25" s="6">
        <v>0</v>
      </c>
      <c r="J25" s="6">
        <f t="shared" si="13"/>
        <v>0</v>
      </c>
      <c r="K25" s="6">
        <v>1205</v>
      </c>
      <c r="L25" s="6">
        <v>0</v>
      </c>
      <c r="M25" s="6">
        <f t="shared" si="16"/>
        <v>1205</v>
      </c>
      <c r="N25" s="6">
        <v>0</v>
      </c>
      <c r="O25" s="6">
        <v>0</v>
      </c>
      <c r="P25" s="6">
        <f t="shared" si="14"/>
        <v>0</v>
      </c>
      <c r="Q25" s="6">
        <v>0</v>
      </c>
      <c r="R25" s="6">
        <v>0</v>
      </c>
      <c r="S25" s="6">
        <f t="shared" si="17"/>
        <v>0</v>
      </c>
      <c r="T25" s="6">
        <f t="shared" si="15"/>
        <v>2366</v>
      </c>
    </row>
    <row r="26" spans="1:20" x14ac:dyDescent="0.25">
      <c r="A26" s="2">
        <v>2015</v>
      </c>
      <c r="B26" s="6">
        <v>579</v>
      </c>
      <c r="C26" s="6">
        <v>0</v>
      </c>
      <c r="D26" s="6">
        <f t="shared" si="11"/>
        <v>579</v>
      </c>
      <c r="E26" s="6">
        <v>0</v>
      </c>
      <c r="F26" s="6">
        <v>0</v>
      </c>
      <c r="G26" s="6">
        <f t="shared" si="12"/>
        <v>0</v>
      </c>
      <c r="H26" s="6">
        <v>0</v>
      </c>
      <c r="I26" s="6">
        <v>47</v>
      </c>
      <c r="J26" s="6">
        <f t="shared" si="13"/>
        <v>47</v>
      </c>
      <c r="K26" s="6">
        <v>689</v>
      </c>
      <c r="L26" s="6">
        <v>0</v>
      </c>
      <c r="M26" s="6">
        <f>SUM(K26:L26)</f>
        <v>689</v>
      </c>
      <c r="N26" s="6">
        <v>0</v>
      </c>
      <c r="O26" s="6">
        <v>0</v>
      </c>
      <c r="P26" s="6">
        <f t="shared" si="14"/>
        <v>0</v>
      </c>
      <c r="Q26" s="6">
        <v>31</v>
      </c>
      <c r="R26" s="6">
        <v>0</v>
      </c>
      <c r="S26" s="6">
        <f>SUM(Q26:R26)</f>
        <v>31</v>
      </c>
      <c r="T26" s="6">
        <f t="shared" si="15"/>
        <v>1346</v>
      </c>
    </row>
    <row r="27" spans="1:20" x14ac:dyDescent="0.25">
      <c r="A27" s="2">
        <v>2016</v>
      </c>
      <c r="B27" s="6">
        <v>1075</v>
      </c>
      <c r="C27" s="6">
        <v>0</v>
      </c>
      <c r="D27" s="6">
        <f t="shared" si="11"/>
        <v>1075</v>
      </c>
      <c r="E27" s="6">
        <v>0</v>
      </c>
      <c r="F27" s="6">
        <v>0</v>
      </c>
      <c r="G27" s="6">
        <f t="shared" si="12"/>
        <v>0</v>
      </c>
      <c r="H27" s="6">
        <v>0</v>
      </c>
      <c r="I27" s="6">
        <v>0</v>
      </c>
      <c r="J27" s="6">
        <f t="shared" si="13"/>
        <v>0</v>
      </c>
      <c r="K27" s="6">
        <v>543</v>
      </c>
      <c r="L27" s="6">
        <v>0</v>
      </c>
      <c r="M27" s="6">
        <f t="shared" ref="M27" si="18">SUM(K27:L27)</f>
        <v>543</v>
      </c>
      <c r="N27" s="6">
        <v>170</v>
      </c>
      <c r="O27" s="6">
        <v>0</v>
      </c>
      <c r="P27" s="6">
        <f t="shared" si="14"/>
        <v>170</v>
      </c>
      <c r="Q27" s="6">
        <v>0</v>
      </c>
      <c r="R27" s="6">
        <v>0</v>
      </c>
      <c r="S27" s="6">
        <f t="shared" ref="S27" si="19">SUM(Q27:R27)</f>
        <v>0</v>
      </c>
      <c r="T27" s="6">
        <f t="shared" si="15"/>
        <v>1788</v>
      </c>
    </row>
    <row r="28" spans="1:20" x14ac:dyDescent="0.25">
      <c r="A28" s="2">
        <v>2017</v>
      </c>
      <c r="B28" s="6">
        <v>793</v>
      </c>
      <c r="C28" s="6">
        <v>0</v>
      </c>
      <c r="D28" s="6">
        <f t="shared" si="7"/>
        <v>793</v>
      </c>
      <c r="E28" s="6">
        <v>0</v>
      </c>
      <c r="F28" s="6">
        <v>0</v>
      </c>
      <c r="G28" s="6">
        <f t="shared" si="8"/>
        <v>0</v>
      </c>
      <c r="H28" s="6">
        <v>0</v>
      </c>
      <c r="I28" s="6">
        <v>0</v>
      </c>
      <c r="J28" s="6">
        <f t="shared" si="9"/>
        <v>0</v>
      </c>
      <c r="K28" s="6">
        <v>349</v>
      </c>
      <c r="L28" s="6">
        <v>0</v>
      </c>
      <c r="M28" s="6">
        <f t="shared" si="16"/>
        <v>349</v>
      </c>
      <c r="N28" s="6">
        <v>0</v>
      </c>
      <c r="O28" s="6">
        <v>0</v>
      </c>
      <c r="P28" s="6">
        <f t="shared" si="10"/>
        <v>0</v>
      </c>
      <c r="Q28" s="6">
        <v>0</v>
      </c>
      <c r="R28" s="6">
        <v>0</v>
      </c>
      <c r="S28" s="6">
        <f t="shared" si="17"/>
        <v>0</v>
      </c>
      <c r="T28" s="6">
        <f t="shared" si="6"/>
        <v>1142</v>
      </c>
    </row>
    <row r="29" spans="1:20" x14ac:dyDescent="0.25">
      <c r="A29" s="2">
        <v>2018</v>
      </c>
      <c r="B29" s="6">
        <v>438</v>
      </c>
      <c r="C29" s="6">
        <v>0</v>
      </c>
      <c r="D29" s="6">
        <f>B29+C29</f>
        <v>438</v>
      </c>
      <c r="E29" s="6">
        <v>0</v>
      </c>
      <c r="F29" s="6">
        <v>0</v>
      </c>
      <c r="G29" s="6">
        <f t="shared" si="8"/>
        <v>0</v>
      </c>
      <c r="H29" s="6">
        <v>0</v>
      </c>
      <c r="I29" s="6">
        <v>0</v>
      </c>
      <c r="J29" s="6">
        <f t="shared" si="9"/>
        <v>0</v>
      </c>
      <c r="K29" s="6">
        <v>498</v>
      </c>
      <c r="L29" s="6">
        <v>0</v>
      </c>
      <c r="M29" s="6">
        <f t="shared" si="16"/>
        <v>498</v>
      </c>
      <c r="N29" s="6">
        <v>0</v>
      </c>
      <c r="O29" s="6">
        <v>0</v>
      </c>
      <c r="P29" s="6">
        <f t="shared" si="10"/>
        <v>0</v>
      </c>
      <c r="Q29" s="6">
        <v>0</v>
      </c>
      <c r="R29" s="6">
        <v>0</v>
      </c>
      <c r="S29" s="6">
        <f t="shared" si="17"/>
        <v>0</v>
      </c>
      <c r="T29" s="6">
        <f>+D29+G29+J29+M29+P29+S29</f>
        <v>936</v>
      </c>
    </row>
    <row r="30" spans="1:20" x14ac:dyDescent="0.25">
      <c r="A30" s="2">
        <v>2019</v>
      </c>
      <c r="B30" s="6">
        <v>401</v>
      </c>
      <c r="C30" s="6">
        <v>0</v>
      </c>
      <c r="D30" s="6">
        <f>B30+C30</f>
        <v>401</v>
      </c>
      <c r="E30" s="6">
        <v>0</v>
      </c>
      <c r="F30" s="6">
        <v>0</v>
      </c>
      <c r="G30" s="6">
        <f t="shared" si="8"/>
        <v>0</v>
      </c>
      <c r="H30" s="6">
        <v>0</v>
      </c>
      <c r="I30" s="6">
        <v>0</v>
      </c>
      <c r="J30" s="6">
        <f t="shared" si="9"/>
        <v>0</v>
      </c>
      <c r="K30" s="6">
        <v>20</v>
      </c>
      <c r="L30" s="6">
        <v>0</v>
      </c>
      <c r="M30" s="6">
        <f t="shared" si="16"/>
        <v>20</v>
      </c>
      <c r="N30" s="6">
        <v>0</v>
      </c>
      <c r="O30" s="6">
        <v>0</v>
      </c>
      <c r="P30" s="6">
        <f t="shared" si="10"/>
        <v>0</v>
      </c>
      <c r="Q30" s="6">
        <v>0</v>
      </c>
      <c r="R30" s="6">
        <v>0</v>
      </c>
      <c r="S30" s="6">
        <f t="shared" si="17"/>
        <v>0</v>
      </c>
      <c r="T30" s="6">
        <f>+D30+G30+J30+M30+P30+S30</f>
        <v>421</v>
      </c>
    </row>
    <row r="31" spans="1:20" x14ac:dyDescent="0.25">
      <c r="A31" s="2">
        <v>2020</v>
      </c>
      <c r="B31" s="6">
        <v>325</v>
      </c>
      <c r="C31" s="6">
        <v>0</v>
      </c>
      <c r="D31" s="6">
        <f>B31+C31</f>
        <v>325</v>
      </c>
      <c r="E31" s="6">
        <v>0</v>
      </c>
      <c r="F31" s="6">
        <v>0</v>
      </c>
      <c r="G31" s="6">
        <f t="shared" si="8"/>
        <v>0</v>
      </c>
      <c r="H31" s="6">
        <v>0</v>
      </c>
      <c r="I31" s="6">
        <v>0</v>
      </c>
      <c r="J31" s="6">
        <f t="shared" si="9"/>
        <v>0</v>
      </c>
      <c r="K31" s="6">
        <v>8</v>
      </c>
      <c r="L31" s="6">
        <v>0</v>
      </c>
      <c r="M31" s="6">
        <f t="shared" si="16"/>
        <v>8</v>
      </c>
      <c r="N31" s="6">
        <v>0</v>
      </c>
      <c r="O31" s="6">
        <v>0</v>
      </c>
      <c r="P31" s="6">
        <f t="shared" si="10"/>
        <v>0</v>
      </c>
      <c r="Q31" s="6">
        <v>0</v>
      </c>
      <c r="R31" s="6">
        <v>185</v>
      </c>
      <c r="S31" s="6">
        <f t="shared" si="17"/>
        <v>185</v>
      </c>
      <c r="T31" s="6">
        <f>+D31+G31+J31+M31+P31+S31</f>
        <v>518</v>
      </c>
    </row>
    <row r="32" spans="1:20" x14ac:dyDescent="0.25">
      <c r="A32" s="2">
        <v>2021</v>
      </c>
      <c r="B32" s="6">
        <v>418</v>
      </c>
      <c r="C32" s="6">
        <v>0</v>
      </c>
      <c r="D32" s="6">
        <f>B32+C32</f>
        <v>418</v>
      </c>
      <c r="E32" s="6">
        <v>0</v>
      </c>
      <c r="F32" s="6">
        <v>0</v>
      </c>
      <c r="G32" s="6">
        <f t="shared" si="8"/>
        <v>0</v>
      </c>
      <c r="H32" s="6">
        <v>0</v>
      </c>
      <c r="I32" s="6">
        <v>0</v>
      </c>
      <c r="J32" s="6">
        <f t="shared" si="9"/>
        <v>0</v>
      </c>
      <c r="K32" s="6">
        <v>1</v>
      </c>
      <c r="L32" s="6">
        <v>0</v>
      </c>
      <c r="M32" s="6">
        <f t="shared" si="16"/>
        <v>1</v>
      </c>
      <c r="N32" s="6">
        <v>0</v>
      </c>
      <c r="O32" s="6">
        <v>0</v>
      </c>
      <c r="P32" s="6">
        <f t="shared" si="10"/>
        <v>0</v>
      </c>
      <c r="Q32" s="6">
        <v>0</v>
      </c>
      <c r="R32" s="6">
        <v>0</v>
      </c>
      <c r="S32" s="6">
        <f t="shared" si="17"/>
        <v>0</v>
      </c>
      <c r="T32" s="6">
        <f>+D32+G32+J32+M32+P32+S32</f>
        <v>419</v>
      </c>
    </row>
    <row r="33" spans="1:20" x14ac:dyDescent="0.25">
      <c r="A33" s="2">
        <v>2022</v>
      </c>
      <c r="B33" s="6">
        <v>25</v>
      </c>
      <c r="C33" s="6">
        <v>0</v>
      </c>
      <c r="D33" s="6">
        <f>B33+C33</f>
        <v>25</v>
      </c>
      <c r="E33" s="6">
        <v>0</v>
      </c>
      <c r="F33" s="6">
        <v>54</v>
      </c>
      <c r="G33" s="6">
        <f t="shared" si="8"/>
        <v>54</v>
      </c>
      <c r="H33" s="6">
        <v>0</v>
      </c>
      <c r="I33" s="6">
        <v>0</v>
      </c>
      <c r="J33" s="6">
        <f t="shared" si="9"/>
        <v>0</v>
      </c>
      <c r="K33" s="6">
        <v>2</v>
      </c>
      <c r="L33" s="6">
        <v>0</v>
      </c>
      <c r="M33" s="6">
        <f t="shared" si="16"/>
        <v>2</v>
      </c>
      <c r="N33" s="6">
        <v>0</v>
      </c>
      <c r="O33" s="6">
        <v>0</v>
      </c>
      <c r="P33" s="6">
        <f t="shared" si="10"/>
        <v>0</v>
      </c>
      <c r="Q33" s="6">
        <v>0</v>
      </c>
      <c r="R33" s="6">
        <v>0</v>
      </c>
      <c r="S33" s="6">
        <f t="shared" si="17"/>
        <v>0</v>
      </c>
      <c r="T33" s="6">
        <f>+D33+G33+J33+M33+P33+S33</f>
        <v>81</v>
      </c>
    </row>
    <row r="34" spans="1:20" s="8" customFormat="1" x14ac:dyDescent="0.25">
      <c r="A34" s="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8" customFormat="1" x14ac:dyDescent="0.25">
      <c r="A35" s="2" t="s">
        <v>17</v>
      </c>
      <c r="B35" s="6">
        <f>AVERAGE(B5:B33)</f>
        <v>1792.6206896551723</v>
      </c>
      <c r="C35" s="6">
        <f t="shared" ref="C35:T35" si="20">AVERAGE(C5:C33)</f>
        <v>0.17241379310344829</v>
      </c>
      <c r="D35" s="6">
        <f t="shared" si="20"/>
        <v>1792.7931034482758</v>
      </c>
      <c r="E35" s="6">
        <f t="shared" si="20"/>
        <v>27.689655172413794</v>
      </c>
      <c r="F35" s="6">
        <f t="shared" si="20"/>
        <v>1.8620689655172413</v>
      </c>
      <c r="G35" s="6">
        <f t="shared" si="20"/>
        <v>29.551724137931036</v>
      </c>
      <c r="H35" s="6">
        <f t="shared" si="20"/>
        <v>39.241379310344826</v>
      </c>
      <c r="I35" s="6">
        <f t="shared" si="20"/>
        <v>1.6206896551724137</v>
      </c>
      <c r="J35" s="6">
        <f t="shared" si="20"/>
        <v>40.862068965517238</v>
      </c>
      <c r="K35" s="6">
        <f t="shared" si="20"/>
        <v>239.48275862068965</v>
      </c>
      <c r="L35" s="6">
        <f t="shared" si="20"/>
        <v>0</v>
      </c>
      <c r="M35" s="6">
        <f t="shared" si="20"/>
        <v>239.48275862068965</v>
      </c>
      <c r="N35" s="6">
        <f t="shared" si="20"/>
        <v>12.206896551724139</v>
      </c>
      <c r="O35" s="6">
        <f t="shared" si="20"/>
        <v>0</v>
      </c>
      <c r="P35" s="6">
        <f t="shared" si="20"/>
        <v>12.206896551724139</v>
      </c>
      <c r="Q35" s="6">
        <f t="shared" si="20"/>
        <v>50.103448275862071</v>
      </c>
      <c r="R35" s="6">
        <f t="shared" si="20"/>
        <v>78.41379310344827</v>
      </c>
      <c r="S35" s="6">
        <f t="shared" si="20"/>
        <v>128.51724137931035</v>
      </c>
      <c r="T35" s="6">
        <f t="shared" si="20"/>
        <v>2243.4137931034484</v>
      </c>
    </row>
    <row r="36" spans="1:20" s="8" customFormat="1" x14ac:dyDescent="0.25">
      <c r="A36" s="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8" customFormat="1" x14ac:dyDescent="0.25">
      <c r="A37" s="2" t="s">
        <v>11</v>
      </c>
      <c r="B37" s="6">
        <f>SUM(B5:B33)</f>
        <v>51986</v>
      </c>
      <c r="C37" s="6">
        <f t="shared" ref="C37:T37" si="21">SUM(C5:C33)</f>
        <v>5</v>
      </c>
      <c r="D37" s="6">
        <f t="shared" si="21"/>
        <v>51991</v>
      </c>
      <c r="E37" s="6">
        <f t="shared" si="21"/>
        <v>803</v>
      </c>
      <c r="F37" s="6">
        <f t="shared" si="21"/>
        <v>54</v>
      </c>
      <c r="G37" s="6">
        <f t="shared" si="21"/>
        <v>857</v>
      </c>
      <c r="H37" s="6">
        <f t="shared" si="21"/>
        <v>1138</v>
      </c>
      <c r="I37" s="6">
        <f t="shared" si="21"/>
        <v>47</v>
      </c>
      <c r="J37" s="6">
        <f t="shared" si="21"/>
        <v>1185</v>
      </c>
      <c r="K37" s="6">
        <f t="shared" si="21"/>
        <v>6945</v>
      </c>
      <c r="L37" s="6">
        <f t="shared" si="21"/>
        <v>0</v>
      </c>
      <c r="M37" s="6">
        <f t="shared" si="21"/>
        <v>6945</v>
      </c>
      <c r="N37" s="6">
        <f t="shared" si="21"/>
        <v>354</v>
      </c>
      <c r="O37" s="6">
        <f t="shared" si="21"/>
        <v>0</v>
      </c>
      <c r="P37" s="6">
        <f t="shared" si="21"/>
        <v>354</v>
      </c>
      <c r="Q37" s="6">
        <f t="shared" si="21"/>
        <v>1453</v>
      </c>
      <c r="R37" s="6">
        <f t="shared" si="21"/>
        <v>2274</v>
      </c>
      <c r="S37" s="6">
        <f t="shared" si="21"/>
        <v>3727</v>
      </c>
      <c r="T37" s="6">
        <f t="shared" si="21"/>
        <v>65059</v>
      </c>
    </row>
    <row r="39" spans="1:20" x14ac:dyDescent="0.25">
      <c r="A39" s="26" t="s">
        <v>16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14"/>
    </row>
    <row r="40" spans="1:20" s="12" customFormat="1" ht="15.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x14ac:dyDescent="0.25">
      <c r="A41" s="11"/>
      <c r="J41" s="10"/>
    </row>
    <row r="42" spans="1:20" x14ac:dyDescent="0.25">
      <c r="A42" s="11"/>
      <c r="J42" s="10"/>
    </row>
    <row r="43" spans="1:20" x14ac:dyDescent="0.25">
      <c r="S43" s="9"/>
    </row>
  </sheetData>
  <phoneticPr fontId="0" type="noConversion"/>
  <printOptions horizontalCentered="1"/>
  <pageMargins left="0.5" right="0.5" top="1" bottom="1" header="0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Alaska Region Harvest Acres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Weston, Rachel - FS</cp:lastModifiedBy>
  <cp:lastPrinted>2012-12-03T19:31:51Z</cp:lastPrinted>
  <dcterms:created xsi:type="dcterms:W3CDTF">2005-04-14T15:19:43Z</dcterms:created>
  <dcterms:modified xsi:type="dcterms:W3CDTF">2022-11-08T01:26:07Z</dcterms:modified>
</cp:coreProperties>
</file>