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64" windowWidth="14340" windowHeight="82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1" i="1" l="1"/>
  <c r="H11" i="1" l="1"/>
  <c r="H21" i="1"/>
  <c r="G22" i="1" l="1"/>
  <c r="E22" i="1"/>
  <c r="D22" i="1"/>
  <c r="C22" i="1"/>
  <c r="B22" i="1"/>
  <c r="H22" i="1" s="1"/>
  <c r="H32" i="1" l="1"/>
  <c r="G32" i="1"/>
  <c r="G13" i="1"/>
  <c r="F13" i="1"/>
  <c r="E13" i="1"/>
  <c r="D13" i="1"/>
  <c r="C13" i="1"/>
  <c r="B13" i="1"/>
  <c r="H13" i="1" l="1"/>
  <c r="C15" i="1" l="1"/>
</calcChain>
</file>

<file path=xl/sharedStrings.xml><?xml version="1.0" encoding="utf-8"?>
<sst xmlns="http://schemas.openxmlformats.org/spreadsheetml/2006/main" count="39" uniqueCount="28">
  <si>
    <t xml:space="preserve">5 year Average (2008 to 2012) </t>
  </si>
  <si>
    <t>Maintenance Cost/mile by ML</t>
  </si>
  <si>
    <t>4 Aggegate</t>
  </si>
  <si>
    <t>4 Asphalt</t>
  </si>
  <si>
    <t>Existing road mile, ML</t>
  </si>
  <si>
    <t>total</t>
  </si>
  <si>
    <t>Recommended road miles by ML</t>
  </si>
  <si>
    <t>4 aggregate</t>
  </si>
  <si>
    <t>4 asphalt</t>
  </si>
  <si>
    <t>ML</t>
  </si>
  <si>
    <t>Miles</t>
  </si>
  <si>
    <t>$/mile</t>
  </si>
  <si>
    <t>$</t>
  </si>
  <si>
    <t>Finacial Analysis</t>
  </si>
  <si>
    <t>% of needs funded</t>
  </si>
  <si>
    <t>cost/mile</t>
  </si>
  <si>
    <t>Deferred maintenance funding needs</t>
  </si>
  <si>
    <t xml:space="preserve">ML </t>
  </si>
  <si>
    <t>miles</t>
  </si>
  <si>
    <t>total cost</t>
  </si>
  <si>
    <t>4  agg</t>
  </si>
  <si>
    <t>4 agg</t>
  </si>
  <si>
    <t>5 year funding by FY</t>
  </si>
  <si>
    <t>5 yr Average</t>
  </si>
  <si>
    <t>FY</t>
  </si>
  <si>
    <t>Mtc $/year</t>
  </si>
  <si>
    <t>decomm</t>
  </si>
  <si>
    <t>07-22-15  Rio Grande Road maintenance Cost - updated 09-29-15 and 10-22-15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</si>
</sst>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sqref="A1:A1048576"/>
    </sheetView>
  </sheetViews>
  <sheetFormatPr defaultRowHeight="14.4" x14ac:dyDescent="0.3"/>
  <sheetData>
    <row r="1" spans="1:8" x14ac:dyDescent="0.3">
      <c r="A1" t="s">
        <v>27</v>
      </c>
    </row>
    <row r="2" spans="1:8" x14ac:dyDescent="0.3">
      <c r="A2" t="s">
        <v>13</v>
      </c>
    </row>
    <row r="3" spans="1:8" x14ac:dyDescent="0.3">
      <c r="A3" t="s">
        <v>0</v>
      </c>
    </row>
    <row r="4" spans="1:8" x14ac:dyDescent="0.3">
      <c r="A4" t="s">
        <v>12</v>
      </c>
      <c r="C4" s="2">
        <v>688862</v>
      </c>
    </row>
    <row r="5" spans="1:8" x14ac:dyDescent="0.3">
      <c r="A5" t="s">
        <v>1</v>
      </c>
    </row>
    <row r="6" spans="1:8" x14ac:dyDescent="0.3">
      <c r="A6" t="s">
        <v>9</v>
      </c>
      <c r="B6">
        <v>1</v>
      </c>
      <c r="C6">
        <v>2</v>
      </c>
      <c r="D6">
        <v>3</v>
      </c>
      <c r="E6" t="s">
        <v>2</v>
      </c>
      <c r="F6" t="s">
        <v>3</v>
      </c>
      <c r="G6">
        <v>5</v>
      </c>
    </row>
    <row r="7" spans="1:8" x14ac:dyDescent="0.3">
      <c r="A7" t="s">
        <v>11</v>
      </c>
      <c r="B7">
        <v>200</v>
      </c>
      <c r="C7">
        <v>1900</v>
      </c>
      <c r="D7">
        <v>8500</v>
      </c>
      <c r="E7">
        <v>9800</v>
      </c>
      <c r="F7">
        <v>10500</v>
      </c>
      <c r="G7">
        <v>10700</v>
      </c>
    </row>
    <row r="9" spans="1:8" x14ac:dyDescent="0.3">
      <c r="A9" t="s">
        <v>4</v>
      </c>
    </row>
    <row r="10" spans="1:8" x14ac:dyDescent="0.3">
      <c r="A10" t="s">
        <v>9</v>
      </c>
      <c r="B10">
        <v>1</v>
      </c>
      <c r="C10">
        <v>2</v>
      </c>
      <c r="D10">
        <v>3</v>
      </c>
      <c r="E10" t="s">
        <v>7</v>
      </c>
      <c r="F10" t="s">
        <v>8</v>
      </c>
      <c r="G10">
        <v>5</v>
      </c>
      <c r="H10" t="s">
        <v>5</v>
      </c>
    </row>
    <row r="11" spans="1:8" x14ac:dyDescent="0.3">
      <c r="A11" t="s">
        <v>10</v>
      </c>
      <c r="B11">
        <v>692</v>
      </c>
      <c r="C11">
        <v>1319</v>
      </c>
      <c r="D11">
        <v>787</v>
      </c>
      <c r="E11">
        <v>1</v>
      </c>
      <c r="F11">
        <v>0</v>
      </c>
      <c r="G11">
        <v>20</v>
      </c>
      <c r="H11">
        <f>SUM(B11:G11)</f>
        <v>2819</v>
      </c>
    </row>
    <row r="12" spans="1:8" x14ac:dyDescent="0.3">
      <c r="A12" t="s">
        <v>15</v>
      </c>
      <c r="B12">
        <v>200</v>
      </c>
      <c r="C12">
        <v>1900</v>
      </c>
      <c r="D12">
        <v>8500</v>
      </c>
      <c r="E12">
        <v>9800</v>
      </c>
      <c r="F12">
        <v>10500</v>
      </c>
      <c r="G12">
        <v>10700</v>
      </c>
    </row>
    <row r="13" spans="1:8" x14ac:dyDescent="0.3">
      <c r="A13" t="s">
        <v>5</v>
      </c>
      <c r="B13">
        <f t="shared" ref="B13:G13" si="0">B11*B12</f>
        <v>138400</v>
      </c>
      <c r="C13">
        <f t="shared" si="0"/>
        <v>2506100</v>
      </c>
      <c r="D13">
        <f t="shared" si="0"/>
        <v>6689500</v>
      </c>
      <c r="E13">
        <f t="shared" si="0"/>
        <v>9800</v>
      </c>
      <c r="F13">
        <f t="shared" si="0"/>
        <v>0</v>
      </c>
      <c r="G13">
        <f t="shared" si="0"/>
        <v>214000</v>
      </c>
      <c r="H13" s="2">
        <f>SUM(B13:G13)</f>
        <v>9557800</v>
      </c>
    </row>
    <row r="15" spans="1:8" x14ac:dyDescent="0.3">
      <c r="A15" t="s">
        <v>14</v>
      </c>
      <c r="C15">
        <f>C4/H13</f>
        <v>7.2073280462031014E-2</v>
      </c>
    </row>
    <row r="16" spans="1:8" x14ac:dyDescent="0.3">
      <c r="A16" t="s">
        <v>14</v>
      </c>
      <c r="C16" s="1">
        <v>7.0000000000000007E-2</v>
      </c>
    </row>
    <row r="19" spans="1:10" x14ac:dyDescent="0.3">
      <c r="A19" t="s">
        <v>6</v>
      </c>
    </row>
    <row r="20" spans="1:10" x14ac:dyDescent="0.3">
      <c r="A20" t="s">
        <v>9</v>
      </c>
      <c r="B20">
        <v>1</v>
      </c>
      <c r="C20">
        <v>2</v>
      </c>
      <c r="D20">
        <v>3</v>
      </c>
      <c r="E20" t="s">
        <v>20</v>
      </c>
      <c r="F20" t="s">
        <v>8</v>
      </c>
      <c r="G20">
        <v>5</v>
      </c>
      <c r="H20" t="s">
        <v>5</v>
      </c>
      <c r="I20" t="s">
        <v>26</v>
      </c>
    </row>
    <row r="21" spans="1:10" x14ac:dyDescent="0.3">
      <c r="A21" t="s">
        <v>10</v>
      </c>
      <c r="B21">
        <v>1093</v>
      </c>
      <c r="C21">
        <v>722</v>
      </c>
      <c r="D21">
        <v>758</v>
      </c>
      <c r="E21">
        <v>1</v>
      </c>
      <c r="G21">
        <v>20</v>
      </c>
      <c r="H21">
        <f>SUM(B21:G21)</f>
        <v>2594</v>
      </c>
      <c r="I21">
        <v>225</v>
      </c>
      <c r="J21">
        <f>H21+I21</f>
        <v>2819</v>
      </c>
    </row>
    <row r="22" spans="1:10" x14ac:dyDescent="0.3">
      <c r="B22">
        <f>B21*B12</f>
        <v>218600</v>
      </c>
      <c r="C22">
        <f>C21*C12</f>
        <v>1371800</v>
      </c>
      <c r="D22">
        <f>D21*D12</f>
        <v>6443000</v>
      </c>
      <c r="E22">
        <f>E21*E12</f>
        <v>9800</v>
      </c>
      <c r="G22">
        <f>G21*G12</f>
        <v>214000</v>
      </c>
      <c r="H22">
        <f>SUM(B22:G22)</f>
        <v>8257200</v>
      </c>
    </row>
    <row r="24" spans="1:10" x14ac:dyDescent="0.3">
      <c r="A24" t="s">
        <v>16</v>
      </c>
    </row>
    <row r="25" spans="1:10" x14ac:dyDescent="0.3">
      <c r="A25" t="s">
        <v>17</v>
      </c>
      <c r="B25">
        <v>1</v>
      </c>
      <c r="C25">
        <v>2</v>
      </c>
      <c r="D25">
        <v>3</v>
      </c>
      <c r="E25" t="s">
        <v>21</v>
      </c>
      <c r="F25" t="s">
        <v>8</v>
      </c>
      <c r="G25">
        <v>5</v>
      </c>
      <c r="H25" t="s">
        <v>5</v>
      </c>
    </row>
    <row r="26" spans="1:10" x14ac:dyDescent="0.3">
      <c r="A26" t="s">
        <v>18</v>
      </c>
      <c r="B26">
        <v>609</v>
      </c>
      <c r="C26">
        <v>1285</v>
      </c>
      <c r="D26">
        <v>872</v>
      </c>
      <c r="E26">
        <v>0.5</v>
      </c>
      <c r="F26">
        <v>0</v>
      </c>
      <c r="G26">
        <v>0.03</v>
      </c>
      <c r="H26">
        <v>2767</v>
      </c>
    </row>
    <row r="27" spans="1:10" x14ac:dyDescent="0.3">
      <c r="A27" t="s">
        <v>15</v>
      </c>
    </row>
    <row r="28" spans="1:10" x14ac:dyDescent="0.3">
      <c r="A28" t="s">
        <v>19</v>
      </c>
    </row>
    <row r="30" spans="1:10" x14ac:dyDescent="0.3">
      <c r="A30" t="s">
        <v>22</v>
      </c>
    </row>
    <row r="31" spans="1:10" x14ac:dyDescent="0.3">
      <c r="A31" t="s">
        <v>24</v>
      </c>
      <c r="B31">
        <v>2008</v>
      </c>
      <c r="C31">
        <v>2009</v>
      </c>
      <c r="D31">
        <v>2010</v>
      </c>
      <c r="E31">
        <v>2011</v>
      </c>
      <c r="F31">
        <v>2012</v>
      </c>
      <c r="G31" t="s">
        <v>5</v>
      </c>
      <c r="H31" t="s">
        <v>23</v>
      </c>
    </row>
    <row r="32" spans="1:10" x14ac:dyDescent="0.3">
      <c r="A32" t="s">
        <v>25</v>
      </c>
      <c r="B32">
        <v>985246</v>
      </c>
      <c r="C32">
        <v>947373</v>
      </c>
      <c r="D32">
        <v>586570</v>
      </c>
      <c r="E32">
        <v>523678</v>
      </c>
      <c r="F32">
        <v>401444</v>
      </c>
      <c r="G32">
        <f>SUM(B32:F32)</f>
        <v>3444311</v>
      </c>
      <c r="H32">
        <f>G32/5</f>
        <v>688862.2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USDA Forest Service</cp:lastModifiedBy>
  <dcterms:created xsi:type="dcterms:W3CDTF">2015-07-22T15:27:35Z</dcterms:created>
  <dcterms:modified xsi:type="dcterms:W3CDTF">2015-11-25T16:55:26Z</dcterms:modified>
</cp:coreProperties>
</file>