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usdagcc-my.sharepoint.com/personal/brian_sabin_usda_gov/Documents/Website/"/>
    </mc:Choice>
  </mc:AlternateContent>
  <xr:revisionPtr revIDLastSave="0" documentId="14_{7432185F-7920-4A9D-974C-2EA30176A45F}" xr6:coauthVersionLast="47" xr6:coauthVersionMax="47" xr10:uidLastSave="{00000000-0000-0000-0000-000000000000}"/>
  <bookViews>
    <workbookView xWindow="19090" yWindow="-110" windowWidth="19420" windowHeight="10420" activeTab="2" xr2:uid="{00000000-000D-0000-FFFF-FFFF00000000}"/>
  </bookViews>
  <sheets>
    <sheet name="Date range" sheetId="2" r:id="rId1"/>
    <sheet name="Dates" sheetId="3" r:id="rId2"/>
    <sheet name=" Dates(2)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E13" i="2"/>
  <c r="E8" i="2" l="1"/>
  <c r="E11" i="2"/>
  <c r="E10" i="2"/>
  <c r="E9" i="2"/>
  <c r="E29" i="2" l="1"/>
  <c r="E29" i="3"/>
  <c r="E28" i="3"/>
  <c r="K45" i="3" l="1"/>
  <c r="I45" i="3"/>
  <c r="G45" i="3"/>
  <c r="E45" i="3"/>
  <c r="K44" i="3"/>
  <c r="I44" i="3"/>
  <c r="G44" i="3"/>
  <c r="E44" i="3"/>
  <c r="O44" i="3" s="1"/>
  <c r="K43" i="3"/>
  <c r="I43" i="3"/>
  <c r="G43" i="3"/>
  <c r="E43" i="3"/>
  <c r="K42" i="3"/>
  <c r="I42" i="3"/>
  <c r="G42" i="3"/>
  <c r="E42" i="3"/>
  <c r="O42" i="3" s="1"/>
  <c r="K41" i="3"/>
  <c r="I41" i="3"/>
  <c r="G41" i="3"/>
  <c r="E41" i="3"/>
  <c r="O41" i="3" s="1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O37" i="3" s="1"/>
  <c r="K36" i="3"/>
  <c r="I36" i="3"/>
  <c r="G36" i="3"/>
  <c r="E36" i="3"/>
  <c r="O36" i="3" s="1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O32" i="3" s="1"/>
  <c r="K31" i="3"/>
  <c r="I31" i="3"/>
  <c r="G31" i="3"/>
  <c r="E31" i="3"/>
  <c r="K30" i="3"/>
  <c r="I30" i="3"/>
  <c r="G30" i="3"/>
  <c r="E30" i="3"/>
  <c r="K29" i="3"/>
  <c r="I29" i="3"/>
  <c r="G29" i="3"/>
  <c r="K28" i="3"/>
  <c r="I28" i="3"/>
  <c r="G28" i="3"/>
  <c r="O28" i="3"/>
  <c r="M27" i="3"/>
  <c r="K27" i="3"/>
  <c r="I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E24" i="3"/>
  <c r="M23" i="3"/>
  <c r="K23" i="3"/>
  <c r="I23" i="3"/>
  <c r="E23" i="3"/>
  <c r="M22" i="3"/>
  <c r="K22" i="3"/>
  <c r="I22" i="3"/>
  <c r="E22" i="3"/>
  <c r="M21" i="3"/>
  <c r="K21" i="3"/>
  <c r="I21" i="3"/>
  <c r="E21" i="3"/>
  <c r="M20" i="3"/>
  <c r="K20" i="3"/>
  <c r="I20" i="3"/>
  <c r="E20" i="3"/>
  <c r="M19" i="3"/>
  <c r="K19" i="3"/>
  <c r="I19" i="3"/>
  <c r="E19" i="3"/>
  <c r="M18" i="3"/>
  <c r="K18" i="3"/>
  <c r="I18" i="3"/>
  <c r="E18" i="3"/>
  <c r="M17" i="3"/>
  <c r="K17" i="3"/>
  <c r="I17" i="3"/>
  <c r="E17" i="3"/>
  <c r="M16" i="3"/>
  <c r="K16" i="3"/>
  <c r="I16" i="3"/>
  <c r="E16" i="3"/>
  <c r="M15" i="3"/>
  <c r="K15" i="3"/>
  <c r="I15" i="3"/>
  <c r="G15" i="3"/>
  <c r="G23" i="3" s="1"/>
  <c r="E15" i="3"/>
  <c r="M14" i="3"/>
  <c r="K14" i="3"/>
  <c r="I14" i="3"/>
  <c r="G14" i="3"/>
  <c r="G22" i="3" s="1"/>
  <c r="E14" i="3"/>
  <c r="M13" i="3"/>
  <c r="K13" i="3"/>
  <c r="I13" i="3"/>
  <c r="G13" i="3"/>
  <c r="G21" i="3" s="1"/>
  <c r="E13" i="3"/>
  <c r="M12" i="3"/>
  <c r="K12" i="3"/>
  <c r="I12" i="3"/>
  <c r="G12" i="3"/>
  <c r="G20" i="3" s="1"/>
  <c r="E12" i="3"/>
  <c r="M11" i="3"/>
  <c r="K11" i="3"/>
  <c r="I11" i="3"/>
  <c r="G11" i="3"/>
  <c r="G19" i="3" s="1"/>
  <c r="E11" i="3"/>
  <c r="M10" i="3"/>
  <c r="K10" i="3"/>
  <c r="I10" i="3"/>
  <c r="G10" i="3"/>
  <c r="G18" i="3" s="1"/>
  <c r="E10" i="3"/>
  <c r="M9" i="3"/>
  <c r="K9" i="3"/>
  <c r="I9" i="3"/>
  <c r="G9" i="3"/>
  <c r="G27" i="3" s="1"/>
  <c r="O27" i="3" s="1"/>
  <c r="E9" i="3"/>
  <c r="C9" i="3"/>
  <c r="C11" i="3" s="1"/>
  <c r="M8" i="3"/>
  <c r="K8" i="3"/>
  <c r="I8" i="3"/>
  <c r="G8" i="3"/>
  <c r="G16" i="3" s="1"/>
  <c r="E8" i="3"/>
  <c r="C8" i="3"/>
  <c r="C10" i="3" s="1"/>
  <c r="O40" i="3" l="1"/>
  <c r="O15" i="3"/>
  <c r="O31" i="3"/>
  <c r="O8" i="3"/>
  <c r="O22" i="3"/>
  <c r="O25" i="3"/>
  <c r="O29" i="3"/>
  <c r="O9" i="3"/>
  <c r="P9" i="3" s="1"/>
  <c r="O19" i="3"/>
  <c r="O33" i="3"/>
  <c r="O45" i="3"/>
  <c r="O14" i="3"/>
  <c r="O35" i="3"/>
  <c r="O18" i="3"/>
  <c r="O30" i="3"/>
  <c r="O39" i="3"/>
  <c r="O13" i="3"/>
  <c r="O23" i="3"/>
  <c r="O26" i="3"/>
  <c r="O34" i="3"/>
  <c r="O43" i="3"/>
  <c r="O21" i="3"/>
  <c r="O20" i="3"/>
  <c r="O38" i="3"/>
  <c r="G24" i="3"/>
  <c r="O24" i="3" s="1"/>
  <c r="O16" i="3"/>
  <c r="C13" i="3"/>
  <c r="O11" i="3"/>
  <c r="C12" i="3"/>
  <c r="O10" i="3"/>
  <c r="G17" i="3"/>
  <c r="O17" i="3" s="1"/>
  <c r="P10" i="3" l="1"/>
  <c r="P11" i="3" s="1"/>
  <c r="O12" i="3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C14" i="3"/>
  <c r="C25" i="3"/>
  <c r="C27" i="3" s="1"/>
  <c r="C15" i="3"/>
  <c r="C17" i="3" s="1"/>
  <c r="C19" i="3" s="1"/>
  <c r="C21" i="3" s="1"/>
  <c r="C23" i="3" s="1"/>
  <c r="C26" i="3" l="1"/>
  <c r="C16" i="3"/>
  <c r="C18" i="3" s="1"/>
  <c r="C20" i="3" s="1"/>
  <c r="C22" i="3" s="1"/>
  <c r="C24" i="3" s="1"/>
  <c r="K45" i="2" l="1"/>
  <c r="I45" i="2"/>
  <c r="G45" i="2"/>
  <c r="E45" i="2"/>
  <c r="K44" i="2"/>
  <c r="I44" i="2"/>
  <c r="G44" i="2"/>
  <c r="E44" i="2"/>
  <c r="O44" i="2" s="1"/>
  <c r="K43" i="2"/>
  <c r="I43" i="2"/>
  <c r="G43" i="2"/>
  <c r="E43" i="2"/>
  <c r="K42" i="2"/>
  <c r="I42" i="2"/>
  <c r="G42" i="2"/>
  <c r="E42" i="2"/>
  <c r="O42" i="2" s="1"/>
  <c r="K41" i="2"/>
  <c r="I41" i="2"/>
  <c r="G41" i="2"/>
  <c r="E41" i="2"/>
  <c r="K40" i="2"/>
  <c r="I40" i="2"/>
  <c r="G40" i="2"/>
  <c r="E40" i="2"/>
  <c r="K39" i="2"/>
  <c r="I39" i="2"/>
  <c r="G39" i="2"/>
  <c r="E39" i="2"/>
  <c r="K38" i="2"/>
  <c r="I38" i="2"/>
  <c r="G38" i="2"/>
  <c r="E38" i="2"/>
  <c r="K37" i="2"/>
  <c r="I37" i="2"/>
  <c r="G37" i="2"/>
  <c r="E37" i="2"/>
  <c r="K36" i="2"/>
  <c r="I36" i="2"/>
  <c r="G36" i="2"/>
  <c r="E36" i="2"/>
  <c r="K35" i="2"/>
  <c r="I35" i="2"/>
  <c r="G35" i="2"/>
  <c r="E35" i="2"/>
  <c r="K34" i="2"/>
  <c r="I34" i="2"/>
  <c r="G34" i="2"/>
  <c r="E34" i="2"/>
  <c r="K33" i="2"/>
  <c r="I33" i="2"/>
  <c r="G33" i="2"/>
  <c r="E33" i="2"/>
  <c r="K32" i="2"/>
  <c r="I32" i="2"/>
  <c r="G32" i="2"/>
  <c r="E32" i="2"/>
  <c r="K31" i="2"/>
  <c r="I31" i="2"/>
  <c r="G31" i="2"/>
  <c r="E31" i="2"/>
  <c r="O31" i="2" s="1"/>
  <c r="K30" i="2"/>
  <c r="I30" i="2"/>
  <c r="G30" i="2"/>
  <c r="E30" i="2"/>
  <c r="O30" i="2" s="1"/>
  <c r="K29" i="2"/>
  <c r="I29" i="2"/>
  <c r="G29" i="2"/>
  <c r="K28" i="2"/>
  <c r="I28" i="2"/>
  <c r="G28" i="2"/>
  <c r="M27" i="2"/>
  <c r="K27" i="2"/>
  <c r="I27" i="2"/>
  <c r="E27" i="2"/>
  <c r="M26" i="2"/>
  <c r="K26" i="2"/>
  <c r="I26" i="2"/>
  <c r="G26" i="2"/>
  <c r="E26" i="2"/>
  <c r="E28" i="2" s="1"/>
  <c r="O28" i="2" s="1"/>
  <c r="M25" i="2"/>
  <c r="K25" i="2"/>
  <c r="I25" i="2"/>
  <c r="G25" i="2"/>
  <c r="E25" i="2"/>
  <c r="M24" i="2"/>
  <c r="K24" i="2"/>
  <c r="I24" i="2"/>
  <c r="E24" i="2"/>
  <c r="M23" i="2"/>
  <c r="K23" i="2"/>
  <c r="I23" i="2"/>
  <c r="E23" i="2"/>
  <c r="M22" i="2"/>
  <c r="K22" i="2"/>
  <c r="I22" i="2"/>
  <c r="E22" i="2"/>
  <c r="M21" i="2"/>
  <c r="K21" i="2"/>
  <c r="I21" i="2"/>
  <c r="E21" i="2"/>
  <c r="M20" i="2"/>
  <c r="K20" i="2"/>
  <c r="I20" i="2"/>
  <c r="E20" i="2"/>
  <c r="M19" i="2"/>
  <c r="K19" i="2"/>
  <c r="I19" i="2"/>
  <c r="E19" i="2"/>
  <c r="M18" i="2"/>
  <c r="K18" i="2"/>
  <c r="I18" i="2"/>
  <c r="E18" i="2"/>
  <c r="M17" i="2"/>
  <c r="K17" i="2"/>
  <c r="I17" i="2"/>
  <c r="E17" i="2"/>
  <c r="M16" i="2"/>
  <c r="K16" i="2"/>
  <c r="I16" i="2"/>
  <c r="E16" i="2"/>
  <c r="M15" i="2"/>
  <c r="K15" i="2"/>
  <c r="I15" i="2"/>
  <c r="G15" i="2"/>
  <c r="G23" i="2" s="1"/>
  <c r="E15" i="2"/>
  <c r="M14" i="2"/>
  <c r="K14" i="2"/>
  <c r="I14" i="2"/>
  <c r="G14" i="2"/>
  <c r="G22" i="2" s="1"/>
  <c r="M13" i="2"/>
  <c r="K13" i="2"/>
  <c r="I13" i="2"/>
  <c r="G13" i="2"/>
  <c r="G21" i="2" s="1"/>
  <c r="M12" i="2"/>
  <c r="K12" i="2"/>
  <c r="I12" i="2"/>
  <c r="G12" i="2"/>
  <c r="G20" i="2" s="1"/>
  <c r="E12" i="2"/>
  <c r="M11" i="2"/>
  <c r="K11" i="2"/>
  <c r="I11" i="2"/>
  <c r="G11" i="2"/>
  <c r="G19" i="2" s="1"/>
  <c r="M10" i="2"/>
  <c r="K10" i="2"/>
  <c r="I10" i="2"/>
  <c r="G10" i="2"/>
  <c r="G18" i="2" s="1"/>
  <c r="M9" i="2"/>
  <c r="K9" i="2"/>
  <c r="I9" i="2"/>
  <c r="G9" i="2"/>
  <c r="G27" i="2" s="1"/>
  <c r="C9" i="2"/>
  <c r="M8" i="2"/>
  <c r="K8" i="2"/>
  <c r="I8" i="2"/>
  <c r="G8" i="2"/>
  <c r="G16" i="2" s="1"/>
  <c r="G24" i="2" s="1"/>
  <c r="C8" i="2"/>
  <c r="C10" i="2" s="1"/>
  <c r="O14" i="2" l="1"/>
  <c r="O45" i="2"/>
  <c r="O38" i="2"/>
  <c r="O34" i="2"/>
  <c r="O29" i="2"/>
  <c r="O18" i="2"/>
  <c r="O20" i="2"/>
  <c r="O33" i="2"/>
  <c r="O35" i="2"/>
  <c r="O13" i="2"/>
  <c r="O26" i="2"/>
  <c r="O37" i="2"/>
  <c r="O39" i="2"/>
  <c r="O41" i="2"/>
  <c r="O43" i="2"/>
  <c r="O15" i="2"/>
  <c r="O32" i="2"/>
  <c r="O9" i="2"/>
  <c r="O25" i="2"/>
  <c r="O36" i="2"/>
  <c r="O40" i="2"/>
  <c r="O22" i="2"/>
  <c r="O27" i="2"/>
  <c r="O16" i="2"/>
  <c r="O24" i="2"/>
  <c r="O21" i="2"/>
  <c r="O23" i="2"/>
  <c r="C12" i="2"/>
  <c r="O10" i="2"/>
  <c r="O19" i="2"/>
  <c r="C11" i="2"/>
  <c r="O8" i="2"/>
  <c r="P8" i="2" s="1"/>
  <c r="G17" i="2"/>
  <c r="O17" i="2" s="1"/>
  <c r="P9" i="2" l="1"/>
  <c r="P10" i="2" s="1"/>
  <c r="O12" i="2"/>
  <c r="C14" i="2"/>
  <c r="C13" i="2"/>
  <c r="O11" i="2"/>
  <c r="C25" i="2" l="1"/>
  <c r="C27" i="2" s="1"/>
  <c r="C15" i="2"/>
  <c r="C17" i="2" s="1"/>
  <c r="C19" i="2" s="1"/>
  <c r="C21" i="2" s="1"/>
  <c r="C23" i="2" s="1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C26" i="2"/>
  <c r="C16" i="2"/>
  <c r="C18" i="2" s="1"/>
  <c r="C20" i="2" s="1"/>
  <c r="C22" i="2" s="1"/>
  <c r="C24" i="2" s="1"/>
  <c r="E29" i="1" l="1"/>
  <c r="E28" i="1"/>
  <c r="E40" i="1" l="1"/>
  <c r="E45" i="1" l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7" i="1" l="1"/>
  <c r="E24" i="1"/>
  <c r="E23" i="1"/>
  <c r="E22" i="1"/>
  <c r="E21" i="1"/>
  <c r="E20" i="1"/>
  <c r="E19" i="1"/>
  <c r="E18" i="1"/>
  <c r="E17" i="1"/>
  <c r="E16" i="1"/>
  <c r="E15" i="1"/>
  <c r="M24" i="1" l="1"/>
  <c r="K24" i="1"/>
  <c r="I24" i="1"/>
  <c r="M23" i="1"/>
  <c r="K23" i="1"/>
  <c r="I23" i="1"/>
  <c r="M22" i="1"/>
  <c r="K22" i="1"/>
  <c r="I22" i="1"/>
  <c r="M21" i="1"/>
  <c r="K21" i="1"/>
  <c r="I21" i="1"/>
  <c r="M20" i="1"/>
  <c r="K20" i="1"/>
  <c r="I20" i="1"/>
  <c r="M19" i="1"/>
  <c r="K19" i="1"/>
  <c r="I19" i="1"/>
  <c r="M18" i="1"/>
  <c r="K18" i="1"/>
  <c r="I18" i="1"/>
  <c r="M17" i="1"/>
  <c r="K17" i="1"/>
  <c r="I17" i="1"/>
  <c r="M16" i="1"/>
  <c r="K16" i="1"/>
  <c r="I16" i="1"/>
  <c r="M15" i="1"/>
  <c r="K15" i="1"/>
  <c r="I15" i="1"/>
  <c r="G15" i="1"/>
  <c r="G23" i="1" s="1"/>
  <c r="K31" i="1"/>
  <c r="I31" i="1"/>
  <c r="G31" i="1"/>
  <c r="K30" i="1"/>
  <c r="I30" i="1"/>
  <c r="G30" i="1"/>
  <c r="O30" i="1" s="1"/>
  <c r="K29" i="1"/>
  <c r="I29" i="1"/>
  <c r="G29" i="1"/>
  <c r="O29" i="1" s="1"/>
  <c r="K28" i="1"/>
  <c r="I28" i="1"/>
  <c r="G28" i="1"/>
  <c r="M27" i="1"/>
  <c r="K27" i="1"/>
  <c r="I27" i="1"/>
  <c r="E14" i="1"/>
  <c r="G14" i="1"/>
  <c r="G22" i="1" s="1"/>
  <c r="I14" i="1"/>
  <c r="K14" i="1"/>
  <c r="M14" i="1"/>
  <c r="O15" i="1" l="1"/>
  <c r="O22" i="1"/>
  <c r="O31" i="1"/>
  <c r="O23" i="1"/>
  <c r="O14" i="1"/>
  <c r="M10" i="1"/>
  <c r="M11" i="1"/>
  <c r="M12" i="1"/>
  <c r="M13" i="1"/>
  <c r="M25" i="1"/>
  <c r="M8" i="1"/>
  <c r="M9" i="1"/>
  <c r="C9" i="1"/>
  <c r="C11" i="1" s="1"/>
  <c r="C13" i="1" s="1"/>
  <c r="C25" i="1" l="1"/>
  <c r="C27" i="1" s="1"/>
  <c r="C15" i="1"/>
  <c r="C17" i="1" s="1"/>
  <c r="C19" i="1" s="1"/>
  <c r="C21" i="1" s="1"/>
  <c r="C23" i="1" s="1"/>
  <c r="E13" i="1"/>
  <c r="I12" i="1" l="1"/>
  <c r="K12" i="1"/>
  <c r="K8" i="1"/>
  <c r="C8" i="1" l="1"/>
  <c r="C10" i="1" s="1"/>
  <c r="C12" i="1" s="1"/>
  <c r="E8" i="1"/>
  <c r="C14" i="1" l="1"/>
  <c r="G25" i="1"/>
  <c r="G13" i="1"/>
  <c r="G21" i="1" s="1"/>
  <c r="O21" i="1" s="1"/>
  <c r="G12" i="1"/>
  <c r="G20" i="1" s="1"/>
  <c r="O20" i="1" s="1"/>
  <c r="E26" i="1"/>
  <c r="E25" i="1"/>
  <c r="E12" i="1"/>
  <c r="K11" i="1"/>
  <c r="I11" i="1"/>
  <c r="E11" i="1"/>
  <c r="G11" i="1"/>
  <c r="G19" i="1" s="1"/>
  <c r="O19" i="1" s="1"/>
  <c r="K10" i="1"/>
  <c r="I10" i="1"/>
  <c r="G10" i="1"/>
  <c r="G18" i="1" s="1"/>
  <c r="O18" i="1" s="1"/>
  <c r="E10" i="1"/>
  <c r="K9" i="1"/>
  <c r="I9" i="1"/>
  <c r="I8" i="1"/>
  <c r="G9" i="1"/>
  <c r="E9" i="1"/>
  <c r="G8" i="1"/>
  <c r="G16" i="1" s="1"/>
  <c r="G24" i="1" l="1"/>
  <c r="O24" i="1" s="1"/>
  <c r="O16" i="1"/>
  <c r="O27" i="1"/>
  <c r="G27" i="1"/>
  <c r="G17" i="1"/>
  <c r="O17" i="1" s="1"/>
  <c r="C26" i="1"/>
  <c r="C16" i="1"/>
  <c r="C18" i="1" s="1"/>
  <c r="C20" i="1" s="1"/>
  <c r="C22" i="1" s="1"/>
  <c r="C24" i="1" s="1"/>
  <c r="O11" i="1"/>
  <c r="O9" i="1"/>
  <c r="O10" i="1"/>
  <c r="O12" i="1"/>
  <c r="O8" i="1"/>
  <c r="P8" i="1" s="1"/>
  <c r="P9" i="1" s="1"/>
  <c r="P10" i="1" s="1"/>
  <c r="P11" i="1" s="1"/>
  <c r="P12" i="1" s="1"/>
  <c r="I13" i="1"/>
  <c r="I25" i="1"/>
  <c r="I26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K13" i="1" l="1"/>
  <c r="K25" i="1"/>
  <c r="K26" i="1"/>
  <c r="G26" i="1" l="1"/>
  <c r="O13" i="1" l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O25" i="1"/>
  <c r="M26" i="1"/>
  <c r="O26" i="1" s="1"/>
  <c r="S13" i="1"/>
  <c r="R13" i="1" s="1"/>
  <c r="S12" i="1"/>
  <c r="R12" i="1" s="1"/>
  <c r="R14" i="1" s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G32" i="1"/>
  <c r="O32" i="1" s="1"/>
  <c r="G33" i="1"/>
  <c r="G34" i="1"/>
  <c r="G35" i="1"/>
  <c r="O35" i="1" s="1"/>
  <c r="G36" i="1"/>
  <c r="O36" i="1" s="1"/>
  <c r="G37" i="1"/>
  <c r="O37" i="1" s="1"/>
  <c r="G38" i="1"/>
  <c r="O38" i="1" s="1"/>
  <c r="G39" i="1"/>
  <c r="O39" i="1" s="1"/>
  <c r="G40" i="1"/>
  <c r="O40" i="1" s="1"/>
  <c r="G41" i="1"/>
  <c r="G42" i="1"/>
  <c r="G43" i="1"/>
  <c r="O43" i="1" s="1"/>
  <c r="G44" i="1"/>
  <c r="O44" i="1" s="1"/>
  <c r="G45" i="1"/>
  <c r="O45" i="1" s="1"/>
  <c r="O34" i="1" l="1"/>
  <c r="O33" i="1"/>
  <c r="O42" i="1"/>
  <c r="O41" i="1"/>
  <c r="R25" i="1"/>
  <c r="R26" i="1" l="1"/>
  <c r="R27" i="1" s="1"/>
  <c r="O28" i="1" l="1"/>
</calcChain>
</file>

<file path=xl/sharedStrings.xml><?xml version="1.0" encoding="utf-8"?>
<sst xmlns="http://schemas.openxmlformats.org/spreadsheetml/2006/main" count="69" uniqueCount="16">
  <si>
    <t># of Resources</t>
  </si>
  <si>
    <t>Federal Overhead</t>
  </si>
  <si>
    <t>AD</t>
  </si>
  <si>
    <t>Rental Vehicles</t>
  </si>
  <si>
    <t>Supplies</t>
  </si>
  <si>
    <t>Total Amount</t>
  </si>
  <si>
    <t>Total To Date</t>
  </si>
  <si>
    <t xml:space="preserve">  </t>
  </si>
  <si>
    <t xml:space="preserve"> </t>
  </si>
  <si>
    <t>Date</t>
  </si>
  <si>
    <r>
      <t xml:space="preserve">Per Diem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</si>
  <si>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Hotel </t>
    </r>
    <r>
      <rPr>
        <b/>
        <sz val="11"/>
        <color rgb="FFFF0000"/>
        <rFont val="Calibri"/>
        <family val="2"/>
        <scheme val="minor"/>
      </rPr>
      <t>*</t>
    </r>
  </si>
  <si>
    <t>* may need to update based on the local rates</t>
  </si>
  <si>
    <t>Tranportation (1 way)</t>
  </si>
  <si>
    <t xml:space="preserve">MA # </t>
  </si>
  <si>
    <t>Incident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</si>
</sst>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_);[Red]\(0\)"/>
    <numFmt numFmtId="165" formatCode="&quot;$&quot;#,##0"/>
    <numFmt numFmtId="166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65" fontId="0" fillId="0" borderId="0" xfId="0" applyNumberFormat="1"/>
    <xf numFmtId="165" fontId="0" fillId="0" borderId="0" xfId="0" applyNumberFormat="1" applyFill="1"/>
    <xf numFmtId="0" fontId="0" fillId="0" borderId="0" xfId="0" applyNumberFormat="1" applyFill="1"/>
    <xf numFmtId="0" fontId="0" fillId="0" borderId="0" xfId="0" applyNumberFormat="1"/>
    <xf numFmtId="8" fontId="0" fillId="0" borderId="0" xfId="0" applyNumberFormat="1"/>
    <xf numFmtId="8" fontId="1" fillId="0" borderId="0" xfId="0" applyNumberFormat="1" applyFont="1"/>
    <xf numFmtId="8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2" fillId="0" borderId="0" xfId="0" applyNumberFormat="1" applyFont="1" applyAlignment="1">
      <alignment wrapText="1"/>
    </xf>
    <xf numFmtId="166" fontId="0" fillId="0" borderId="0" xfId="0" applyNumberForma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8" fontId="0" fillId="7" borderId="1" xfId="0" applyNumberFormat="1" applyFill="1" applyBorder="1" applyAlignment="1">
      <alignment wrapText="1"/>
    </xf>
    <xf numFmtId="0" fontId="0" fillId="3" borderId="1" xfId="0" applyNumberFormat="1" applyFont="1" applyFill="1" applyBorder="1" applyAlignment="1">
      <alignment horizontal="center" wrapText="1"/>
    </xf>
    <xf numFmtId="165" fontId="0" fillId="3" borderId="1" xfId="0" applyNumberForma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wrapText="1"/>
    </xf>
    <xf numFmtId="165" fontId="0" fillId="4" borderId="1" xfId="0" applyNumberFormat="1" applyFill="1" applyBorder="1"/>
    <xf numFmtId="0" fontId="0" fillId="5" borderId="1" xfId="0" applyNumberFormat="1" applyFont="1" applyFill="1" applyBorder="1" applyAlignment="1">
      <alignment horizontal="center" wrapText="1"/>
    </xf>
    <xf numFmtId="165" fontId="0" fillId="5" borderId="1" xfId="0" applyNumberFormat="1" applyFill="1" applyBorder="1"/>
    <xf numFmtId="0" fontId="0" fillId="2" borderId="1" xfId="0" applyNumberFormat="1" applyFont="1" applyFill="1" applyBorder="1" applyAlignment="1">
      <alignment horizontal="center" wrapText="1"/>
    </xf>
    <xf numFmtId="165" fontId="0" fillId="2" borderId="1" xfId="0" applyNumberFormat="1" applyFill="1" applyBorder="1"/>
    <xf numFmtId="0" fontId="0" fillId="6" borderId="1" xfId="0" applyNumberFormat="1" applyFont="1" applyFill="1" applyBorder="1" applyAlignment="1">
      <alignment horizontal="center" wrapText="1"/>
    </xf>
    <xf numFmtId="165" fontId="0" fillId="6" borderId="1" xfId="0" applyNumberFormat="1" applyFill="1" applyBorder="1" applyAlignment="1">
      <alignment wrapText="1"/>
    </xf>
    <xf numFmtId="165" fontId="0" fillId="9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8" fontId="0" fillId="7" borderId="1" xfId="0" applyNumberFormat="1" applyFill="1" applyBorder="1" applyAlignment="1" applyProtection="1">
      <alignment wrapText="1"/>
      <protection locked="0"/>
    </xf>
    <xf numFmtId="0" fontId="0" fillId="0" borderId="1" xfId="0" applyNumberFormat="1" applyFill="1" applyBorder="1"/>
    <xf numFmtId="165" fontId="0" fillId="3" borderId="1" xfId="0" applyNumberFormat="1" applyFill="1" applyBorder="1" applyProtection="1"/>
    <xf numFmtId="165" fontId="0" fillId="5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6" borderId="1" xfId="0" applyNumberFormat="1" applyFill="1" applyBorder="1"/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8" fontId="1" fillId="0" borderId="1" xfId="0" applyNumberFormat="1" applyFont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/>
    <xf numFmtId="0" fontId="0" fillId="7" borderId="1" xfId="0" applyNumberFormat="1" applyFill="1" applyBorder="1" applyAlignment="1" applyProtection="1">
      <alignment wrapText="1"/>
      <protection locked="0"/>
    </xf>
    <xf numFmtId="8" fontId="0" fillId="0" borderId="1" xfId="0" applyNumberFormat="1" applyFill="1" applyBorder="1" applyAlignment="1">
      <alignment wrapText="1"/>
    </xf>
    <xf numFmtId="0" fontId="0" fillId="3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6" borderId="1" xfId="0" applyNumberFormat="1" applyFill="1" applyBorder="1" applyProtection="1">
      <protection locked="0"/>
    </xf>
    <xf numFmtId="165" fontId="0" fillId="9" borderId="1" xfId="0" applyNumberFormat="1" applyFill="1" applyBorder="1" applyProtection="1">
      <protection locked="0"/>
    </xf>
    <xf numFmtId="6" fontId="1" fillId="0" borderId="1" xfId="0" applyNumberFormat="1" applyFont="1" applyBorder="1"/>
    <xf numFmtId="6" fontId="0" fillId="0" borderId="1" xfId="0" applyNumberFormat="1" applyBorder="1"/>
    <xf numFmtId="8" fontId="0" fillId="0" borderId="1" xfId="0" applyNumberFormat="1" applyBorder="1" applyAlignment="1">
      <alignment wrapText="1"/>
    </xf>
    <xf numFmtId="0" fontId="0" fillId="3" borderId="1" xfId="0" applyNumberFormat="1" applyFill="1" applyBorder="1"/>
    <xf numFmtId="0" fontId="0" fillId="4" borderId="1" xfId="0" applyNumberFormat="1" applyFill="1" applyBorder="1"/>
    <xf numFmtId="0" fontId="0" fillId="5" borderId="1" xfId="0" applyNumberFormat="1" applyFill="1" applyBorder="1"/>
    <xf numFmtId="0" fontId="0" fillId="2" borderId="1" xfId="0" applyNumberFormat="1" applyFill="1" applyBorder="1"/>
    <xf numFmtId="0" fontId="0" fillId="6" borderId="1" xfId="0" applyNumberFormat="1" applyFill="1" applyBorder="1"/>
    <xf numFmtId="165" fontId="0" fillId="10" borderId="1" xfId="0" applyNumberFormat="1" applyFill="1" applyBorder="1"/>
    <xf numFmtId="166" fontId="0" fillId="8" borderId="1" xfId="0" applyNumberFormat="1" applyFill="1" applyBorder="1" applyAlignment="1">
      <alignment horizontal="left" vertical="center"/>
    </xf>
    <xf numFmtId="0" fontId="0" fillId="11" borderId="1" xfId="0" applyNumberFormat="1" applyFill="1" applyBorder="1" applyAlignment="1">
      <alignment horizontal="center" wrapText="1"/>
    </xf>
    <xf numFmtId="166" fontId="0" fillId="0" borderId="1" xfId="0" applyNumberFormat="1" applyBorder="1" applyAlignment="1">
      <alignment horizontal="left" vertical="center"/>
    </xf>
    <xf numFmtId="0" fontId="0" fillId="11" borderId="1" xfId="0" applyNumberFormat="1" applyFill="1" applyBorder="1" applyAlignment="1">
      <alignment wrapText="1"/>
    </xf>
    <xf numFmtId="166" fontId="1" fillId="0" borderId="1" xfId="0" applyNumberFormat="1" applyFont="1" applyBorder="1" applyAlignment="1">
      <alignment horizontal="left" vertical="center"/>
    </xf>
    <xf numFmtId="166" fontId="0" fillId="8" borderId="1" xfId="0" applyNumberFormat="1" applyFill="1" applyBorder="1" applyAlignment="1" applyProtection="1">
      <alignment horizontal="left" vertical="center"/>
      <protection locked="0"/>
    </xf>
    <xf numFmtId="0" fontId="0" fillId="11" borderId="1" xfId="0" applyNumberFormat="1" applyFill="1" applyBorder="1" applyAlignment="1" applyProtection="1">
      <alignment wrapText="1"/>
      <protection locked="0"/>
    </xf>
    <xf numFmtId="14" fontId="0" fillId="11" borderId="1" xfId="0" applyNumberFormat="1" applyFill="1" applyBorder="1" applyAlignment="1" applyProtection="1">
      <alignment wrapText="1"/>
      <protection locked="0"/>
    </xf>
    <xf numFmtId="0" fontId="0" fillId="0" borderId="0" xfId="0" applyNumberFormat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 wrapText="1"/>
    </xf>
    <xf numFmtId="8" fontId="0" fillId="7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9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8" fontId="0" fillId="7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/>
    </xf>
    <xf numFmtId="165" fontId="0" fillId="5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6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8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 wrapText="1"/>
      <protection locked="0"/>
    </xf>
    <xf numFmtId="8" fontId="0" fillId="0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6" fontId="1" fillId="0" borderId="1" xfId="0" applyNumberFormat="1" applyFon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4" fontId="0" fillId="7" borderId="1" xfId="0" applyNumberFormat="1" applyFill="1" applyBorder="1" applyAlignment="1" applyProtection="1">
      <alignment horizontal="center" vertical="center" wrapText="1"/>
      <protection locked="0"/>
    </xf>
    <xf numFmtId="8" fontId="0" fillId="0" borderId="1" xfId="0" applyNumberFormat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 wrapText="1"/>
    </xf>
    <xf numFmtId="14" fontId="0" fillId="7" borderId="1" xfId="0" applyNumberFormat="1" applyFill="1" applyBorder="1" applyAlignment="1" applyProtection="1">
      <alignment wrapText="1"/>
      <protection locked="0"/>
    </xf>
    <xf numFmtId="0" fontId="0" fillId="7" borderId="1" xfId="0" applyNumberFormat="1" applyFill="1" applyBorder="1" applyAlignment="1">
      <alignment wrapText="1"/>
    </xf>
    <xf numFmtId="16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99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37" workbookViewId="0">
      <selection activeCell="H52" sqref="H52"/>
    </sheetView>
  </sheetViews>
  <sheetFormatPr defaultColWidth="8.90625" defaultRowHeight="14.5" x14ac:dyDescent="0.35"/>
  <cols>
    <col min="1" max="1" width="10" style="68" customWidth="1"/>
    <col min="2" max="2" width="10.453125" style="68" customWidth="1"/>
    <col min="3" max="3" width="12.6328125" style="68" customWidth="1"/>
    <col min="4" max="4" width="9.90625" style="68" customWidth="1"/>
    <col min="5" max="5" width="8.90625" style="68"/>
    <col min="6" max="6" width="9.90625" style="68" customWidth="1"/>
    <col min="7" max="7" width="8.90625" style="68"/>
    <col min="8" max="8" width="9.90625" style="68" customWidth="1"/>
    <col min="9" max="9" width="8.90625" style="68"/>
    <col min="10" max="10" width="10" style="68" customWidth="1"/>
    <col min="11" max="11" width="8.90625" style="68"/>
    <col min="12" max="12" width="9.6328125" style="68" customWidth="1"/>
    <col min="13" max="16" width="8.90625" style="68"/>
    <col min="17" max="17" width="4.81640625" style="68" customWidth="1"/>
    <col min="18" max="18" width="36" style="68" customWidth="1"/>
    <col min="19" max="16384" width="8.90625" style="68"/>
  </cols>
  <sheetData>
    <row r="1" spans="1:16" x14ac:dyDescent="0.35">
      <c r="A1" s="69"/>
      <c r="B1" s="70"/>
      <c r="C1" s="71"/>
      <c r="D1" s="63"/>
      <c r="E1" s="72"/>
      <c r="F1" s="63"/>
      <c r="G1" s="72"/>
      <c r="H1" s="73"/>
      <c r="I1" s="74"/>
      <c r="J1" s="73"/>
      <c r="K1" s="72"/>
      <c r="L1" s="63"/>
      <c r="M1" s="72"/>
      <c r="N1" s="72"/>
    </row>
    <row r="2" spans="1:16" x14ac:dyDescent="0.35">
      <c r="A2" s="69"/>
      <c r="B2" s="123" t="s">
        <v>15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x14ac:dyDescent="0.35">
      <c r="A3" s="69"/>
      <c r="B3" s="123" t="s">
        <v>14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x14ac:dyDescent="0.35">
      <c r="A4" s="69"/>
      <c r="B4" s="70"/>
      <c r="C4" s="71"/>
      <c r="D4" s="63"/>
      <c r="E4" s="72"/>
      <c r="F4" s="63"/>
      <c r="G4" s="72"/>
      <c r="H4" s="73"/>
      <c r="I4" s="74"/>
      <c r="J4" s="73"/>
      <c r="K4" s="72"/>
      <c r="L4" s="63"/>
      <c r="M4" s="72"/>
      <c r="N4" s="72"/>
    </row>
    <row r="5" spans="1:16" ht="43.5" x14ac:dyDescent="0.35">
      <c r="A5" s="75" t="s">
        <v>9</v>
      </c>
      <c r="B5" s="76" t="s">
        <v>0</v>
      </c>
      <c r="C5" s="77" t="s">
        <v>13</v>
      </c>
      <c r="D5" s="64" t="s">
        <v>0</v>
      </c>
      <c r="E5" s="78" t="s">
        <v>1</v>
      </c>
      <c r="F5" s="79" t="s">
        <v>0</v>
      </c>
      <c r="G5" s="80" t="s">
        <v>2</v>
      </c>
      <c r="H5" s="81" t="s">
        <v>0</v>
      </c>
      <c r="I5" s="82" t="s">
        <v>10</v>
      </c>
      <c r="J5" s="83" t="s">
        <v>0</v>
      </c>
      <c r="K5" s="84" t="s">
        <v>11</v>
      </c>
      <c r="L5" s="85" t="s">
        <v>0</v>
      </c>
      <c r="M5" s="86" t="s">
        <v>3</v>
      </c>
      <c r="N5" s="87" t="s">
        <v>4</v>
      </c>
      <c r="O5" s="88" t="s">
        <v>5</v>
      </c>
      <c r="P5" s="88" t="s">
        <v>6</v>
      </c>
    </row>
    <row r="6" spans="1:16" x14ac:dyDescent="0.35">
      <c r="A6" s="89"/>
      <c r="B6" s="76"/>
      <c r="C6" s="90">
        <v>800</v>
      </c>
      <c r="D6" s="65"/>
      <c r="E6" s="91">
        <v>240</v>
      </c>
      <c r="F6" s="65" t="s">
        <v>7</v>
      </c>
      <c r="G6" s="80">
        <v>520</v>
      </c>
      <c r="H6" s="65" t="s">
        <v>8</v>
      </c>
      <c r="I6" s="92">
        <v>66</v>
      </c>
      <c r="J6" s="65" t="s">
        <v>8</v>
      </c>
      <c r="K6" s="93">
        <v>159</v>
      </c>
      <c r="L6" s="65" t="s">
        <v>8</v>
      </c>
      <c r="M6" s="94">
        <v>100</v>
      </c>
      <c r="N6" s="95"/>
      <c r="O6" s="96"/>
      <c r="P6" s="97"/>
    </row>
    <row r="7" spans="1:16" x14ac:dyDescent="0.35">
      <c r="A7" s="98"/>
      <c r="B7" s="99"/>
      <c r="C7" s="100"/>
      <c r="D7" s="65"/>
      <c r="E7" s="101"/>
      <c r="F7" s="65"/>
      <c r="G7" s="101"/>
      <c r="H7" s="65"/>
      <c r="I7" s="101"/>
      <c r="J7" s="65"/>
      <c r="K7" s="95"/>
      <c r="L7" s="102"/>
      <c r="M7" s="95"/>
      <c r="N7" s="95"/>
      <c r="O7" s="96"/>
      <c r="P7" s="103"/>
    </row>
    <row r="8" spans="1:16" x14ac:dyDescent="0.35">
      <c r="A8" s="104"/>
      <c r="B8" s="105"/>
      <c r="C8" s="106">
        <f>C6*B8</f>
        <v>0</v>
      </c>
      <c r="D8" s="66"/>
      <c r="E8" s="101">
        <f>D8*E6</f>
        <v>0</v>
      </c>
      <c r="F8" s="107"/>
      <c r="G8" s="101">
        <f>G6*F8</f>
        <v>0</v>
      </c>
      <c r="H8" s="108"/>
      <c r="I8" s="101">
        <f>I6*H8</f>
        <v>0</v>
      </c>
      <c r="J8" s="109"/>
      <c r="K8" s="95">
        <f>+J8*K6</f>
        <v>0</v>
      </c>
      <c r="L8" s="110"/>
      <c r="M8" s="95">
        <f t="shared" ref="M8:M27" si="0">+L8*115</f>
        <v>0</v>
      </c>
      <c r="N8" s="111">
        <v>0</v>
      </c>
      <c r="O8" s="112">
        <f>+C8+E8+G8+I8+K8+N8+M8</f>
        <v>0</v>
      </c>
      <c r="P8" s="113">
        <f>O8</f>
        <v>0</v>
      </c>
    </row>
    <row r="9" spans="1:16" x14ac:dyDescent="0.35">
      <c r="A9" s="104"/>
      <c r="B9" s="105"/>
      <c r="C9" s="106">
        <f t="shared" ref="C9:C24" si="1">C7*B9</f>
        <v>0</v>
      </c>
      <c r="D9" s="66"/>
      <c r="E9" s="101">
        <f>D9*E6</f>
        <v>0</v>
      </c>
      <c r="F9" s="107"/>
      <c r="G9" s="101">
        <f>G6*F9</f>
        <v>0</v>
      </c>
      <c r="H9" s="108"/>
      <c r="I9" s="101">
        <f>+H9*I6</f>
        <v>0</v>
      </c>
      <c r="J9" s="109"/>
      <c r="K9" s="95">
        <f>+J9*K6</f>
        <v>0</v>
      </c>
      <c r="L9" s="110"/>
      <c r="M9" s="95">
        <f t="shared" si="0"/>
        <v>0</v>
      </c>
      <c r="N9" s="111">
        <v>0</v>
      </c>
      <c r="O9" s="112">
        <f>+C9+E9+G9+I9+K9+N9+M9</f>
        <v>0</v>
      </c>
      <c r="P9" s="113">
        <f>SUM(P8,O9)</f>
        <v>0</v>
      </c>
    </row>
    <row r="10" spans="1:16" x14ac:dyDescent="0.35">
      <c r="A10" s="104"/>
      <c r="B10" s="105"/>
      <c r="C10" s="106">
        <f t="shared" si="1"/>
        <v>0</v>
      </c>
      <c r="D10" s="66"/>
      <c r="E10" s="101">
        <f>PRODUCT(D10*E6)</f>
        <v>0</v>
      </c>
      <c r="F10" s="107"/>
      <c r="G10" s="101">
        <f>G6*F10</f>
        <v>0</v>
      </c>
      <c r="H10" s="108"/>
      <c r="I10" s="101">
        <f>+H10*I6</f>
        <v>0</v>
      </c>
      <c r="J10" s="109"/>
      <c r="K10" s="95">
        <f>+J10*K6</f>
        <v>0</v>
      </c>
      <c r="L10" s="110"/>
      <c r="M10" s="95">
        <f t="shared" si="0"/>
        <v>0</v>
      </c>
      <c r="N10" s="111">
        <v>0</v>
      </c>
      <c r="O10" s="112">
        <f>+C10+E10+G10+I10+K10+N10+M10</f>
        <v>0</v>
      </c>
      <c r="P10" s="113">
        <f>+P9+O10</f>
        <v>0</v>
      </c>
    </row>
    <row r="11" spans="1:16" x14ac:dyDescent="0.35">
      <c r="A11" s="104"/>
      <c r="B11" s="105"/>
      <c r="C11" s="106">
        <f t="shared" si="1"/>
        <v>0</v>
      </c>
      <c r="D11" s="66"/>
      <c r="E11" s="101">
        <f>PRODUCT(D11*E6)</f>
        <v>0</v>
      </c>
      <c r="F11" s="107"/>
      <c r="G11" s="101">
        <f>G6*F11</f>
        <v>0</v>
      </c>
      <c r="H11" s="108"/>
      <c r="I11" s="101">
        <f>+H11*I6</f>
        <v>0</v>
      </c>
      <c r="J11" s="109"/>
      <c r="K11" s="95">
        <f>J11*K6</f>
        <v>0</v>
      </c>
      <c r="L11" s="110"/>
      <c r="M11" s="95">
        <f t="shared" si="0"/>
        <v>0</v>
      </c>
      <c r="N11" s="111">
        <v>0</v>
      </c>
      <c r="O11" s="112">
        <f>+C11+E11+G11+I11+K11+N11+M11</f>
        <v>0</v>
      </c>
      <c r="P11" s="113">
        <f>+P10+O11</f>
        <v>0</v>
      </c>
    </row>
    <row r="12" spans="1:16" x14ac:dyDescent="0.35">
      <c r="A12" s="104"/>
      <c r="B12" s="105"/>
      <c r="C12" s="106">
        <f t="shared" si="1"/>
        <v>0</v>
      </c>
      <c r="D12" s="66"/>
      <c r="E12" s="101">
        <f>E6*D12</f>
        <v>0</v>
      </c>
      <c r="F12" s="107"/>
      <c r="G12" s="101">
        <f>G6*F12</f>
        <v>0</v>
      </c>
      <c r="H12" s="108"/>
      <c r="I12" s="101">
        <f>+H12*I6</f>
        <v>0</v>
      </c>
      <c r="J12" s="109"/>
      <c r="K12" s="95">
        <f>J12*K6</f>
        <v>0</v>
      </c>
      <c r="L12" s="110"/>
      <c r="M12" s="95">
        <f t="shared" si="0"/>
        <v>0</v>
      </c>
      <c r="N12" s="111">
        <v>0</v>
      </c>
      <c r="O12" s="112">
        <f>+C12+E12+G12+I12+K12+N12+M12</f>
        <v>0</v>
      </c>
      <c r="P12" s="113">
        <f t="shared" ref="P12:P45" si="2">+P11+O12</f>
        <v>0</v>
      </c>
    </row>
    <row r="13" spans="1:16" x14ac:dyDescent="0.35">
      <c r="A13" s="104"/>
      <c r="B13" s="105"/>
      <c r="C13" s="106">
        <f t="shared" si="1"/>
        <v>0</v>
      </c>
      <c r="D13" s="66"/>
      <c r="E13" s="101">
        <f>D13*E6</f>
        <v>0</v>
      </c>
      <c r="F13" s="107"/>
      <c r="G13" s="101">
        <f>G6*F13</f>
        <v>0</v>
      </c>
      <c r="H13" s="108"/>
      <c r="I13" s="101">
        <f t="shared" ref="I13:I27" si="3">+H13*51</f>
        <v>0</v>
      </c>
      <c r="J13" s="109"/>
      <c r="K13" s="95">
        <f t="shared" ref="K13:K27" si="4">J13*93</f>
        <v>0</v>
      </c>
      <c r="L13" s="110"/>
      <c r="M13" s="95">
        <f t="shared" si="0"/>
        <v>0</v>
      </c>
      <c r="N13" s="111">
        <v>0</v>
      </c>
      <c r="O13" s="112">
        <f t="shared" ref="O13:O27" si="5">+E13+G13+I13+K13+N13+M13</f>
        <v>0</v>
      </c>
      <c r="P13" s="113">
        <f t="shared" si="2"/>
        <v>0</v>
      </c>
    </row>
    <row r="14" spans="1:16" x14ac:dyDescent="0.35">
      <c r="A14" s="104"/>
      <c r="B14" s="105"/>
      <c r="C14" s="106">
        <f t="shared" si="1"/>
        <v>0</v>
      </c>
      <c r="D14" s="66"/>
      <c r="E14" s="101">
        <f>D14*E6</f>
        <v>0</v>
      </c>
      <c r="F14" s="107"/>
      <c r="G14" s="101">
        <f>G6*F14</f>
        <v>0</v>
      </c>
      <c r="H14" s="108"/>
      <c r="I14" s="101">
        <f t="shared" si="3"/>
        <v>0</v>
      </c>
      <c r="J14" s="109"/>
      <c r="K14" s="95">
        <f t="shared" si="4"/>
        <v>0</v>
      </c>
      <c r="L14" s="110"/>
      <c r="M14" s="95">
        <f t="shared" si="0"/>
        <v>0</v>
      </c>
      <c r="N14" s="111">
        <v>0</v>
      </c>
      <c r="O14" s="112">
        <f t="shared" si="5"/>
        <v>0</v>
      </c>
      <c r="P14" s="113">
        <f t="shared" si="2"/>
        <v>0</v>
      </c>
    </row>
    <row r="15" spans="1:16" x14ac:dyDescent="0.35">
      <c r="A15" s="104"/>
      <c r="B15" s="105"/>
      <c r="C15" s="106">
        <f t="shared" si="1"/>
        <v>0</v>
      </c>
      <c r="D15" s="66"/>
      <c r="E15" s="101">
        <f>E6*D15</f>
        <v>0</v>
      </c>
      <c r="F15" s="107"/>
      <c r="G15" s="101">
        <f t="shared" ref="G15:G24" si="6">G7*F15</f>
        <v>0</v>
      </c>
      <c r="H15" s="108"/>
      <c r="I15" s="101">
        <f t="shared" si="3"/>
        <v>0</v>
      </c>
      <c r="J15" s="109"/>
      <c r="K15" s="95">
        <f t="shared" si="4"/>
        <v>0</v>
      </c>
      <c r="L15" s="110"/>
      <c r="M15" s="95">
        <f t="shared" si="0"/>
        <v>0</v>
      </c>
      <c r="N15" s="111">
        <v>0</v>
      </c>
      <c r="O15" s="112">
        <f t="shared" si="5"/>
        <v>0</v>
      </c>
      <c r="P15" s="113">
        <f t="shared" si="2"/>
        <v>0</v>
      </c>
    </row>
    <row r="16" spans="1:16" x14ac:dyDescent="0.35">
      <c r="A16" s="104"/>
      <c r="B16" s="105"/>
      <c r="C16" s="106">
        <f t="shared" si="1"/>
        <v>0</v>
      </c>
      <c r="D16" s="66"/>
      <c r="E16" s="101">
        <f>E6*D16</f>
        <v>0</v>
      </c>
      <c r="F16" s="107"/>
      <c r="G16" s="101">
        <f t="shared" si="6"/>
        <v>0</v>
      </c>
      <c r="H16" s="108"/>
      <c r="I16" s="101">
        <f t="shared" si="3"/>
        <v>0</v>
      </c>
      <c r="J16" s="109"/>
      <c r="K16" s="95">
        <f t="shared" si="4"/>
        <v>0</v>
      </c>
      <c r="L16" s="110"/>
      <c r="M16" s="95">
        <f t="shared" si="0"/>
        <v>0</v>
      </c>
      <c r="N16" s="111">
        <v>0</v>
      </c>
      <c r="O16" s="112">
        <f t="shared" si="5"/>
        <v>0</v>
      </c>
      <c r="P16" s="113">
        <f t="shared" si="2"/>
        <v>0</v>
      </c>
    </row>
    <row r="17" spans="1:16" x14ac:dyDescent="0.35">
      <c r="A17" s="104"/>
      <c r="B17" s="105"/>
      <c r="C17" s="106">
        <f t="shared" si="1"/>
        <v>0</v>
      </c>
      <c r="D17" s="66"/>
      <c r="E17" s="101">
        <f>E6*D17</f>
        <v>0</v>
      </c>
      <c r="F17" s="107"/>
      <c r="G17" s="101">
        <f t="shared" si="6"/>
        <v>0</v>
      </c>
      <c r="H17" s="108"/>
      <c r="I17" s="101">
        <f t="shared" si="3"/>
        <v>0</v>
      </c>
      <c r="J17" s="109"/>
      <c r="K17" s="95">
        <f t="shared" si="4"/>
        <v>0</v>
      </c>
      <c r="L17" s="110"/>
      <c r="M17" s="95">
        <f t="shared" si="0"/>
        <v>0</v>
      </c>
      <c r="N17" s="111">
        <v>0</v>
      </c>
      <c r="O17" s="112">
        <f t="shared" si="5"/>
        <v>0</v>
      </c>
      <c r="P17" s="113">
        <f t="shared" si="2"/>
        <v>0</v>
      </c>
    </row>
    <row r="18" spans="1:16" x14ac:dyDescent="0.35">
      <c r="A18" s="104"/>
      <c r="B18" s="105"/>
      <c r="C18" s="106">
        <f t="shared" si="1"/>
        <v>0</v>
      </c>
      <c r="D18" s="66"/>
      <c r="E18" s="101">
        <f>E6*D18</f>
        <v>0</v>
      </c>
      <c r="F18" s="107"/>
      <c r="G18" s="101">
        <f t="shared" si="6"/>
        <v>0</v>
      </c>
      <c r="H18" s="108"/>
      <c r="I18" s="101">
        <f t="shared" si="3"/>
        <v>0</v>
      </c>
      <c r="J18" s="109"/>
      <c r="K18" s="95">
        <f t="shared" si="4"/>
        <v>0</v>
      </c>
      <c r="L18" s="110"/>
      <c r="M18" s="95">
        <f t="shared" si="0"/>
        <v>0</v>
      </c>
      <c r="N18" s="111">
        <v>0</v>
      </c>
      <c r="O18" s="112">
        <f t="shared" si="5"/>
        <v>0</v>
      </c>
      <c r="P18" s="113">
        <f t="shared" si="2"/>
        <v>0</v>
      </c>
    </row>
    <row r="19" spans="1:16" x14ac:dyDescent="0.35">
      <c r="A19" s="104"/>
      <c r="B19" s="105"/>
      <c r="C19" s="106">
        <f t="shared" si="1"/>
        <v>0</v>
      </c>
      <c r="D19" s="66"/>
      <c r="E19" s="101">
        <f>E6*D19</f>
        <v>0</v>
      </c>
      <c r="F19" s="107"/>
      <c r="G19" s="101">
        <f t="shared" si="6"/>
        <v>0</v>
      </c>
      <c r="H19" s="108"/>
      <c r="I19" s="101">
        <f t="shared" si="3"/>
        <v>0</v>
      </c>
      <c r="J19" s="109"/>
      <c r="K19" s="95">
        <f t="shared" si="4"/>
        <v>0</v>
      </c>
      <c r="L19" s="110"/>
      <c r="M19" s="95">
        <f t="shared" si="0"/>
        <v>0</v>
      </c>
      <c r="N19" s="111">
        <v>0</v>
      </c>
      <c r="O19" s="112">
        <f t="shared" si="5"/>
        <v>0</v>
      </c>
      <c r="P19" s="113">
        <f t="shared" si="2"/>
        <v>0</v>
      </c>
    </row>
    <row r="20" spans="1:16" x14ac:dyDescent="0.35">
      <c r="A20" s="104"/>
      <c r="B20" s="105"/>
      <c r="C20" s="106">
        <f t="shared" si="1"/>
        <v>0</v>
      </c>
      <c r="D20" s="66"/>
      <c r="E20" s="101">
        <f>E6*D20</f>
        <v>0</v>
      </c>
      <c r="F20" s="107"/>
      <c r="G20" s="101">
        <f t="shared" si="6"/>
        <v>0</v>
      </c>
      <c r="H20" s="108"/>
      <c r="I20" s="101">
        <f t="shared" si="3"/>
        <v>0</v>
      </c>
      <c r="J20" s="109"/>
      <c r="K20" s="95">
        <f t="shared" si="4"/>
        <v>0</v>
      </c>
      <c r="L20" s="110"/>
      <c r="M20" s="95">
        <f t="shared" si="0"/>
        <v>0</v>
      </c>
      <c r="N20" s="111">
        <v>0</v>
      </c>
      <c r="O20" s="112">
        <f t="shared" si="5"/>
        <v>0</v>
      </c>
      <c r="P20" s="113">
        <f t="shared" si="2"/>
        <v>0</v>
      </c>
    </row>
    <row r="21" spans="1:16" x14ac:dyDescent="0.35">
      <c r="A21" s="104"/>
      <c r="B21" s="105"/>
      <c r="C21" s="106">
        <f t="shared" si="1"/>
        <v>0</v>
      </c>
      <c r="D21" s="66"/>
      <c r="E21" s="101">
        <f>E6*D21</f>
        <v>0</v>
      </c>
      <c r="F21" s="107"/>
      <c r="G21" s="101">
        <f t="shared" si="6"/>
        <v>0</v>
      </c>
      <c r="H21" s="108"/>
      <c r="I21" s="101">
        <f t="shared" si="3"/>
        <v>0</v>
      </c>
      <c r="J21" s="109"/>
      <c r="K21" s="95">
        <f t="shared" si="4"/>
        <v>0</v>
      </c>
      <c r="L21" s="110"/>
      <c r="M21" s="95">
        <f t="shared" si="0"/>
        <v>0</v>
      </c>
      <c r="N21" s="111">
        <v>0</v>
      </c>
      <c r="O21" s="112">
        <f t="shared" si="5"/>
        <v>0</v>
      </c>
      <c r="P21" s="113">
        <f t="shared" si="2"/>
        <v>0</v>
      </c>
    </row>
    <row r="22" spans="1:16" x14ac:dyDescent="0.35">
      <c r="A22" s="104"/>
      <c r="B22" s="105"/>
      <c r="C22" s="106">
        <f t="shared" si="1"/>
        <v>0</v>
      </c>
      <c r="D22" s="66"/>
      <c r="E22" s="101">
        <f>E6*D22</f>
        <v>0</v>
      </c>
      <c r="F22" s="107"/>
      <c r="G22" s="101">
        <f t="shared" si="6"/>
        <v>0</v>
      </c>
      <c r="H22" s="108"/>
      <c r="I22" s="101">
        <f t="shared" si="3"/>
        <v>0</v>
      </c>
      <c r="J22" s="109"/>
      <c r="K22" s="95">
        <f t="shared" si="4"/>
        <v>0</v>
      </c>
      <c r="L22" s="110"/>
      <c r="M22" s="95">
        <f t="shared" si="0"/>
        <v>0</v>
      </c>
      <c r="N22" s="111">
        <v>0</v>
      </c>
      <c r="O22" s="112">
        <f t="shared" si="5"/>
        <v>0</v>
      </c>
      <c r="P22" s="113">
        <f t="shared" si="2"/>
        <v>0</v>
      </c>
    </row>
    <row r="23" spans="1:16" x14ac:dyDescent="0.35">
      <c r="A23" s="104"/>
      <c r="B23" s="105"/>
      <c r="C23" s="106">
        <f t="shared" si="1"/>
        <v>0</v>
      </c>
      <c r="D23" s="66"/>
      <c r="E23" s="101">
        <f>E6*D23</f>
        <v>0</v>
      </c>
      <c r="F23" s="107"/>
      <c r="G23" s="101">
        <f t="shared" si="6"/>
        <v>0</v>
      </c>
      <c r="H23" s="108"/>
      <c r="I23" s="101">
        <f t="shared" si="3"/>
        <v>0</v>
      </c>
      <c r="J23" s="109"/>
      <c r="K23" s="95">
        <f t="shared" si="4"/>
        <v>0</v>
      </c>
      <c r="L23" s="110"/>
      <c r="M23" s="95">
        <f t="shared" si="0"/>
        <v>0</v>
      </c>
      <c r="N23" s="111">
        <v>0</v>
      </c>
      <c r="O23" s="112">
        <f t="shared" si="5"/>
        <v>0</v>
      </c>
      <c r="P23" s="113">
        <f t="shared" si="2"/>
        <v>0</v>
      </c>
    </row>
    <row r="24" spans="1:16" x14ac:dyDescent="0.35">
      <c r="A24" s="104"/>
      <c r="B24" s="114"/>
      <c r="C24" s="106">
        <f t="shared" si="1"/>
        <v>0</v>
      </c>
      <c r="D24" s="66"/>
      <c r="E24" s="101">
        <f>E6*D24</f>
        <v>0</v>
      </c>
      <c r="F24" s="107"/>
      <c r="G24" s="101">
        <f t="shared" si="6"/>
        <v>0</v>
      </c>
      <c r="H24" s="108"/>
      <c r="I24" s="101">
        <f t="shared" si="3"/>
        <v>0</v>
      </c>
      <c r="J24" s="109"/>
      <c r="K24" s="95">
        <f t="shared" si="4"/>
        <v>0</v>
      </c>
      <c r="L24" s="110"/>
      <c r="M24" s="95">
        <f t="shared" si="0"/>
        <v>0</v>
      </c>
      <c r="N24" s="111">
        <v>0</v>
      </c>
      <c r="O24" s="112">
        <f t="shared" si="5"/>
        <v>0</v>
      </c>
      <c r="P24" s="113">
        <f t="shared" si="2"/>
        <v>0</v>
      </c>
    </row>
    <row r="25" spans="1:16" x14ac:dyDescent="0.35">
      <c r="A25" s="104"/>
      <c r="B25" s="105"/>
      <c r="C25" s="106">
        <f>C13*B25</f>
        <v>0</v>
      </c>
      <c r="D25" s="66"/>
      <c r="E25" s="101">
        <f>E6*D25</f>
        <v>0</v>
      </c>
      <c r="F25" s="107"/>
      <c r="G25" s="101">
        <f>G6*F25</f>
        <v>0</v>
      </c>
      <c r="H25" s="108"/>
      <c r="I25" s="101">
        <f t="shared" si="3"/>
        <v>0</v>
      </c>
      <c r="J25" s="109"/>
      <c r="K25" s="95">
        <f t="shared" si="4"/>
        <v>0</v>
      </c>
      <c r="L25" s="110"/>
      <c r="M25" s="95">
        <f t="shared" si="0"/>
        <v>0</v>
      </c>
      <c r="N25" s="111">
        <v>0</v>
      </c>
      <c r="O25" s="112">
        <f t="shared" si="5"/>
        <v>0</v>
      </c>
      <c r="P25" s="113">
        <f>+P24+O25</f>
        <v>0</v>
      </c>
    </row>
    <row r="26" spans="1:16" x14ac:dyDescent="0.35">
      <c r="A26" s="104"/>
      <c r="B26" s="105"/>
      <c r="C26" s="106">
        <f>C14*B26</f>
        <v>0</v>
      </c>
      <c r="D26" s="66"/>
      <c r="E26" s="101">
        <f>E6*D26</f>
        <v>0</v>
      </c>
      <c r="F26" s="107"/>
      <c r="G26" s="101">
        <f t="shared" ref="G26" si="7">1800*F26</f>
        <v>0</v>
      </c>
      <c r="H26" s="108"/>
      <c r="I26" s="101">
        <f t="shared" si="3"/>
        <v>0</v>
      </c>
      <c r="J26" s="109"/>
      <c r="K26" s="95">
        <f t="shared" si="4"/>
        <v>0</v>
      </c>
      <c r="L26" s="110"/>
      <c r="M26" s="95">
        <f t="shared" si="0"/>
        <v>0</v>
      </c>
      <c r="N26" s="111">
        <v>0</v>
      </c>
      <c r="O26" s="112">
        <f t="shared" si="5"/>
        <v>0</v>
      </c>
      <c r="P26" s="113">
        <f t="shared" si="2"/>
        <v>0</v>
      </c>
    </row>
    <row r="27" spans="1:16" x14ac:dyDescent="0.35">
      <c r="A27" s="104"/>
      <c r="B27" s="105"/>
      <c r="C27" s="106">
        <f>C25*B27</f>
        <v>0</v>
      </c>
      <c r="D27" s="66"/>
      <c r="E27" s="101">
        <f>E6*D27</f>
        <v>0</v>
      </c>
      <c r="F27" s="107"/>
      <c r="G27" s="101">
        <f>G9*F27</f>
        <v>0</v>
      </c>
      <c r="H27" s="108"/>
      <c r="I27" s="101">
        <f t="shared" si="3"/>
        <v>0</v>
      </c>
      <c r="J27" s="109"/>
      <c r="K27" s="95">
        <f t="shared" si="4"/>
        <v>0</v>
      </c>
      <c r="L27" s="110"/>
      <c r="M27" s="95">
        <f t="shared" si="0"/>
        <v>0</v>
      </c>
      <c r="N27" s="111">
        <v>0</v>
      </c>
      <c r="O27" s="112">
        <f t="shared" si="5"/>
        <v>0</v>
      </c>
      <c r="P27" s="113">
        <f>+P26+O27</f>
        <v>0</v>
      </c>
    </row>
    <row r="28" spans="1:16" x14ac:dyDescent="0.35">
      <c r="A28" s="75"/>
      <c r="B28" s="76"/>
      <c r="C28" s="115">
        <v>0</v>
      </c>
      <c r="D28" s="67"/>
      <c r="E28" s="101">
        <f>E6*E26</f>
        <v>0</v>
      </c>
      <c r="F28" s="116"/>
      <c r="G28" s="101">
        <f t="shared" ref="G28:G45" si="8">2000*F28</f>
        <v>0</v>
      </c>
      <c r="H28" s="117"/>
      <c r="I28" s="101">
        <f t="shared" ref="I28:I45" si="9">+H28*54</f>
        <v>0</v>
      </c>
      <c r="J28" s="118"/>
      <c r="K28" s="95">
        <f t="shared" ref="K28:K45" si="10">+J28*130</f>
        <v>0</v>
      </c>
      <c r="L28" s="119"/>
      <c r="M28" s="95">
        <v>0</v>
      </c>
      <c r="N28" s="120">
        <v>0</v>
      </c>
      <c r="O28" s="112">
        <f>SUM(C28:E28)</f>
        <v>0</v>
      </c>
      <c r="P28" s="113">
        <f t="shared" si="2"/>
        <v>0</v>
      </c>
    </row>
    <row r="29" spans="1:16" x14ac:dyDescent="0.35">
      <c r="A29" s="75"/>
      <c r="B29" s="76"/>
      <c r="C29" s="115">
        <v>0</v>
      </c>
      <c r="D29" s="67"/>
      <c r="E29" s="101">
        <f>D29*E6</f>
        <v>0</v>
      </c>
      <c r="F29" s="116"/>
      <c r="G29" s="101">
        <f t="shared" si="8"/>
        <v>0</v>
      </c>
      <c r="H29" s="117"/>
      <c r="I29" s="101">
        <f t="shared" si="9"/>
        <v>0</v>
      </c>
      <c r="J29" s="118"/>
      <c r="K29" s="95">
        <f t="shared" si="10"/>
        <v>0</v>
      </c>
      <c r="L29" s="119"/>
      <c r="M29" s="95">
        <v>0</v>
      </c>
      <c r="N29" s="120">
        <v>0</v>
      </c>
      <c r="O29" s="112">
        <f>SUM(M29:N29,C29,E29,G29,I29,K29)</f>
        <v>0</v>
      </c>
      <c r="P29" s="113">
        <f t="shared" si="2"/>
        <v>0</v>
      </c>
    </row>
    <row r="30" spans="1:16" x14ac:dyDescent="0.35">
      <c r="A30" s="75"/>
      <c r="B30" s="76"/>
      <c r="C30" s="115">
        <v>0</v>
      </c>
      <c r="D30" s="67"/>
      <c r="E30" s="101">
        <f>E6*D30</f>
        <v>0</v>
      </c>
      <c r="F30" s="116"/>
      <c r="G30" s="101">
        <f t="shared" si="8"/>
        <v>0</v>
      </c>
      <c r="H30" s="117"/>
      <c r="I30" s="101">
        <f t="shared" si="9"/>
        <v>0</v>
      </c>
      <c r="J30" s="118"/>
      <c r="K30" s="95">
        <f t="shared" si="10"/>
        <v>0</v>
      </c>
      <c r="L30" s="119"/>
      <c r="M30" s="95">
        <v>0</v>
      </c>
      <c r="N30" s="120">
        <v>0</v>
      </c>
      <c r="O30" s="112">
        <f t="shared" ref="O30:O45" si="11">SUM(C30,E30,G30,I30,K30,M30,N30)</f>
        <v>0</v>
      </c>
      <c r="P30" s="113">
        <f t="shared" si="2"/>
        <v>0</v>
      </c>
    </row>
    <row r="31" spans="1:16" x14ac:dyDescent="0.35">
      <c r="A31" s="75"/>
      <c r="B31" s="76"/>
      <c r="C31" s="115">
        <v>0</v>
      </c>
      <c r="D31" s="67"/>
      <c r="E31" s="101">
        <f>E6*D31</f>
        <v>0</v>
      </c>
      <c r="F31" s="116"/>
      <c r="G31" s="101">
        <f t="shared" si="8"/>
        <v>0</v>
      </c>
      <c r="H31" s="117"/>
      <c r="I31" s="101">
        <f t="shared" si="9"/>
        <v>0</v>
      </c>
      <c r="J31" s="118"/>
      <c r="K31" s="95">
        <f t="shared" si="10"/>
        <v>0</v>
      </c>
      <c r="L31" s="119"/>
      <c r="M31" s="95">
        <v>0</v>
      </c>
      <c r="N31" s="120">
        <v>0</v>
      </c>
      <c r="O31" s="112">
        <f t="shared" si="11"/>
        <v>0</v>
      </c>
      <c r="P31" s="113">
        <f t="shared" si="2"/>
        <v>0</v>
      </c>
    </row>
    <row r="32" spans="1:16" x14ac:dyDescent="0.35">
      <c r="A32" s="75"/>
      <c r="B32" s="76"/>
      <c r="C32" s="115">
        <v>0</v>
      </c>
      <c r="D32" s="67"/>
      <c r="E32" s="101">
        <f>E6*D32</f>
        <v>0</v>
      </c>
      <c r="F32" s="116"/>
      <c r="G32" s="101">
        <f t="shared" si="8"/>
        <v>0</v>
      </c>
      <c r="H32" s="117"/>
      <c r="I32" s="101">
        <f t="shared" si="9"/>
        <v>0</v>
      </c>
      <c r="J32" s="118"/>
      <c r="K32" s="95">
        <f t="shared" si="10"/>
        <v>0</v>
      </c>
      <c r="L32" s="119"/>
      <c r="M32" s="95">
        <v>0</v>
      </c>
      <c r="N32" s="120">
        <v>0</v>
      </c>
      <c r="O32" s="112">
        <f t="shared" si="11"/>
        <v>0</v>
      </c>
      <c r="P32" s="113">
        <f t="shared" si="2"/>
        <v>0</v>
      </c>
    </row>
    <row r="33" spans="1:16" x14ac:dyDescent="0.35">
      <c r="A33" s="75"/>
      <c r="B33" s="76"/>
      <c r="C33" s="115">
        <v>0</v>
      </c>
      <c r="D33" s="67"/>
      <c r="E33" s="101">
        <f>E6*D33</f>
        <v>0</v>
      </c>
      <c r="F33" s="116"/>
      <c r="G33" s="101">
        <f t="shared" si="8"/>
        <v>0</v>
      </c>
      <c r="H33" s="117"/>
      <c r="I33" s="101">
        <f t="shared" si="9"/>
        <v>0</v>
      </c>
      <c r="J33" s="118"/>
      <c r="K33" s="95">
        <f t="shared" si="10"/>
        <v>0</v>
      </c>
      <c r="L33" s="119"/>
      <c r="M33" s="95">
        <v>0</v>
      </c>
      <c r="N33" s="120">
        <v>0</v>
      </c>
      <c r="O33" s="112">
        <f t="shared" si="11"/>
        <v>0</v>
      </c>
      <c r="P33" s="113">
        <f t="shared" si="2"/>
        <v>0</v>
      </c>
    </row>
    <row r="34" spans="1:16" x14ac:dyDescent="0.35">
      <c r="A34" s="75"/>
      <c r="B34" s="76"/>
      <c r="C34" s="115">
        <v>0</v>
      </c>
      <c r="D34" s="67"/>
      <c r="E34" s="101">
        <f>E6*D34</f>
        <v>0</v>
      </c>
      <c r="F34" s="116"/>
      <c r="G34" s="101">
        <f t="shared" si="8"/>
        <v>0</v>
      </c>
      <c r="H34" s="117"/>
      <c r="I34" s="101">
        <f t="shared" si="9"/>
        <v>0</v>
      </c>
      <c r="J34" s="118"/>
      <c r="K34" s="95">
        <f t="shared" si="10"/>
        <v>0</v>
      </c>
      <c r="L34" s="119"/>
      <c r="M34" s="95">
        <v>0</v>
      </c>
      <c r="N34" s="120">
        <v>0</v>
      </c>
      <c r="O34" s="112">
        <f t="shared" si="11"/>
        <v>0</v>
      </c>
      <c r="P34" s="113">
        <f t="shared" si="2"/>
        <v>0</v>
      </c>
    </row>
    <row r="35" spans="1:16" x14ac:dyDescent="0.35">
      <c r="A35" s="75"/>
      <c r="B35" s="76"/>
      <c r="C35" s="115">
        <v>0</v>
      </c>
      <c r="D35" s="67"/>
      <c r="E35" s="101">
        <f>E6*D35</f>
        <v>0</v>
      </c>
      <c r="F35" s="116"/>
      <c r="G35" s="101">
        <f t="shared" si="8"/>
        <v>0</v>
      </c>
      <c r="H35" s="117"/>
      <c r="I35" s="101">
        <f t="shared" si="9"/>
        <v>0</v>
      </c>
      <c r="J35" s="118"/>
      <c r="K35" s="95">
        <f t="shared" si="10"/>
        <v>0</v>
      </c>
      <c r="L35" s="119"/>
      <c r="M35" s="95">
        <v>0</v>
      </c>
      <c r="N35" s="120">
        <v>0</v>
      </c>
      <c r="O35" s="112">
        <f t="shared" si="11"/>
        <v>0</v>
      </c>
      <c r="P35" s="113">
        <f t="shared" si="2"/>
        <v>0</v>
      </c>
    </row>
    <row r="36" spans="1:16" x14ac:dyDescent="0.35">
      <c r="A36" s="75"/>
      <c r="B36" s="76"/>
      <c r="C36" s="115">
        <v>0</v>
      </c>
      <c r="D36" s="67"/>
      <c r="E36" s="101">
        <f>E6*D36</f>
        <v>0</v>
      </c>
      <c r="F36" s="116"/>
      <c r="G36" s="101">
        <f t="shared" si="8"/>
        <v>0</v>
      </c>
      <c r="H36" s="117"/>
      <c r="I36" s="101">
        <f t="shared" si="9"/>
        <v>0</v>
      </c>
      <c r="J36" s="118"/>
      <c r="K36" s="95">
        <f t="shared" si="10"/>
        <v>0</v>
      </c>
      <c r="L36" s="119"/>
      <c r="M36" s="95">
        <v>0</v>
      </c>
      <c r="N36" s="120">
        <v>0</v>
      </c>
      <c r="O36" s="112">
        <f t="shared" si="11"/>
        <v>0</v>
      </c>
      <c r="P36" s="113">
        <f t="shared" si="2"/>
        <v>0</v>
      </c>
    </row>
    <row r="37" spans="1:16" x14ac:dyDescent="0.35">
      <c r="A37" s="75"/>
      <c r="B37" s="76"/>
      <c r="C37" s="115">
        <v>0</v>
      </c>
      <c r="D37" s="67"/>
      <c r="E37" s="101">
        <f>E6*D37</f>
        <v>0</v>
      </c>
      <c r="F37" s="116"/>
      <c r="G37" s="101">
        <f t="shared" si="8"/>
        <v>0</v>
      </c>
      <c r="H37" s="117"/>
      <c r="I37" s="101">
        <f t="shared" si="9"/>
        <v>0</v>
      </c>
      <c r="J37" s="118"/>
      <c r="K37" s="95">
        <f t="shared" si="10"/>
        <v>0</v>
      </c>
      <c r="L37" s="119"/>
      <c r="M37" s="95">
        <v>0</v>
      </c>
      <c r="N37" s="120">
        <v>0</v>
      </c>
      <c r="O37" s="112">
        <f t="shared" si="11"/>
        <v>0</v>
      </c>
      <c r="P37" s="113">
        <f t="shared" si="2"/>
        <v>0</v>
      </c>
    </row>
    <row r="38" spans="1:16" x14ac:dyDescent="0.35">
      <c r="A38" s="75"/>
      <c r="B38" s="76"/>
      <c r="C38" s="115">
        <v>0</v>
      </c>
      <c r="D38" s="67"/>
      <c r="E38" s="101">
        <f>E6*D38</f>
        <v>0</v>
      </c>
      <c r="F38" s="116"/>
      <c r="G38" s="101">
        <f t="shared" si="8"/>
        <v>0</v>
      </c>
      <c r="H38" s="117"/>
      <c r="I38" s="101">
        <f t="shared" si="9"/>
        <v>0</v>
      </c>
      <c r="J38" s="118"/>
      <c r="K38" s="95">
        <f t="shared" si="10"/>
        <v>0</v>
      </c>
      <c r="L38" s="119"/>
      <c r="M38" s="95">
        <v>0</v>
      </c>
      <c r="N38" s="120">
        <v>0</v>
      </c>
      <c r="O38" s="112">
        <f t="shared" si="11"/>
        <v>0</v>
      </c>
      <c r="P38" s="113">
        <f t="shared" si="2"/>
        <v>0</v>
      </c>
    </row>
    <row r="39" spans="1:16" x14ac:dyDescent="0.35">
      <c r="A39" s="75"/>
      <c r="B39" s="76"/>
      <c r="C39" s="115">
        <v>0</v>
      </c>
      <c r="D39" s="67"/>
      <c r="E39" s="101">
        <f>E6*D39</f>
        <v>0</v>
      </c>
      <c r="F39" s="116"/>
      <c r="G39" s="101">
        <f t="shared" si="8"/>
        <v>0</v>
      </c>
      <c r="H39" s="117"/>
      <c r="I39" s="101">
        <f t="shared" si="9"/>
        <v>0</v>
      </c>
      <c r="J39" s="118"/>
      <c r="K39" s="95">
        <f t="shared" si="10"/>
        <v>0</v>
      </c>
      <c r="L39" s="119"/>
      <c r="M39" s="95">
        <v>0</v>
      </c>
      <c r="N39" s="120">
        <v>0</v>
      </c>
      <c r="O39" s="112">
        <f t="shared" si="11"/>
        <v>0</v>
      </c>
      <c r="P39" s="113">
        <f t="shared" si="2"/>
        <v>0</v>
      </c>
    </row>
    <row r="40" spans="1:16" x14ac:dyDescent="0.35">
      <c r="A40" s="75"/>
      <c r="B40" s="76"/>
      <c r="C40" s="115">
        <v>0</v>
      </c>
      <c r="D40" s="67"/>
      <c r="E40" s="101">
        <f>E6*D40</f>
        <v>0</v>
      </c>
      <c r="F40" s="116"/>
      <c r="G40" s="101">
        <f t="shared" si="8"/>
        <v>0</v>
      </c>
      <c r="H40" s="117"/>
      <c r="I40" s="101">
        <f t="shared" si="9"/>
        <v>0</v>
      </c>
      <c r="J40" s="118"/>
      <c r="K40" s="95">
        <f t="shared" si="10"/>
        <v>0</v>
      </c>
      <c r="L40" s="119"/>
      <c r="M40" s="95">
        <v>0</v>
      </c>
      <c r="N40" s="120">
        <v>0</v>
      </c>
      <c r="O40" s="112">
        <f t="shared" si="11"/>
        <v>0</v>
      </c>
      <c r="P40" s="113">
        <f t="shared" si="2"/>
        <v>0</v>
      </c>
    </row>
    <row r="41" spans="1:16" x14ac:dyDescent="0.35">
      <c r="A41" s="75"/>
      <c r="B41" s="76"/>
      <c r="C41" s="115">
        <v>0</v>
      </c>
      <c r="D41" s="67"/>
      <c r="E41" s="101">
        <f>E6*D41</f>
        <v>0</v>
      </c>
      <c r="F41" s="116"/>
      <c r="G41" s="101">
        <f t="shared" si="8"/>
        <v>0</v>
      </c>
      <c r="H41" s="117"/>
      <c r="I41" s="101">
        <f t="shared" si="9"/>
        <v>0</v>
      </c>
      <c r="J41" s="118"/>
      <c r="K41" s="95">
        <f t="shared" si="10"/>
        <v>0</v>
      </c>
      <c r="L41" s="119"/>
      <c r="M41" s="95">
        <v>0</v>
      </c>
      <c r="N41" s="120">
        <v>0</v>
      </c>
      <c r="O41" s="112">
        <f t="shared" si="11"/>
        <v>0</v>
      </c>
      <c r="P41" s="113">
        <f t="shared" si="2"/>
        <v>0</v>
      </c>
    </row>
    <row r="42" spans="1:16" x14ac:dyDescent="0.35">
      <c r="A42" s="75"/>
      <c r="B42" s="76"/>
      <c r="C42" s="115">
        <v>0</v>
      </c>
      <c r="D42" s="67"/>
      <c r="E42" s="101">
        <f>E6*D42</f>
        <v>0</v>
      </c>
      <c r="F42" s="116"/>
      <c r="G42" s="101">
        <f t="shared" si="8"/>
        <v>0</v>
      </c>
      <c r="H42" s="117"/>
      <c r="I42" s="101">
        <f t="shared" si="9"/>
        <v>0</v>
      </c>
      <c r="J42" s="118"/>
      <c r="K42" s="95">
        <f t="shared" si="10"/>
        <v>0</v>
      </c>
      <c r="L42" s="119"/>
      <c r="M42" s="95">
        <v>0</v>
      </c>
      <c r="N42" s="120">
        <v>0</v>
      </c>
      <c r="O42" s="112">
        <f t="shared" si="11"/>
        <v>0</v>
      </c>
      <c r="P42" s="113">
        <f t="shared" si="2"/>
        <v>0</v>
      </c>
    </row>
    <row r="43" spans="1:16" x14ac:dyDescent="0.35">
      <c r="A43" s="75"/>
      <c r="B43" s="76"/>
      <c r="C43" s="115">
        <v>0</v>
      </c>
      <c r="D43" s="67"/>
      <c r="E43" s="101">
        <f>E6*D43</f>
        <v>0</v>
      </c>
      <c r="F43" s="116"/>
      <c r="G43" s="101">
        <f t="shared" si="8"/>
        <v>0</v>
      </c>
      <c r="H43" s="117"/>
      <c r="I43" s="101">
        <f t="shared" si="9"/>
        <v>0</v>
      </c>
      <c r="J43" s="118"/>
      <c r="K43" s="95">
        <f t="shared" si="10"/>
        <v>0</v>
      </c>
      <c r="L43" s="119"/>
      <c r="M43" s="95">
        <v>0</v>
      </c>
      <c r="N43" s="120">
        <v>0</v>
      </c>
      <c r="O43" s="112">
        <f t="shared" si="11"/>
        <v>0</v>
      </c>
      <c r="P43" s="113">
        <f t="shared" si="2"/>
        <v>0</v>
      </c>
    </row>
    <row r="44" spans="1:16" x14ac:dyDescent="0.35">
      <c r="A44" s="75"/>
      <c r="B44" s="76"/>
      <c r="C44" s="115">
        <v>0</v>
      </c>
      <c r="D44" s="67"/>
      <c r="E44" s="101">
        <f>E6*D44</f>
        <v>0</v>
      </c>
      <c r="F44" s="116"/>
      <c r="G44" s="101">
        <f t="shared" si="8"/>
        <v>0</v>
      </c>
      <c r="H44" s="117"/>
      <c r="I44" s="101">
        <f t="shared" si="9"/>
        <v>0</v>
      </c>
      <c r="J44" s="118"/>
      <c r="K44" s="95">
        <f t="shared" si="10"/>
        <v>0</v>
      </c>
      <c r="L44" s="119"/>
      <c r="M44" s="95">
        <v>0</v>
      </c>
      <c r="N44" s="120">
        <v>0</v>
      </c>
      <c r="O44" s="112">
        <f t="shared" si="11"/>
        <v>0</v>
      </c>
      <c r="P44" s="113">
        <f t="shared" si="2"/>
        <v>0</v>
      </c>
    </row>
    <row r="45" spans="1:16" x14ac:dyDescent="0.35">
      <c r="A45" s="75"/>
      <c r="B45" s="76"/>
      <c r="C45" s="115">
        <v>0</v>
      </c>
      <c r="D45" s="67"/>
      <c r="E45" s="101">
        <f>E6*D45</f>
        <v>0</v>
      </c>
      <c r="F45" s="116"/>
      <c r="G45" s="101">
        <f t="shared" si="8"/>
        <v>0</v>
      </c>
      <c r="H45" s="117"/>
      <c r="I45" s="101">
        <f t="shared" si="9"/>
        <v>0</v>
      </c>
      <c r="J45" s="118"/>
      <c r="K45" s="95">
        <f t="shared" si="10"/>
        <v>0</v>
      </c>
      <c r="L45" s="119"/>
      <c r="M45" s="95">
        <v>0</v>
      </c>
      <c r="N45" s="120">
        <v>0</v>
      </c>
      <c r="O45" s="112">
        <f t="shared" si="11"/>
        <v>0</v>
      </c>
      <c r="P45" s="113">
        <f t="shared" si="2"/>
        <v>0</v>
      </c>
    </row>
    <row r="46" spans="1:16" x14ac:dyDescent="0.35">
      <c r="A46" s="69"/>
      <c r="B46" s="70"/>
      <c r="C46" s="71"/>
      <c r="D46" s="63"/>
      <c r="E46" s="72"/>
      <c r="F46" s="63"/>
      <c r="G46" s="72"/>
      <c r="H46" s="73"/>
      <c r="I46" s="74"/>
      <c r="J46" s="73"/>
      <c r="K46" s="72"/>
      <c r="L46" s="63"/>
      <c r="M46" s="72"/>
      <c r="N46" s="72"/>
    </row>
    <row r="47" spans="1:16" ht="14.5" customHeight="1" x14ac:dyDescent="0.35">
      <c r="A47" s="129" t="s">
        <v>12</v>
      </c>
      <c r="B47" s="70"/>
      <c r="C47" s="71"/>
      <c r="D47" s="63"/>
      <c r="E47" s="72"/>
      <c r="F47" s="63"/>
      <c r="G47" s="72"/>
      <c r="H47" s="73"/>
      <c r="I47" s="74"/>
      <c r="J47" s="73"/>
      <c r="K47" s="72"/>
      <c r="L47" s="63"/>
      <c r="M47" s="72"/>
      <c r="N47" s="72"/>
    </row>
    <row r="48" spans="1:16" x14ac:dyDescent="0.35">
      <c r="A48" s="69"/>
      <c r="B48" s="70"/>
      <c r="C48" s="71"/>
      <c r="D48" s="63"/>
      <c r="E48" s="72"/>
      <c r="F48" s="63"/>
      <c r="G48" s="72"/>
      <c r="H48" s="73"/>
      <c r="I48" s="74"/>
      <c r="J48" s="73"/>
      <c r="K48" s="72"/>
      <c r="L48" s="63"/>
      <c r="M48" s="72"/>
      <c r="N48" s="72"/>
    </row>
    <row r="49" spans="1:14" x14ac:dyDescent="0.35">
      <c r="A49" s="121"/>
      <c r="B49" s="122"/>
      <c r="C49" s="124"/>
      <c r="D49" s="124"/>
      <c r="E49" s="124"/>
      <c r="F49" s="63"/>
      <c r="G49" s="72"/>
      <c r="H49" s="73"/>
      <c r="I49" s="74"/>
      <c r="J49" s="73"/>
      <c r="K49" s="72"/>
      <c r="L49" s="63"/>
      <c r="M49" s="72"/>
      <c r="N49" s="72"/>
    </row>
    <row r="56" spans="1:14" x14ac:dyDescent="0.35">
      <c r="H56" s="130"/>
    </row>
  </sheetData>
  <mergeCells count="3">
    <mergeCell ref="B2:P2"/>
    <mergeCell ref="B3:P3"/>
    <mergeCell ref="C49:E4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opLeftCell="A37" workbookViewId="0">
      <selection activeCell="I57" sqref="I57"/>
    </sheetView>
  </sheetViews>
  <sheetFormatPr defaultRowHeight="14.5" x14ac:dyDescent="0.35"/>
  <sheetData>
    <row r="1" spans="1:16" x14ac:dyDescent="0.35">
      <c r="A1" s="10"/>
      <c r="B1" s="8"/>
      <c r="C1" s="7"/>
      <c r="D1" s="4"/>
      <c r="E1" s="1"/>
      <c r="F1" s="4"/>
      <c r="G1" s="1"/>
      <c r="H1" s="3"/>
      <c r="I1" s="2"/>
      <c r="J1" s="3"/>
      <c r="K1" s="1"/>
      <c r="L1" s="4"/>
      <c r="M1" s="1"/>
      <c r="N1" s="1"/>
    </row>
    <row r="2" spans="1:16" x14ac:dyDescent="0.35">
      <c r="A2" s="10"/>
      <c r="B2" s="125" t="s">
        <v>15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x14ac:dyDescent="0.35">
      <c r="A3" s="10"/>
      <c r="B3" s="125" t="s">
        <v>14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x14ac:dyDescent="0.35">
      <c r="A4" s="10"/>
      <c r="B4" s="8"/>
      <c r="C4" s="7"/>
      <c r="D4" s="4"/>
      <c r="E4" s="1"/>
      <c r="F4" s="4"/>
      <c r="G4" s="1"/>
      <c r="H4" s="3"/>
      <c r="I4" s="2"/>
      <c r="J4" s="3"/>
      <c r="K4" s="1"/>
      <c r="L4" s="4"/>
      <c r="M4" s="1"/>
      <c r="N4" s="1"/>
    </row>
    <row r="5" spans="1:16" ht="43.5" x14ac:dyDescent="0.35">
      <c r="A5" s="55" t="s">
        <v>9</v>
      </c>
      <c r="B5" s="56" t="s">
        <v>0</v>
      </c>
      <c r="C5" s="12" t="s">
        <v>13</v>
      </c>
      <c r="D5" s="13" t="s">
        <v>0</v>
      </c>
      <c r="E5" s="14" t="s">
        <v>1</v>
      </c>
      <c r="F5" s="15" t="s">
        <v>0</v>
      </c>
      <c r="G5" s="16" t="s">
        <v>2</v>
      </c>
      <c r="H5" s="17" t="s">
        <v>0</v>
      </c>
      <c r="I5" s="18" t="s">
        <v>10</v>
      </c>
      <c r="J5" s="19" t="s">
        <v>0</v>
      </c>
      <c r="K5" s="20" t="s">
        <v>11</v>
      </c>
      <c r="L5" s="21" t="s">
        <v>0</v>
      </c>
      <c r="M5" s="22" t="s">
        <v>3</v>
      </c>
      <c r="N5" s="23" t="s">
        <v>4</v>
      </c>
      <c r="O5" s="24" t="s">
        <v>5</v>
      </c>
      <c r="P5" s="24" t="s">
        <v>6</v>
      </c>
    </row>
    <row r="6" spans="1:16" x14ac:dyDescent="0.35">
      <c r="A6" s="57"/>
      <c r="B6" s="58"/>
      <c r="C6" s="25">
        <v>800</v>
      </c>
      <c r="D6" s="26"/>
      <c r="E6" s="27">
        <v>240</v>
      </c>
      <c r="F6" s="26" t="s">
        <v>7</v>
      </c>
      <c r="G6" s="16">
        <v>520</v>
      </c>
      <c r="H6" s="26" t="s">
        <v>8</v>
      </c>
      <c r="I6" s="28">
        <v>66</v>
      </c>
      <c r="J6" s="26" t="s">
        <v>8</v>
      </c>
      <c r="K6" s="29">
        <v>159</v>
      </c>
      <c r="L6" s="26" t="s">
        <v>8</v>
      </c>
      <c r="M6" s="30">
        <v>100</v>
      </c>
      <c r="N6" s="31"/>
      <c r="O6" s="32"/>
      <c r="P6" s="33"/>
    </row>
    <row r="7" spans="1:16" x14ac:dyDescent="0.35">
      <c r="A7" s="59"/>
      <c r="B7" s="34"/>
      <c r="C7" s="35"/>
      <c r="D7" s="26"/>
      <c r="E7" s="36"/>
      <c r="F7" s="26"/>
      <c r="G7" s="36"/>
      <c r="H7" s="26"/>
      <c r="I7" s="36"/>
      <c r="J7" s="26"/>
      <c r="K7" s="31"/>
      <c r="L7" s="37"/>
      <c r="M7" s="31"/>
      <c r="N7" s="31"/>
      <c r="O7" s="32"/>
      <c r="P7" s="33"/>
    </row>
    <row r="8" spans="1:16" x14ac:dyDescent="0.35">
      <c r="A8" s="60"/>
      <c r="B8" s="38"/>
      <c r="C8" s="39">
        <f>C6*B8</f>
        <v>0</v>
      </c>
      <c r="D8" s="40"/>
      <c r="E8" s="36">
        <f>E6*D8</f>
        <v>0</v>
      </c>
      <c r="F8" s="41"/>
      <c r="G8" s="36">
        <f>G6*F8</f>
        <v>0</v>
      </c>
      <c r="H8" s="42"/>
      <c r="I8" s="36">
        <f>I6*H8</f>
        <v>0</v>
      </c>
      <c r="J8" s="43"/>
      <c r="K8" s="31">
        <f>+J8*K6</f>
        <v>0</v>
      </c>
      <c r="L8" s="44"/>
      <c r="M8" s="31">
        <f t="shared" ref="M8:M27" si="0">+L8*115</f>
        <v>0</v>
      </c>
      <c r="N8" s="45">
        <v>0</v>
      </c>
      <c r="O8" s="46">
        <f>+C8+E8+G8+I8+K8+N8+M8</f>
        <v>0</v>
      </c>
      <c r="P8" s="47"/>
    </row>
    <row r="9" spans="1:16" x14ac:dyDescent="0.35">
      <c r="A9" s="60"/>
      <c r="B9" s="38"/>
      <c r="C9" s="39">
        <f t="shared" ref="C9:C24" si="1">C7*B9</f>
        <v>0</v>
      </c>
      <c r="D9" s="40"/>
      <c r="E9" s="36">
        <f>E6*D9</f>
        <v>0</v>
      </c>
      <c r="F9" s="41"/>
      <c r="G9" s="36">
        <f>G6*F9</f>
        <v>0</v>
      </c>
      <c r="H9" s="42"/>
      <c r="I9" s="36">
        <f>+H9*I6</f>
        <v>0</v>
      </c>
      <c r="J9" s="43"/>
      <c r="K9" s="31">
        <f>+J9*K6</f>
        <v>0</v>
      </c>
      <c r="L9" s="44"/>
      <c r="M9" s="31">
        <f t="shared" si="0"/>
        <v>0</v>
      </c>
      <c r="N9" s="45">
        <v>0</v>
      </c>
      <c r="O9" s="46">
        <f>+C9+E9+G9+I9+K9+N9+M9</f>
        <v>0</v>
      </c>
      <c r="P9" s="47">
        <f>SUM(P8, O9)</f>
        <v>0</v>
      </c>
    </row>
    <row r="10" spans="1:16" x14ac:dyDescent="0.35">
      <c r="A10" s="60"/>
      <c r="B10" s="38"/>
      <c r="C10" s="39">
        <f t="shared" si="1"/>
        <v>0</v>
      </c>
      <c r="D10" s="40"/>
      <c r="E10" s="36">
        <f>E6*D10</f>
        <v>0</v>
      </c>
      <c r="F10" s="41"/>
      <c r="G10" s="36">
        <f>G6*F10</f>
        <v>0</v>
      </c>
      <c r="H10" s="42"/>
      <c r="I10" s="36">
        <f>+H10*I6</f>
        <v>0</v>
      </c>
      <c r="J10" s="43"/>
      <c r="K10" s="31">
        <f>+J10*K6</f>
        <v>0</v>
      </c>
      <c r="L10" s="44"/>
      <c r="M10" s="31">
        <f t="shared" si="0"/>
        <v>0</v>
      </c>
      <c r="N10" s="45">
        <v>0</v>
      </c>
      <c r="O10" s="46">
        <f>+C10+E10+G10+I10+K10+N10+M10</f>
        <v>0</v>
      </c>
      <c r="P10" s="47">
        <f>+P9+O10</f>
        <v>0</v>
      </c>
    </row>
    <row r="11" spans="1:16" x14ac:dyDescent="0.35">
      <c r="A11" s="60"/>
      <c r="B11" s="38"/>
      <c r="C11" s="39">
        <f t="shared" si="1"/>
        <v>0</v>
      </c>
      <c r="D11" s="40"/>
      <c r="E11" s="36">
        <f>E6*D11</f>
        <v>0</v>
      </c>
      <c r="F11" s="41"/>
      <c r="G11" s="36">
        <f>G6*F11</f>
        <v>0</v>
      </c>
      <c r="H11" s="42"/>
      <c r="I11" s="36">
        <f>+H11*I6</f>
        <v>0</v>
      </c>
      <c r="J11" s="43"/>
      <c r="K11" s="31">
        <f>J11*K6</f>
        <v>0</v>
      </c>
      <c r="L11" s="44"/>
      <c r="M11" s="31">
        <f t="shared" si="0"/>
        <v>0</v>
      </c>
      <c r="N11" s="45">
        <v>0</v>
      </c>
      <c r="O11" s="46">
        <f>+C11+E11+G11+I11+K11+N11+M11</f>
        <v>0</v>
      </c>
      <c r="P11" s="47">
        <f>+P10+O11</f>
        <v>0</v>
      </c>
    </row>
    <row r="12" spans="1:16" x14ac:dyDescent="0.35">
      <c r="A12" s="60"/>
      <c r="B12" s="38"/>
      <c r="C12" s="39">
        <f t="shared" si="1"/>
        <v>0</v>
      </c>
      <c r="D12" s="40"/>
      <c r="E12" s="36">
        <f>E6*D12</f>
        <v>0</v>
      </c>
      <c r="F12" s="41"/>
      <c r="G12" s="36">
        <f>G6*F12</f>
        <v>0</v>
      </c>
      <c r="H12" s="42"/>
      <c r="I12" s="36">
        <f>+H12*I6</f>
        <v>0</v>
      </c>
      <c r="J12" s="43"/>
      <c r="K12" s="31">
        <f>J12*K6</f>
        <v>0</v>
      </c>
      <c r="L12" s="44"/>
      <c r="M12" s="31">
        <f t="shared" si="0"/>
        <v>0</v>
      </c>
      <c r="N12" s="45">
        <v>0</v>
      </c>
      <c r="O12" s="46">
        <f>+C12+E12+G12+I12+K12+N12+M12</f>
        <v>0</v>
      </c>
      <c r="P12" s="47">
        <f t="shared" ref="P12:P45" si="2">+P11+O12</f>
        <v>0</v>
      </c>
    </row>
    <row r="13" spans="1:16" x14ac:dyDescent="0.35">
      <c r="A13" s="60"/>
      <c r="B13" s="38"/>
      <c r="C13" s="39">
        <f t="shared" si="1"/>
        <v>0</v>
      </c>
      <c r="D13" s="40"/>
      <c r="E13" s="36">
        <f>E6*D13</f>
        <v>0</v>
      </c>
      <c r="F13" s="41"/>
      <c r="G13" s="36">
        <f>G6*F13</f>
        <v>0</v>
      </c>
      <c r="H13" s="42"/>
      <c r="I13" s="36">
        <f t="shared" ref="I13:I27" si="3">+H13*51</f>
        <v>0</v>
      </c>
      <c r="J13" s="43"/>
      <c r="K13" s="31">
        <f t="shared" ref="K13:K27" si="4">J13*93</f>
        <v>0</v>
      </c>
      <c r="L13" s="44"/>
      <c r="M13" s="31">
        <f t="shared" si="0"/>
        <v>0</v>
      </c>
      <c r="N13" s="45">
        <v>0</v>
      </c>
      <c r="O13" s="46">
        <f t="shared" ref="O13:O27" si="5">+E13+G13+I13+K13+N13+M13</f>
        <v>0</v>
      </c>
      <c r="P13" s="47">
        <f t="shared" si="2"/>
        <v>0</v>
      </c>
    </row>
    <row r="14" spans="1:16" x14ac:dyDescent="0.35">
      <c r="A14" s="60"/>
      <c r="B14" s="38"/>
      <c r="C14" s="39">
        <f t="shared" si="1"/>
        <v>0</v>
      </c>
      <c r="D14" s="40"/>
      <c r="E14" s="36">
        <f>E6*D14</f>
        <v>0</v>
      </c>
      <c r="F14" s="41"/>
      <c r="G14" s="36">
        <f>G6*F14</f>
        <v>0</v>
      </c>
      <c r="H14" s="42"/>
      <c r="I14" s="36">
        <f t="shared" si="3"/>
        <v>0</v>
      </c>
      <c r="J14" s="43"/>
      <c r="K14" s="31">
        <f t="shared" si="4"/>
        <v>0</v>
      </c>
      <c r="L14" s="44"/>
      <c r="M14" s="31">
        <f t="shared" si="0"/>
        <v>0</v>
      </c>
      <c r="N14" s="45">
        <v>0</v>
      </c>
      <c r="O14" s="46">
        <f t="shared" si="5"/>
        <v>0</v>
      </c>
      <c r="P14" s="47">
        <f t="shared" si="2"/>
        <v>0</v>
      </c>
    </row>
    <row r="15" spans="1:16" x14ac:dyDescent="0.35">
      <c r="A15" s="60"/>
      <c r="B15" s="38"/>
      <c r="C15" s="39">
        <f t="shared" si="1"/>
        <v>0</v>
      </c>
      <c r="D15" s="40"/>
      <c r="E15" s="36">
        <f>E6*D15</f>
        <v>0</v>
      </c>
      <c r="F15" s="41"/>
      <c r="G15" s="36">
        <f t="shared" ref="G15:G24" si="6">G7*F15</f>
        <v>0</v>
      </c>
      <c r="H15" s="42"/>
      <c r="I15" s="36">
        <f t="shared" si="3"/>
        <v>0</v>
      </c>
      <c r="J15" s="43"/>
      <c r="K15" s="31">
        <f t="shared" si="4"/>
        <v>0</v>
      </c>
      <c r="L15" s="44"/>
      <c r="M15" s="31">
        <f t="shared" si="0"/>
        <v>0</v>
      </c>
      <c r="N15" s="45">
        <v>0</v>
      </c>
      <c r="O15" s="46">
        <f t="shared" si="5"/>
        <v>0</v>
      </c>
      <c r="P15" s="47">
        <f t="shared" si="2"/>
        <v>0</v>
      </c>
    </row>
    <row r="16" spans="1:16" x14ac:dyDescent="0.35">
      <c r="A16" s="60"/>
      <c r="B16" s="38"/>
      <c r="C16" s="39">
        <f t="shared" si="1"/>
        <v>0</v>
      </c>
      <c r="D16" s="40"/>
      <c r="E16" s="36">
        <f>E6*D16</f>
        <v>0</v>
      </c>
      <c r="F16" s="41"/>
      <c r="G16" s="36">
        <f t="shared" si="6"/>
        <v>0</v>
      </c>
      <c r="H16" s="42"/>
      <c r="I16" s="36">
        <f t="shared" si="3"/>
        <v>0</v>
      </c>
      <c r="J16" s="43"/>
      <c r="K16" s="31">
        <f t="shared" si="4"/>
        <v>0</v>
      </c>
      <c r="L16" s="44"/>
      <c r="M16" s="31">
        <f t="shared" si="0"/>
        <v>0</v>
      </c>
      <c r="N16" s="45">
        <v>0</v>
      </c>
      <c r="O16" s="46">
        <f t="shared" si="5"/>
        <v>0</v>
      </c>
      <c r="P16" s="47">
        <f t="shared" si="2"/>
        <v>0</v>
      </c>
    </row>
    <row r="17" spans="1:16" x14ac:dyDescent="0.35">
      <c r="A17" s="60"/>
      <c r="B17" s="38"/>
      <c r="C17" s="39">
        <f t="shared" si="1"/>
        <v>0</v>
      </c>
      <c r="D17" s="40"/>
      <c r="E17" s="36">
        <f>E6*D17</f>
        <v>0</v>
      </c>
      <c r="F17" s="41"/>
      <c r="G17" s="36">
        <f t="shared" si="6"/>
        <v>0</v>
      </c>
      <c r="H17" s="42"/>
      <c r="I17" s="36">
        <f t="shared" si="3"/>
        <v>0</v>
      </c>
      <c r="J17" s="43"/>
      <c r="K17" s="31">
        <f t="shared" si="4"/>
        <v>0</v>
      </c>
      <c r="L17" s="44"/>
      <c r="M17" s="31">
        <f t="shared" si="0"/>
        <v>0</v>
      </c>
      <c r="N17" s="45">
        <v>0</v>
      </c>
      <c r="O17" s="46">
        <f t="shared" si="5"/>
        <v>0</v>
      </c>
      <c r="P17" s="47">
        <f t="shared" si="2"/>
        <v>0</v>
      </c>
    </row>
    <row r="18" spans="1:16" x14ac:dyDescent="0.35">
      <c r="A18" s="60"/>
      <c r="B18" s="38"/>
      <c r="C18" s="39">
        <f t="shared" si="1"/>
        <v>0</v>
      </c>
      <c r="D18" s="40"/>
      <c r="E18" s="36">
        <f>E6*D18</f>
        <v>0</v>
      </c>
      <c r="F18" s="41"/>
      <c r="G18" s="36">
        <f t="shared" si="6"/>
        <v>0</v>
      </c>
      <c r="H18" s="42"/>
      <c r="I18" s="36">
        <f t="shared" si="3"/>
        <v>0</v>
      </c>
      <c r="J18" s="43"/>
      <c r="K18" s="31">
        <f t="shared" si="4"/>
        <v>0</v>
      </c>
      <c r="L18" s="44"/>
      <c r="M18" s="31">
        <f t="shared" si="0"/>
        <v>0</v>
      </c>
      <c r="N18" s="45">
        <v>0</v>
      </c>
      <c r="O18" s="46">
        <f t="shared" si="5"/>
        <v>0</v>
      </c>
      <c r="P18" s="47">
        <f t="shared" si="2"/>
        <v>0</v>
      </c>
    </row>
    <row r="19" spans="1:16" x14ac:dyDescent="0.35">
      <c r="A19" s="60"/>
      <c r="B19" s="38"/>
      <c r="C19" s="39">
        <f t="shared" si="1"/>
        <v>0</v>
      </c>
      <c r="D19" s="40"/>
      <c r="E19" s="36">
        <f>E6*D19</f>
        <v>0</v>
      </c>
      <c r="F19" s="41"/>
      <c r="G19" s="36">
        <f t="shared" si="6"/>
        <v>0</v>
      </c>
      <c r="H19" s="42"/>
      <c r="I19" s="36">
        <f t="shared" si="3"/>
        <v>0</v>
      </c>
      <c r="J19" s="43"/>
      <c r="K19" s="31">
        <f t="shared" si="4"/>
        <v>0</v>
      </c>
      <c r="L19" s="44"/>
      <c r="M19" s="31">
        <f t="shared" si="0"/>
        <v>0</v>
      </c>
      <c r="N19" s="45">
        <v>0</v>
      </c>
      <c r="O19" s="46">
        <f t="shared" si="5"/>
        <v>0</v>
      </c>
      <c r="P19" s="47">
        <f t="shared" si="2"/>
        <v>0</v>
      </c>
    </row>
    <row r="20" spans="1:16" x14ac:dyDescent="0.35">
      <c r="A20" s="60"/>
      <c r="B20" s="38"/>
      <c r="C20" s="39">
        <f t="shared" si="1"/>
        <v>0</v>
      </c>
      <c r="D20" s="40"/>
      <c r="E20" s="36">
        <f>E6*D20</f>
        <v>0</v>
      </c>
      <c r="F20" s="41"/>
      <c r="G20" s="36">
        <f t="shared" si="6"/>
        <v>0</v>
      </c>
      <c r="H20" s="42"/>
      <c r="I20" s="36">
        <f t="shared" si="3"/>
        <v>0</v>
      </c>
      <c r="J20" s="43"/>
      <c r="K20" s="31">
        <f t="shared" si="4"/>
        <v>0</v>
      </c>
      <c r="L20" s="44"/>
      <c r="M20" s="31">
        <f t="shared" si="0"/>
        <v>0</v>
      </c>
      <c r="N20" s="45">
        <v>0</v>
      </c>
      <c r="O20" s="46">
        <f t="shared" si="5"/>
        <v>0</v>
      </c>
      <c r="P20" s="47">
        <f t="shared" si="2"/>
        <v>0</v>
      </c>
    </row>
    <row r="21" spans="1:16" x14ac:dyDescent="0.35">
      <c r="A21" s="60"/>
      <c r="B21" s="38"/>
      <c r="C21" s="39">
        <f t="shared" si="1"/>
        <v>0</v>
      </c>
      <c r="D21" s="40"/>
      <c r="E21" s="36">
        <f>E6*D21</f>
        <v>0</v>
      </c>
      <c r="F21" s="41"/>
      <c r="G21" s="36">
        <f t="shared" si="6"/>
        <v>0</v>
      </c>
      <c r="H21" s="42"/>
      <c r="I21" s="36">
        <f t="shared" si="3"/>
        <v>0</v>
      </c>
      <c r="J21" s="43"/>
      <c r="K21" s="31">
        <f t="shared" si="4"/>
        <v>0</v>
      </c>
      <c r="L21" s="44"/>
      <c r="M21" s="31">
        <f t="shared" si="0"/>
        <v>0</v>
      </c>
      <c r="N21" s="45">
        <v>0</v>
      </c>
      <c r="O21" s="46">
        <f t="shared" si="5"/>
        <v>0</v>
      </c>
      <c r="P21" s="47">
        <f t="shared" si="2"/>
        <v>0</v>
      </c>
    </row>
    <row r="22" spans="1:16" x14ac:dyDescent="0.35">
      <c r="A22" s="60"/>
      <c r="B22" s="38"/>
      <c r="C22" s="39">
        <f t="shared" si="1"/>
        <v>0</v>
      </c>
      <c r="D22" s="40"/>
      <c r="E22" s="36">
        <f>E6*D22</f>
        <v>0</v>
      </c>
      <c r="F22" s="41"/>
      <c r="G22" s="36">
        <f t="shared" si="6"/>
        <v>0</v>
      </c>
      <c r="H22" s="42"/>
      <c r="I22" s="36">
        <f t="shared" si="3"/>
        <v>0</v>
      </c>
      <c r="J22" s="43"/>
      <c r="K22" s="31">
        <f t="shared" si="4"/>
        <v>0</v>
      </c>
      <c r="L22" s="44"/>
      <c r="M22" s="31">
        <f t="shared" si="0"/>
        <v>0</v>
      </c>
      <c r="N22" s="45">
        <v>0</v>
      </c>
      <c r="O22" s="46">
        <f t="shared" si="5"/>
        <v>0</v>
      </c>
      <c r="P22" s="47">
        <f t="shared" si="2"/>
        <v>0</v>
      </c>
    </row>
    <row r="23" spans="1:16" x14ac:dyDescent="0.35">
      <c r="A23" s="60"/>
      <c r="B23" s="38"/>
      <c r="C23" s="39">
        <f t="shared" si="1"/>
        <v>0</v>
      </c>
      <c r="D23" s="40"/>
      <c r="E23" s="36">
        <f>E6*D23</f>
        <v>0</v>
      </c>
      <c r="F23" s="41"/>
      <c r="G23" s="36">
        <f t="shared" si="6"/>
        <v>0</v>
      </c>
      <c r="H23" s="42"/>
      <c r="I23" s="36">
        <f t="shared" si="3"/>
        <v>0</v>
      </c>
      <c r="J23" s="43"/>
      <c r="K23" s="31">
        <f t="shared" si="4"/>
        <v>0</v>
      </c>
      <c r="L23" s="44"/>
      <c r="M23" s="31">
        <f t="shared" si="0"/>
        <v>0</v>
      </c>
      <c r="N23" s="45">
        <v>0</v>
      </c>
      <c r="O23" s="46">
        <f t="shared" si="5"/>
        <v>0</v>
      </c>
      <c r="P23" s="47">
        <f t="shared" si="2"/>
        <v>0</v>
      </c>
    </row>
    <row r="24" spans="1:16" x14ac:dyDescent="0.35">
      <c r="A24" s="60"/>
      <c r="B24" s="127"/>
      <c r="C24" s="39">
        <f t="shared" si="1"/>
        <v>0</v>
      </c>
      <c r="D24" s="40"/>
      <c r="E24" s="36">
        <f>E6*D24</f>
        <v>0</v>
      </c>
      <c r="F24" s="41"/>
      <c r="G24" s="36">
        <f t="shared" si="6"/>
        <v>0</v>
      </c>
      <c r="H24" s="42"/>
      <c r="I24" s="36">
        <f t="shared" si="3"/>
        <v>0</v>
      </c>
      <c r="J24" s="43"/>
      <c r="K24" s="31">
        <f t="shared" si="4"/>
        <v>0</v>
      </c>
      <c r="L24" s="44"/>
      <c r="M24" s="31">
        <f t="shared" si="0"/>
        <v>0</v>
      </c>
      <c r="N24" s="45">
        <v>0</v>
      </c>
      <c r="O24" s="46">
        <f t="shared" si="5"/>
        <v>0</v>
      </c>
      <c r="P24" s="47">
        <f t="shared" si="2"/>
        <v>0</v>
      </c>
    </row>
    <row r="25" spans="1:16" x14ac:dyDescent="0.35">
      <c r="A25" s="60"/>
      <c r="B25" s="38"/>
      <c r="C25" s="39">
        <f>C13*B25</f>
        <v>0</v>
      </c>
      <c r="D25" s="40"/>
      <c r="E25" s="36">
        <f>E6*D25</f>
        <v>0</v>
      </c>
      <c r="F25" s="41"/>
      <c r="G25" s="36">
        <f>G6*F25</f>
        <v>0</v>
      </c>
      <c r="H25" s="42"/>
      <c r="I25" s="36">
        <f t="shared" si="3"/>
        <v>0</v>
      </c>
      <c r="J25" s="43"/>
      <c r="K25" s="31">
        <f t="shared" si="4"/>
        <v>0</v>
      </c>
      <c r="L25" s="44"/>
      <c r="M25" s="31">
        <f t="shared" si="0"/>
        <v>0</v>
      </c>
      <c r="N25" s="45">
        <v>0</v>
      </c>
      <c r="O25" s="46">
        <f t="shared" si="5"/>
        <v>0</v>
      </c>
      <c r="P25" s="47">
        <f>+P24+O25</f>
        <v>0</v>
      </c>
    </row>
    <row r="26" spans="1:16" x14ac:dyDescent="0.35">
      <c r="A26" s="60"/>
      <c r="B26" s="38"/>
      <c r="C26" s="39">
        <f>C14*B26</f>
        <v>0</v>
      </c>
      <c r="D26" s="40"/>
      <c r="E26" s="36">
        <f>E6*D26</f>
        <v>0</v>
      </c>
      <c r="F26" s="41"/>
      <c r="G26" s="36">
        <f t="shared" ref="G26" si="7">1800*F26</f>
        <v>0</v>
      </c>
      <c r="H26" s="42"/>
      <c r="I26" s="36">
        <f t="shared" si="3"/>
        <v>0</v>
      </c>
      <c r="J26" s="43"/>
      <c r="K26" s="31">
        <f t="shared" si="4"/>
        <v>0</v>
      </c>
      <c r="L26" s="44"/>
      <c r="M26" s="31">
        <f t="shared" si="0"/>
        <v>0</v>
      </c>
      <c r="N26" s="45">
        <v>0</v>
      </c>
      <c r="O26" s="46">
        <f t="shared" si="5"/>
        <v>0</v>
      </c>
      <c r="P26" s="47">
        <f t="shared" si="2"/>
        <v>0</v>
      </c>
    </row>
    <row r="27" spans="1:16" x14ac:dyDescent="0.35">
      <c r="A27" s="60"/>
      <c r="B27" s="38"/>
      <c r="C27" s="39">
        <f>C25*B27</f>
        <v>0</v>
      </c>
      <c r="D27" s="40"/>
      <c r="E27" s="36">
        <f>E6*D27</f>
        <v>0</v>
      </c>
      <c r="F27" s="41"/>
      <c r="G27" s="36">
        <f>G9*F27</f>
        <v>0</v>
      </c>
      <c r="H27" s="42"/>
      <c r="I27" s="36">
        <f t="shared" si="3"/>
        <v>0</v>
      </c>
      <c r="J27" s="43"/>
      <c r="K27" s="31">
        <f t="shared" si="4"/>
        <v>0</v>
      </c>
      <c r="L27" s="44"/>
      <c r="M27" s="31">
        <f t="shared" si="0"/>
        <v>0</v>
      </c>
      <c r="N27" s="45">
        <v>0</v>
      </c>
      <c r="O27" s="46">
        <f t="shared" si="5"/>
        <v>0</v>
      </c>
      <c r="P27" s="47">
        <f>+P26+O27</f>
        <v>0</v>
      </c>
    </row>
    <row r="28" spans="1:16" x14ac:dyDescent="0.35">
      <c r="A28" s="55"/>
      <c r="B28" s="128"/>
      <c r="C28" s="48">
        <v>0</v>
      </c>
      <c r="D28" s="49"/>
      <c r="E28" s="36">
        <f>E6*D28</f>
        <v>0</v>
      </c>
      <c r="F28" s="50"/>
      <c r="G28" s="36">
        <f t="shared" ref="G28:G45" si="8">2000*F28</f>
        <v>0</v>
      </c>
      <c r="H28" s="51"/>
      <c r="I28" s="36">
        <f t="shared" ref="I28:I45" si="9">+H28*54</f>
        <v>0</v>
      </c>
      <c r="J28" s="52"/>
      <c r="K28" s="31">
        <f t="shared" ref="K28:K45" si="10">+J28*130</f>
        <v>0</v>
      </c>
      <c r="L28" s="53"/>
      <c r="M28" s="31">
        <v>0</v>
      </c>
      <c r="N28" s="54">
        <v>0</v>
      </c>
      <c r="O28" s="46">
        <f>SUM(C28:E28)</f>
        <v>0</v>
      </c>
      <c r="P28" s="47">
        <f t="shared" si="2"/>
        <v>0</v>
      </c>
    </row>
    <row r="29" spans="1:16" x14ac:dyDescent="0.35">
      <c r="A29" s="55"/>
      <c r="B29" s="128"/>
      <c r="C29" s="48">
        <v>0</v>
      </c>
      <c r="D29" s="49"/>
      <c r="E29" s="36">
        <f>D29*E6</f>
        <v>0</v>
      </c>
      <c r="F29" s="50"/>
      <c r="G29" s="36">
        <f t="shared" si="8"/>
        <v>0</v>
      </c>
      <c r="H29" s="51"/>
      <c r="I29" s="36">
        <f t="shared" si="9"/>
        <v>0</v>
      </c>
      <c r="J29" s="52"/>
      <c r="K29" s="31">
        <f t="shared" si="10"/>
        <v>0</v>
      </c>
      <c r="L29" s="53"/>
      <c r="M29" s="31">
        <v>0</v>
      </c>
      <c r="N29" s="54">
        <v>0</v>
      </c>
      <c r="O29" s="46">
        <f>SUM(M29:N29,C29,E29,G29,I29,K29)</f>
        <v>0</v>
      </c>
      <c r="P29" s="47">
        <f t="shared" si="2"/>
        <v>0</v>
      </c>
    </row>
    <row r="30" spans="1:16" x14ac:dyDescent="0.35">
      <c r="A30" s="55"/>
      <c r="B30" s="128"/>
      <c r="C30" s="48">
        <v>0</v>
      </c>
      <c r="D30" s="49"/>
      <c r="E30" s="36">
        <f>E6*D30</f>
        <v>0</v>
      </c>
      <c r="F30" s="50"/>
      <c r="G30" s="36">
        <f t="shared" si="8"/>
        <v>0</v>
      </c>
      <c r="H30" s="51"/>
      <c r="I30" s="36">
        <f t="shared" si="9"/>
        <v>0</v>
      </c>
      <c r="J30" s="52"/>
      <c r="K30" s="31">
        <f t="shared" si="10"/>
        <v>0</v>
      </c>
      <c r="L30" s="53"/>
      <c r="M30" s="31">
        <v>0</v>
      </c>
      <c r="N30" s="54">
        <v>0</v>
      </c>
      <c r="O30" s="46">
        <f t="shared" ref="O30:O45" si="11">SUM(C30,E30,G30,I30,K30,M30,N30)</f>
        <v>0</v>
      </c>
      <c r="P30" s="47">
        <f t="shared" si="2"/>
        <v>0</v>
      </c>
    </row>
    <row r="31" spans="1:16" x14ac:dyDescent="0.35">
      <c r="A31" s="55"/>
      <c r="B31" s="128"/>
      <c r="C31" s="48">
        <v>0</v>
      </c>
      <c r="D31" s="49"/>
      <c r="E31" s="36">
        <f>E6*D31</f>
        <v>0</v>
      </c>
      <c r="F31" s="50"/>
      <c r="G31" s="36">
        <f t="shared" si="8"/>
        <v>0</v>
      </c>
      <c r="H31" s="51"/>
      <c r="I31" s="36">
        <f t="shared" si="9"/>
        <v>0</v>
      </c>
      <c r="J31" s="52"/>
      <c r="K31" s="31">
        <f t="shared" si="10"/>
        <v>0</v>
      </c>
      <c r="L31" s="53"/>
      <c r="M31" s="31">
        <v>0</v>
      </c>
      <c r="N31" s="54">
        <v>0</v>
      </c>
      <c r="O31" s="46">
        <f t="shared" si="11"/>
        <v>0</v>
      </c>
      <c r="P31" s="47">
        <f t="shared" si="2"/>
        <v>0</v>
      </c>
    </row>
    <row r="32" spans="1:16" x14ac:dyDescent="0.35">
      <c r="A32" s="55"/>
      <c r="B32" s="128"/>
      <c r="C32" s="48">
        <v>0</v>
      </c>
      <c r="D32" s="49"/>
      <c r="E32" s="36">
        <f>E6*D32</f>
        <v>0</v>
      </c>
      <c r="F32" s="50"/>
      <c r="G32" s="36">
        <f t="shared" si="8"/>
        <v>0</v>
      </c>
      <c r="H32" s="51"/>
      <c r="I32" s="36">
        <f t="shared" si="9"/>
        <v>0</v>
      </c>
      <c r="J32" s="52"/>
      <c r="K32" s="31">
        <f t="shared" si="10"/>
        <v>0</v>
      </c>
      <c r="L32" s="53"/>
      <c r="M32" s="31">
        <v>0</v>
      </c>
      <c r="N32" s="54">
        <v>0</v>
      </c>
      <c r="O32" s="46">
        <f t="shared" si="11"/>
        <v>0</v>
      </c>
      <c r="P32" s="47">
        <f t="shared" si="2"/>
        <v>0</v>
      </c>
    </row>
    <row r="33" spans="1:16" x14ac:dyDescent="0.35">
      <c r="A33" s="55"/>
      <c r="B33" s="128"/>
      <c r="C33" s="48">
        <v>0</v>
      </c>
      <c r="D33" s="49"/>
      <c r="E33" s="36">
        <f>E6*D33</f>
        <v>0</v>
      </c>
      <c r="F33" s="50"/>
      <c r="G33" s="36">
        <f t="shared" si="8"/>
        <v>0</v>
      </c>
      <c r="H33" s="51"/>
      <c r="I33" s="36">
        <f t="shared" si="9"/>
        <v>0</v>
      </c>
      <c r="J33" s="52"/>
      <c r="K33" s="31">
        <f t="shared" si="10"/>
        <v>0</v>
      </c>
      <c r="L33" s="53"/>
      <c r="M33" s="31">
        <v>0</v>
      </c>
      <c r="N33" s="54">
        <v>0</v>
      </c>
      <c r="O33" s="46">
        <f t="shared" si="11"/>
        <v>0</v>
      </c>
      <c r="P33" s="47">
        <f t="shared" si="2"/>
        <v>0</v>
      </c>
    </row>
    <row r="34" spans="1:16" x14ac:dyDescent="0.35">
      <c r="A34" s="55"/>
      <c r="B34" s="128"/>
      <c r="C34" s="48">
        <v>0</v>
      </c>
      <c r="D34" s="49"/>
      <c r="E34" s="36">
        <f>E6*D34</f>
        <v>0</v>
      </c>
      <c r="F34" s="50"/>
      <c r="G34" s="36">
        <f t="shared" si="8"/>
        <v>0</v>
      </c>
      <c r="H34" s="51"/>
      <c r="I34" s="36">
        <f t="shared" si="9"/>
        <v>0</v>
      </c>
      <c r="J34" s="52"/>
      <c r="K34" s="31">
        <f t="shared" si="10"/>
        <v>0</v>
      </c>
      <c r="L34" s="53"/>
      <c r="M34" s="31">
        <v>0</v>
      </c>
      <c r="N34" s="54">
        <v>0</v>
      </c>
      <c r="O34" s="46">
        <f t="shared" si="11"/>
        <v>0</v>
      </c>
      <c r="P34" s="47">
        <f t="shared" si="2"/>
        <v>0</v>
      </c>
    </row>
    <row r="35" spans="1:16" x14ac:dyDescent="0.35">
      <c r="A35" s="55"/>
      <c r="B35" s="128"/>
      <c r="C35" s="48">
        <v>0</v>
      </c>
      <c r="D35" s="49"/>
      <c r="E35" s="36">
        <f>E6*D35</f>
        <v>0</v>
      </c>
      <c r="F35" s="50"/>
      <c r="G35" s="36">
        <f t="shared" si="8"/>
        <v>0</v>
      </c>
      <c r="H35" s="51"/>
      <c r="I35" s="36">
        <f t="shared" si="9"/>
        <v>0</v>
      </c>
      <c r="J35" s="52"/>
      <c r="K35" s="31">
        <f t="shared" si="10"/>
        <v>0</v>
      </c>
      <c r="L35" s="53"/>
      <c r="M35" s="31">
        <v>0</v>
      </c>
      <c r="N35" s="54">
        <v>0</v>
      </c>
      <c r="O35" s="46">
        <f t="shared" si="11"/>
        <v>0</v>
      </c>
      <c r="P35" s="47">
        <f t="shared" si="2"/>
        <v>0</v>
      </c>
    </row>
    <row r="36" spans="1:16" x14ac:dyDescent="0.35">
      <c r="A36" s="55"/>
      <c r="B36" s="128"/>
      <c r="C36" s="48">
        <v>0</v>
      </c>
      <c r="D36" s="49"/>
      <c r="E36" s="36">
        <f>E6*D36</f>
        <v>0</v>
      </c>
      <c r="F36" s="50"/>
      <c r="G36" s="36">
        <f t="shared" si="8"/>
        <v>0</v>
      </c>
      <c r="H36" s="51"/>
      <c r="I36" s="36">
        <f t="shared" si="9"/>
        <v>0</v>
      </c>
      <c r="J36" s="52"/>
      <c r="K36" s="31">
        <f t="shared" si="10"/>
        <v>0</v>
      </c>
      <c r="L36" s="53"/>
      <c r="M36" s="31">
        <v>0</v>
      </c>
      <c r="N36" s="54">
        <v>0</v>
      </c>
      <c r="O36" s="46">
        <f t="shared" si="11"/>
        <v>0</v>
      </c>
      <c r="P36" s="47">
        <f t="shared" si="2"/>
        <v>0</v>
      </c>
    </row>
    <row r="37" spans="1:16" x14ac:dyDescent="0.35">
      <c r="A37" s="55"/>
      <c r="B37" s="128"/>
      <c r="C37" s="48">
        <v>0</v>
      </c>
      <c r="D37" s="49"/>
      <c r="E37" s="36">
        <f>E6*D37</f>
        <v>0</v>
      </c>
      <c r="F37" s="50"/>
      <c r="G37" s="36">
        <f t="shared" si="8"/>
        <v>0</v>
      </c>
      <c r="H37" s="51"/>
      <c r="I37" s="36">
        <f t="shared" si="9"/>
        <v>0</v>
      </c>
      <c r="J37" s="52"/>
      <c r="K37" s="31">
        <f t="shared" si="10"/>
        <v>0</v>
      </c>
      <c r="L37" s="53"/>
      <c r="M37" s="31">
        <v>0</v>
      </c>
      <c r="N37" s="54">
        <v>0</v>
      </c>
      <c r="O37" s="46">
        <f t="shared" si="11"/>
        <v>0</v>
      </c>
      <c r="P37" s="47">
        <f t="shared" si="2"/>
        <v>0</v>
      </c>
    </row>
    <row r="38" spans="1:16" x14ac:dyDescent="0.35">
      <c r="A38" s="55"/>
      <c r="B38" s="128"/>
      <c r="C38" s="48">
        <v>0</v>
      </c>
      <c r="D38" s="49"/>
      <c r="E38" s="36">
        <f>E6*D38</f>
        <v>0</v>
      </c>
      <c r="F38" s="50"/>
      <c r="G38" s="36">
        <f t="shared" si="8"/>
        <v>0</v>
      </c>
      <c r="H38" s="51"/>
      <c r="I38" s="36">
        <f t="shared" si="9"/>
        <v>0</v>
      </c>
      <c r="J38" s="52"/>
      <c r="K38" s="31">
        <f t="shared" si="10"/>
        <v>0</v>
      </c>
      <c r="L38" s="53"/>
      <c r="M38" s="31">
        <v>0</v>
      </c>
      <c r="N38" s="54">
        <v>0</v>
      </c>
      <c r="O38" s="46">
        <f t="shared" si="11"/>
        <v>0</v>
      </c>
      <c r="P38" s="47">
        <f t="shared" si="2"/>
        <v>0</v>
      </c>
    </row>
    <row r="39" spans="1:16" x14ac:dyDescent="0.35">
      <c r="A39" s="55"/>
      <c r="B39" s="128"/>
      <c r="C39" s="48">
        <v>0</v>
      </c>
      <c r="D39" s="49"/>
      <c r="E39" s="36">
        <f>E6*D39</f>
        <v>0</v>
      </c>
      <c r="F39" s="50"/>
      <c r="G39" s="36">
        <f t="shared" si="8"/>
        <v>0</v>
      </c>
      <c r="H39" s="51"/>
      <c r="I39" s="36">
        <f t="shared" si="9"/>
        <v>0</v>
      </c>
      <c r="J39" s="52"/>
      <c r="K39" s="31">
        <f t="shared" si="10"/>
        <v>0</v>
      </c>
      <c r="L39" s="53"/>
      <c r="M39" s="31">
        <v>0</v>
      </c>
      <c r="N39" s="54">
        <v>0</v>
      </c>
      <c r="O39" s="46">
        <f t="shared" si="11"/>
        <v>0</v>
      </c>
      <c r="P39" s="47">
        <f t="shared" si="2"/>
        <v>0</v>
      </c>
    </row>
    <row r="40" spans="1:16" x14ac:dyDescent="0.35">
      <c r="A40" s="55"/>
      <c r="B40" s="128"/>
      <c r="C40" s="48">
        <v>0</v>
      </c>
      <c r="D40" s="49"/>
      <c r="E40" s="36">
        <f>E6*D40</f>
        <v>0</v>
      </c>
      <c r="F40" s="50"/>
      <c r="G40" s="36">
        <f t="shared" si="8"/>
        <v>0</v>
      </c>
      <c r="H40" s="51"/>
      <c r="I40" s="36">
        <f t="shared" si="9"/>
        <v>0</v>
      </c>
      <c r="J40" s="52"/>
      <c r="K40" s="31">
        <f t="shared" si="10"/>
        <v>0</v>
      </c>
      <c r="L40" s="53"/>
      <c r="M40" s="31">
        <v>0</v>
      </c>
      <c r="N40" s="54">
        <v>0</v>
      </c>
      <c r="O40" s="46">
        <f t="shared" si="11"/>
        <v>0</v>
      </c>
      <c r="P40" s="47">
        <f t="shared" si="2"/>
        <v>0</v>
      </c>
    </row>
    <row r="41" spans="1:16" x14ac:dyDescent="0.35">
      <c r="A41" s="55"/>
      <c r="B41" s="128"/>
      <c r="C41" s="48">
        <v>0</v>
      </c>
      <c r="D41" s="49"/>
      <c r="E41" s="36">
        <f>E6*D41</f>
        <v>0</v>
      </c>
      <c r="F41" s="50"/>
      <c r="G41" s="36">
        <f t="shared" si="8"/>
        <v>0</v>
      </c>
      <c r="H41" s="51"/>
      <c r="I41" s="36">
        <f t="shared" si="9"/>
        <v>0</v>
      </c>
      <c r="J41" s="52"/>
      <c r="K41" s="31">
        <f t="shared" si="10"/>
        <v>0</v>
      </c>
      <c r="L41" s="53"/>
      <c r="M41" s="31">
        <v>0</v>
      </c>
      <c r="N41" s="54">
        <v>0</v>
      </c>
      <c r="O41" s="46">
        <f t="shared" si="11"/>
        <v>0</v>
      </c>
      <c r="P41" s="47">
        <f t="shared" si="2"/>
        <v>0</v>
      </c>
    </row>
    <row r="42" spans="1:16" x14ac:dyDescent="0.35">
      <c r="A42" s="55"/>
      <c r="B42" s="128"/>
      <c r="C42" s="48">
        <v>0</v>
      </c>
      <c r="D42" s="49"/>
      <c r="E42" s="36">
        <f>E6*D42</f>
        <v>0</v>
      </c>
      <c r="F42" s="50"/>
      <c r="G42" s="36">
        <f t="shared" si="8"/>
        <v>0</v>
      </c>
      <c r="H42" s="51"/>
      <c r="I42" s="36">
        <f t="shared" si="9"/>
        <v>0</v>
      </c>
      <c r="J42" s="52"/>
      <c r="K42" s="31">
        <f t="shared" si="10"/>
        <v>0</v>
      </c>
      <c r="L42" s="53"/>
      <c r="M42" s="31">
        <v>0</v>
      </c>
      <c r="N42" s="54">
        <v>0</v>
      </c>
      <c r="O42" s="46">
        <f t="shared" si="11"/>
        <v>0</v>
      </c>
      <c r="P42" s="47">
        <f t="shared" si="2"/>
        <v>0</v>
      </c>
    </row>
    <row r="43" spans="1:16" x14ac:dyDescent="0.35">
      <c r="A43" s="55"/>
      <c r="B43" s="128"/>
      <c r="C43" s="48">
        <v>0</v>
      </c>
      <c r="D43" s="49"/>
      <c r="E43" s="36">
        <f>E6*D43</f>
        <v>0</v>
      </c>
      <c r="F43" s="50"/>
      <c r="G43" s="36">
        <f t="shared" si="8"/>
        <v>0</v>
      </c>
      <c r="H43" s="51"/>
      <c r="I43" s="36">
        <f t="shared" si="9"/>
        <v>0</v>
      </c>
      <c r="J43" s="52"/>
      <c r="K43" s="31">
        <f t="shared" si="10"/>
        <v>0</v>
      </c>
      <c r="L43" s="53"/>
      <c r="M43" s="31">
        <v>0</v>
      </c>
      <c r="N43" s="54">
        <v>0</v>
      </c>
      <c r="O43" s="46">
        <f t="shared" si="11"/>
        <v>0</v>
      </c>
      <c r="P43" s="47">
        <f t="shared" si="2"/>
        <v>0</v>
      </c>
    </row>
    <row r="44" spans="1:16" x14ac:dyDescent="0.35">
      <c r="A44" s="55"/>
      <c r="B44" s="128"/>
      <c r="C44" s="48">
        <v>0</v>
      </c>
      <c r="D44" s="49"/>
      <c r="E44" s="36">
        <f>E6*D44</f>
        <v>0</v>
      </c>
      <c r="F44" s="50"/>
      <c r="G44" s="36">
        <f t="shared" si="8"/>
        <v>0</v>
      </c>
      <c r="H44" s="51"/>
      <c r="I44" s="36">
        <f t="shared" si="9"/>
        <v>0</v>
      </c>
      <c r="J44" s="52"/>
      <c r="K44" s="31">
        <f t="shared" si="10"/>
        <v>0</v>
      </c>
      <c r="L44" s="53"/>
      <c r="M44" s="31">
        <v>0</v>
      </c>
      <c r="N44" s="54">
        <v>0</v>
      </c>
      <c r="O44" s="46">
        <f t="shared" si="11"/>
        <v>0</v>
      </c>
      <c r="P44" s="47">
        <f t="shared" si="2"/>
        <v>0</v>
      </c>
    </row>
    <row r="45" spans="1:16" x14ac:dyDescent="0.35">
      <c r="A45" s="55"/>
      <c r="B45" s="128"/>
      <c r="C45" s="48">
        <v>0</v>
      </c>
      <c r="D45" s="49"/>
      <c r="E45" s="36">
        <f>E6*D45</f>
        <v>0</v>
      </c>
      <c r="F45" s="50"/>
      <c r="G45" s="36">
        <f t="shared" si="8"/>
        <v>0</v>
      </c>
      <c r="H45" s="51"/>
      <c r="I45" s="36">
        <f t="shared" si="9"/>
        <v>0</v>
      </c>
      <c r="J45" s="52"/>
      <c r="K45" s="31">
        <f t="shared" si="10"/>
        <v>0</v>
      </c>
      <c r="L45" s="53"/>
      <c r="M45" s="31">
        <v>0</v>
      </c>
      <c r="N45" s="54">
        <v>0</v>
      </c>
      <c r="O45" s="46">
        <f t="shared" si="11"/>
        <v>0</v>
      </c>
      <c r="P45" s="47">
        <f t="shared" si="2"/>
        <v>0</v>
      </c>
    </row>
    <row r="46" spans="1:16" x14ac:dyDescent="0.35">
      <c r="A46" s="10"/>
      <c r="B46" s="8"/>
      <c r="C46" s="7"/>
      <c r="D46" s="4"/>
      <c r="E46" s="1"/>
      <c r="F46" s="4"/>
      <c r="G46" s="1"/>
      <c r="H46" s="3"/>
      <c r="I46" s="2"/>
      <c r="J46" s="3"/>
      <c r="K46" s="1"/>
      <c r="L46" s="4"/>
      <c r="M46" s="1"/>
      <c r="N46" s="1"/>
    </row>
    <row r="47" spans="1:16" x14ac:dyDescent="0.35">
      <c r="A47" s="129" t="s">
        <v>12</v>
      </c>
      <c r="B47" s="8"/>
      <c r="C47" s="7"/>
      <c r="D47" s="4"/>
      <c r="E47" s="1"/>
      <c r="F47" s="4"/>
      <c r="G47" s="1"/>
      <c r="H47" s="3"/>
      <c r="I47" s="2"/>
      <c r="J47" s="3"/>
      <c r="K47" s="1"/>
      <c r="L47" s="4"/>
      <c r="M47" s="1"/>
      <c r="N47" s="1"/>
    </row>
    <row r="48" spans="1:16" x14ac:dyDescent="0.35">
      <c r="A48" s="10"/>
      <c r="B48" s="8"/>
      <c r="C48" s="7"/>
      <c r="D48" s="4"/>
      <c r="E48" s="1"/>
      <c r="F48" s="4"/>
      <c r="G48" s="1"/>
      <c r="H48" s="3"/>
      <c r="I48" s="2"/>
      <c r="J48" s="3"/>
      <c r="K48" s="1"/>
      <c r="L48" s="4"/>
      <c r="M48" s="1"/>
      <c r="N48" s="1"/>
    </row>
    <row r="49" spans="1:14" x14ac:dyDescent="0.35">
      <c r="A49" s="11"/>
      <c r="B49" s="9"/>
      <c r="F49" s="4"/>
      <c r="G49" s="1"/>
      <c r="H49" s="126"/>
      <c r="I49" s="126"/>
      <c r="J49" s="126"/>
      <c r="K49" s="1"/>
      <c r="L49" s="4"/>
      <c r="M49" s="1"/>
      <c r="N49" s="1"/>
    </row>
  </sheetData>
  <mergeCells count="3">
    <mergeCell ref="B2:P2"/>
    <mergeCell ref="B3:P3"/>
    <mergeCell ref="H49:J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49"/>
  <sheetViews>
    <sheetView tabSelected="1" topLeftCell="A37" workbookViewId="0">
      <selection activeCell="I17" sqref="I17"/>
    </sheetView>
  </sheetViews>
  <sheetFormatPr defaultRowHeight="14.5" x14ac:dyDescent="0.35"/>
  <cols>
    <col min="1" max="1" width="10.6328125" style="10" customWidth="1"/>
    <col min="2" max="2" width="13.6328125" style="8" customWidth="1"/>
    <col min="3" max="3" width="12.90625" style="7" customWidth="1"/>
    <col min="4" max="4" width="9.90625" style="4" customWidth="1"/>
    <col min="5" max="5" width="9.90625" style="1" bestFit="1" customWidth="1"/>
    <col min="6" max="6" width="9" style="4" bestFit="1" customWidth="1"/>
    <col min="7" max="7" width="8.90625" style="1" customWidth="1"/>
    <col min="8" max="8" width="10.453125" style="3" customWidth="1"/>
    <col min="9" max="9" width="10.453125" style="2" customWidth="1"/>
    <col min="10" max="10" width="10" style="3" customWidth="1"/>
    <col min="11" max="11" width="9.08984375" style="1"/>
    <col min="12" max="12" width="9.90625" style="4" customWidth="1"/>
    <col min="13" max="13" width="9.08984375" style="1"/>
    <col min="14" max="14" width="9" style="1" customWidth="1"/>
    <col min="17" max="17" width="13" style="5" customWidth="1"/>
    <col min="18" max="19" width="9.08984375" hidden="1" customWidth="1"/>
    <col min="20" max="20" width="9.08984375" customWidth="1"/>
  </cols>
  <sheetData>
    <row r="2" spans="1:19" x14ac:dyDescent="0.35">
      <c r="B2" s="125" t="s">
        <v>15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9" x14ac:dyDescent="0.35">
      <c r="B3" s="125" t="s">
        <v>14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5" spans="1:19" ht="30" customHeight="1" x14ac:dyDescent="0.35">
      <c r="A5" s="55" t="s">
        <v>9</v>
      </c>
      <c r="B5" s="56" t="s">
        <v>0</v>
      </c>
      <c r="C5" s="12" t="s">
        <v>13</v>
      </c>
      <c r="D5" s="13" t="s">
        <v>0</v>
      </c>
      <c r="E5" s="14" t="s">
        <v>1</v>
      </c>
      <c r="F5" s="15" t="s">
        <v>0</v>
      </c>
      <c r="G5" s="16" t="s">
        <v>2</v>
      </c>
      <c r="H5" s="17" t="s">
        <v>0</v>
      </c>
      <c r="I5" s="18" t="s">
        <v>10</v>
      </c>
      <c r="J5" s="19" t="s">
        <v>0</v>
      </c>
      <c r="K5" s="20" t="s">
        <v>11</v>
      </c>
      <c r="L5" s="21" t="s">
        <v>0</v>
      </c>
      <c r="M5" s="22" t="s">
        <v>3</v>
      </c>
      <c r="N5" s="23" t="s">
        <v>4</v>
      </c>
      <c r="O5" s="24" t="s">
        <v>5</v>
      </c>
      <c r="P5" s="24" t="s">
        <v>6</v>
      </c>
      <c r="Q5" s="6"/>
    </row>
    <row r="6" spans="1:19" x14ac:dyDescent="0.35">
      <c r="A6" s="57"/>
      <c r="B6" s="58"/>
      <c r="C6" s="25">
        <v>800</v>
      </c>
      <c r="D6" s="26"/>
      <c r="E6" s="27">
        <v>240</v>
      </c>
      <c r="F6" s="26" t="s">
        <v>7</v>
      </c>
      <c r="G6" s="16">
        <v>520</v>
      </c>
      <c r="H6" s="26" t="s">
        <v>8</v>
      </c>
      <c r="I6" s="28">
        <v>66</v>
      </c>
      <c r="J6" s="26" t="s">
        <v>8</v>
      </c>
      <c r="K6" s="29">
        <v>159</v>
      </c>
      <c r="L6" s="26" t="s">
        <v>8</v>
      </c>
      <c r="M6" s="30">
        <v>100</v>
      </c>
      <c r="N6" s="31"/>
      <c r="O6" s="32"/>
      <c r="P6" s="33"/>
    </row>
    <row r="7" spans="1:19" x14ac:dyDescent="0.35">
      <c r="A7" s="59"/>
      <c r="B7" s="34"/>
      <c r="C7" s="35"/>
      <c r="D7" s="26"/>
      <c r="E7" s="36"/>
      <c r="F7" s="26"/>
      <c r="G7" s="36"/>
      <c r="H7" s="26"/>
      <c r="I7" s="36"/>
      <c r="J7" s="26"/>
      <c r="K7" s="31"/>
      <c r="L7" s="37"/>
      <c r="M7" s="31"/>
      <c r="N7" s="31"/>
      <c r="O7" s="32"/>
      <c r="P7" s="33"/>
    </row>
    <row r="8" spans="1:19" x14ac:dyDescent="0.35">
      <c r="A8" s="60"/>
      <c r="B8" s="38"/>
      <c r="C8" s="39">
        <f>C6*B8</f>
        <v>0</v>
      </c>
      <c r="D8" s="40"/>
      <c r="E8" s="36">
        <f>E6*D8</f>
        <v>0</v>
      </c>
      <c r="F8" s="41"/>
      <c r="G8" s="36">
        <f>G6*F8</f>
        <v>0</v>
      </c>
      <c r="H8" s="42"/>
      <c r="I8" s="36">
        <f>I6*H8</f>
        <v>0</v>
      </c>
      <c r="J8" s="43"/>
      <c r="K8" s="31">
        <f>+J8*K6</f>
        <v>0</v>
      </c>
      <c r="L8" s="44"/>
      <c r="M8" s="31">
        <f t="shared" ref="M8:M25" si="0">+L8*115</f>
        <v>0</v>
      </c>
      <c r="N8" s="45">
        <v>0</v>
      </c>
      <c r="O8" s="46">
        <f>+C8+E8+G8+I8+K8+N8+M8</f>
        <v>0</v>
      </c>
      <c r="P8" s="47" t="str">
        <f>IMSUB(P6,O8)</f>
        <v>0</v>
      </c>
    </row>
    <row r="9" spans="1:19" x14ac:dyDescent="0.35">
      <c r="A9" s="60"/>
      <c r="B9" s="61"/>
      <c r="C9" s="39">
        <f t="shared" ref="C9:C14" si="1">C7*B9</f>
        <v>0</v>
      </c>
      <c r="D9" s="40"/>
      <c r="E9" s="36">
        <f>E6*D9</f>
        <v>0</v>
      </c>
      <c r="F9" s="41"/>
      <c r="G9" s="36">
        <f>G6*F9</f>
        <v>0</v>
      </c>
      <c r="H9" s="42"/>
      <c r="I9" s="36">
        <f>+H9*I6</f>
        <v>0</v>
      </c>
      <c r="J9" s="43"/>
      <c r="K9" s="31">
        <f>+J9*K6</f>
        <v>0</v>
      </c>
      <c r="L9" s="44"/>
      <c r="M9" s="31">
        <f t="shared" si="0"/>
        <v>0</v>
      </c>
      <c r="N9" s="45">
        <v>0</v>
      </c>
      <c r="O9" s="46">
        <f>+C9+E9+G9+I9+K9+N9+M9</f>
        <v>0</v>
      </c>
      <c r="P9" s="47" t="str">
        <f t="shared" ref="P9:P23" si="2">IMSUB(P8,O9)</f>
        <v>0</v>
      </c>
    </row>
    <row r="10" spans="1:19" x14ac:dyDescent="0.35">
      <c r="A10" s="60"/>
      <c r="B10" s="61"/>
      <c r="C10" s="39">
        <f t="shared" si="1"/>
        <v>0</v>
      </c>
      <c r="D10" s="40"/>
      <c r="E10" s="36">
        <f>E6*D10</f>
        <v>0</v>
      </c>
      <c r="F10" s="41"/>
      <c r="G10" s="36">
        <f>G6*F10</f>
        <v>0</v>
      </c>
      <c r="H10" s="42"/>
      <c r="I10" s="36">
        <f>+H10*I6</f>
        <v>0</v>
      </c>
      <c r="J10" s="43"/>
      <c r="K10" s="31">
        <f>+J10*K6</f>
        <v>0</v>
      </c>
      <c r="L10" s="44"/>
      <c r="M10" s="31">
        <f t="shared" si="0"/>
        <v>0</v>
      </c>
      <c r="N10" s="45">
        <v>0</v>
      </c>
      <c r="O10" s="46">
        <f>+C10+E10+G10+I10+K10+N10+M10</f>
        <v>0</v>
      </c>
      <c r="P10" s="47" t="str">
        <f t="shared" si="2"/>
        <v>0</v>
      </c>
    </row>
    <row r="11" spans="1:19" x14ac:dyDescent="0.35">
      <c r="A11" s="60"/>
      <c r="B11" s="61"/>
      <c r="C11" s="39">
        <f t="shared" si="1"/>
        <v>0</v>
      </c>
      <c r="D11" s="40"/>
      <c r="E11" s="36">
        <f>E6*D11</f>
        <v>0</v>
      </c>
      <c r="F11" s="41"/>
      <c r="G11" s="36">
        <f>G6*F11</f>
        <v>0</v>
      </c>
      <c r="H11" s="42"/>
      <c r="I11" s="36">
        <f>+H11*I6</f>
        <v>0</v>
      </c>
      <c r="J11" s="43"/>
      <c r="K11" s="31">
        <f>J11*K6</f>
        <v>0</v>
      </c>
      <c r="L11" s="44"/>
      <c r="M11" s="31">
        <f t="shared" si="0"/>
        <v>0</v>
      </c>
      <c r="N11" s="45">
        <v>0</v>
      </c>
      <c r="O11" s="46">
        <f>+C11+E11+G11+I11+K11+N11+M11</f>
        <v>0</v>
      </c>
      <c r="P11" s="47" t="str">
        <f t="shared" si="2"/>
        <v>0</v>
      </c>
    </row>
    <row r="12" spans="1:19" x14ac:dyDescent="0.35">
      <c r="A12" s="60"/>
      <c r="B12" s="61"/>
      <c r="C12" s="39">
        <f t="shared" si="1"/>
        <v>0</v>
      </c>
      <c r="D12" s="40"/>
      <c r="E12" s="36">
        <f>E6*D12</f>
        <v>0</v>
      </c>
      <c r="F12" s="41"/>
      <c r="G12" s="36">
        <f>G6*F12</f>
        <v>0</v>
      </c>
      <c r="H12" s="42"/>
      <c r="I12" s="36">
        <f>+H12*I6</f>
        <v>0</v>
      </c>
      <c r="J12" s="43"/>
      <c r="K12" s="31">
        <f>J12*K6</f>
        <v>0</v>
      </c>
      <c r="L12" s="44"/>
      <c r="M12" s="31">
        <f t="shared" si="0"/>
        <v>0</v>
      </c>
      <c r="N12" s="45">
        <v>0</v>
      </c>
      <c r="O12" s="46">
        <f>+C12+E12+G12+I12+K12+N12+M12</f>
        <v>0</v>
      </c>
      <c r="P12" s="47" t="str">
        <f t="shared" si="2"/>
        <v>0</v>
      </c>
      <c r="R12">
        <f>+S12*2</f>
        <v>4320</v>
      </c>
      <c r="S12">
        <f>90*24</f>
        <v>2160</v>
      </c>
    </row>
    <row r="13" spans="1:19" x14ac:dyDescent="0.35">
      <c r="A13" s="60"/>
      <c r="B13" s="61"/>
      <c r="C13" s="39">
        <f t="shared" si="1"/>
        <v>0</v>
      </c>
      <c r="D13" s="40"/>
      <c r="E13" s="36">
        <f>E6*D13</f>
        <v>0</v>
      </c>
      <c r="F13" s="41"/>
      <c r="G13" s="36">
        <f>G6*F13</f>
        <v>0</v>
      </c>
      <c r="H13" s="42"/>
      <c r="I13" s="36">
        <f t="shared" ref="I13:I26" si="3">+H13*51</f>
        <v>0</v>
      </c>
      <c r="J13" s="43"/>
      <c r="K13" s="31">
        <f t="shared" ref="K13:K26" si="4">J13*93</f>
        <v>0</v>
      </c>
      <c r="L13" s="44"/>
      <c r="M13" s="31">
        <f t="shared" si="0"/>
        <v>0</v>
      </c>
      <c r="N13" s="45">
        <v>0</v>
      </c>
      <c r="O13" s="46">
        <f t="shared" ref="O13:O26" si="5">+E13+G13+I13+K13+N13+M13</f>
        <v>0</v>
      </c>
      <c r="P13" s="47" t="str">
        <f t="shared" si="2"/>
        <v>0</v>
      </c>
      <c r="R13">
        <f>+S13*4</f>
        <v>8640</v>
      </c>
      <c r="S13">
        <f>16*135</f>
        <v>2160</v>
      </c>
    </row>
    <row r="14" spans="1:19" x14ac:dyDescent="0.35">
      <c r="A14" s="60"/>
      <c r="B14" s="61"/>
      <c r="C14" s="39">
        <f t="shared" si="1"/>
        <v>0</v>
      </c>
      <c r="D14" s="40"/>
      <c r="E14" s="36">
        <f>E6*D14</f>
        <v>0</v>
      </c>
      <c r="F14" s="41"/>
      <c r="G14" s="36">
        <f>G6*F14</f>
        <v>0</v>
      </c>
      <c r="H14" s="42"/>
      <c r="I14" s="36">
        <f t="shared" si="3"/>
        <v>0</v>
      </c>
      <c r="J14" s="43"/>
      <c r="K14" s="31">
        <f t="shared" si="4"/>
        <v>0</v>
      </c>
      <c r="L14" s="44"/>
      <c r="M14" s="31">
        <f t="shared" si="0"/>
        <v>0</v>
      </c>
      <c r="N14" s="45">
        <v>0</v>
      </c>
      <c r="O14" s="46">
        <f t="shared" si="5"/>
        <v>0</v>
      </c>
      <c r="P14" s="47" t="str">
        <f t="shared" si="2"/>
        <v>0</v>
      </c>
      <c r="R14">
        <f>+R12+R13</f>
        <v>12960</v>
      </c>
    </row>
    <row r="15" spans="1:19" x14ac:dyDescent="0.35">
      <c r="A15" s="60"/>
      <c r="B15" s="61"/>
      <c r="C15" s="39">
        <f t="shared" ref="C15:C24" si="6">C13*B15</f>
        <v>0</v>
      </c>
      <c r="D15" s="40"/>
      <c r="E15" s="36">
        <f>E6*D15</f>
        <v>0</v>
      </c>
      <c r="F15" s="41"/>
      <c r="G15" s="36">
        <f t="shared" ref="G15:G24" si="7">G7*F15</f>
        <v>0</v>
      </c>
      <c r="H15" s="42"/>
      <c r="I15" s="36">
        <f t="shared" ref="I15:I24" si="8">+H15*51</f>
        <v>0</v>
      </c>
      <c r="J15" s="43"/>
      <c r="K15" s="31">
        <f t="shared" ref="K15:K24" si="9">J15*93</f>
        <v>0</v>
      </c>
      <c r="L15" s="44"/>
      <c r="M15" s="31">
        <f t="shared" ref="M15:M24" si="10">+L15*115</f>
        <v>0</v>
      </c>
      <c r="N15" s="45">
        <v>0</v>
      </c>
      <c r="O15" s="46">
        <f t="shared" ref="O15:O24" si="11">+E15+G15+I15+K15+N15+M15</f>
        <v>0</v>
      </c>
      <c r="P15" s="47" t="str">
        <f t="shared" si="2"/>
        <v>0</v>
      </c>
    </row>
    <row r="16" spans="1:19" x14ac:dyDescent="0.35">
      <c r="A16" s="60"/>
      <c r="B16" s="61"/>
      <c r="C16" s="39">
        <f t="shared" si="6"/>
        <v>0</v>
      </c>
      <c r="D16" s="40"/>
      <c r="E16" s="36">
        <f>E6*D16</f>
        <v>0</v>
      </c>
      <c r="F16" s="41"/>
      <c r="G16" s="36">
        <f t="shared" si="7"/>
        <v>0</v>
      </c>
      <c r="H16" s="42"/>
      <c r="I16" s="36">
        <f t="shared" si="8"/>
        <v>0</v>
      </c>
      <c r="J16" s="43"/>
      <c r="K16" s="31">
        <f t="shared" si="9"/>
        <v>0</v>
      </c>
      <c r="L16" s="44"/>
      <c r="M16" s="31">
        <f t="shared" si="10"/>
        <v>0</v>
      </c>
      <c r="N16" s="45">
        <v>0</v>
      </c>
      <c r="O16" s="46">
        <f t="shared" si="11"/>
        <v>0</v>
      </c>
      <c r="P16" s="47" t="str">
        <f t="shared" si="2"/>
        <v>0</v>
      </c>
    </row>
    <row r="17" spans="1:18" x14ac:dyDescent="0.35">
      <c r="A17" s="60"/>
      <c r="B17" s="61"/>
      <c r="C17" s="39">
        <f t="shared" si="6"/>
        <v>0</v>
      </c>
      <c r="D17" s="40"/>
      <c r="E17" s="36">
        <f>E6*D17</f>
        <v>0</v>
      </c>
      <c r="F17" s="41"/>
      <c r="G17" s="36">
        <f t="shared" si="7"/>
        <v>0</v>
      </c>
      <c r="H17" s="42"/>
      <c r="I17" s="36">
        <f t="shared" si="8"/>
        <v>0</v>
      </c>
      <c r="J17" s="43"/>
      <c r="K17" s="31">
        <f t="shared" si="9"/>
        <v>0</v>
      </c>
      <c r="L17" s="44"/>
      <c r="M17" s="31">
        <f t="shared" si="10"/>
        <v>0</v>
      </c>
      <c r="N17" s="45">
        <v>0</v>
      </c>
      <c r="O17" s="46">
        <f t="shared" si="11"/>
        <v>0</v>
      </c>
      <c r="P17" s="47" t="str">
        <f t="shared" si="2"/>
        <v>0</v>
      </c>
    </row>
    <row r="18" spans="1:18" x14ac:dyDescent="0.35">
      <c r="A18" s="60"/>
      <c r="B18" s="61"/>
      <c r="C18" s="39">
        <f t="shared" si="6"/>
        <v>0</v>
      </c>
      <c r="D18" s="40"/>
      <c r="E18" s="36">
        <f>E6*D18</f>
        <v>0</v>
      </c>
      <c r="F18" s="41"/>
      <c r="G18" s="36">
        <f t="shared" si="7"/>
        <v>0</v>
      </c>
      <c r="H18" s="42"/>
      <c r="I18" s="36">
        <f t="shared" si="8"/>
        <v>0</v>
      </c>
      <c r="J18" s="43"/>
      <c r="K18" s="31">
        <f t="shared" si="9"/>
        <v>0</v>
      </c>
      <c r="L18" s="44"/>
      <c r="M18" s="31">
        <f t="shared" si="10"/>
        <v>0</v>
      </c>
      <c r="N18" s="45">
        <v>0</v>
      </c>
      <c r="O18" s="46">
        <f t="shared" si="11"/>
        <v>0</v>
      </c>
      <c r="P18" s="47" t="str">
        <f t="shared" si="2"/>
        <v>0</v>
      </c>
    </row>
    <row r="19" spans="1:18" x14ac:dyDescent="0.35">
      <c r="A19" s="60"/>
      <c r="B19" s="61"/>
      <c r="C19" s="39">
        <f t="shared" si="6"/>
        <v>0</v>
      </c>
      <c r="D19" s="40"/>
      <c r="E19" s="36">
        <f>E6*D19</f>
        <v>0</v>
      </c>
      <c r="F19" s="41"/>
      <c r="G19" s="36">
        <f t="shared" si="7"/>
        <v>0</v>
      </c>
      <c r="H19" s="42"/>
      <c r="I19" s="36">
        <f t="shared" si="8"/>
        <v>0</v>
      </c>
      <c r="J19" s="43"/>
      <c r="K19" s="31">
        <f t="shared" si="9"/>
        <v>0</v>
      </c>
      <c r="L19" s="44"/>
      <c r="M19" s="31">
        <f t="shared" si="10"/>
        <v>0</v>
      </c>
      <c r="N19" s="45">
        <v>0</v>
      </c>
      <c r="O19" s="46">
        <f t="shared" si="11"/>
        <v>0</v>
      </c>
      <c r="P19" s="47" t="str">
        <f t="shared" si="2"/>
        <v>0</v>
      </c>
    </row>
    <row r="20" spans="1:18" x14ac:dyDescent="0.35">
      <c r="A20" s="60"/>
      <c r="B20" s="61"/>
      <c r="C20" s="39">
        <f t="shared" si="6"/>
        <v>0</v>
      </c>
      <c r="D20" s="40"/>
      <c r="E20" s="36">
        <f>E6*D20</f>
        <v>0</v>
      </c>
      <c r="F20" s="41"/>
      <c r="G20" s="36">
        <f t="shared" si="7"/>
        <v>0</v>
      </c>
      <c r="H20" s="42"/>
      <c r="I20" s="36">
        <f t="shared" si="8"/>
        <v>0</v>
      </c>
      <c r="J20" s="43"/>
      <c r="K20" s="31">
        <f t="shared" si="9"/>
        <v>0</v>
      </c>
      <c r="L20" s="44"/>
      <c r="M20" s="31">
        <f t="shared" si="10"/>
        <v>0</v>
      </c>
      <c r="N20" s="45">
        <v>0</v>
      </c>
      <c r="O20" s="46">
        <f t="shared" si="11"/>
        <v>0</v>
      </c>
      <c r="P20" s="47" t="str">
        <f t="shared" si="2"/>
        <v>0</v>
      </c>
    </row>
    <row r="21" spans="1:18" x14ac:dyDescent="0.35">
      <c r="A21" s="60"/>
      <c r="B21" s="61"/>
      <c r="C21" s="39">
        <f t="shared" si="6"/>
        <v>0</v>
      </c>
      <c r="D21" s="40"/>
      <c r="E21" s="36">
        <f>E6*D21</f>
        <v>0</v>
      </c>
      <c r="F21" s="41"/>
      <c r="G21" s="36">
        <f t="shared" si="7"/>
        <v>0</v>
      </c>
      <c r="H21" s="42"/>
      <c r="I21" s="36">
        <f t="shared" si="8"/>
        <v>0</v>
      </c>
      <c r="J21" s="43"/>
      <c r="K21" s="31">
        <f t="shared" si="9"/>
        <v>0</v>
      </c>
      <c r="L21" s="44"/>
      <c r="M21" s="31">
        <f t="shared" si="10"/>
        <v>0</v>
      </c>
      <c r="N21" s="45">
        <v>0</v>
      </c>
      <c r="O21" s="46">
        <f t="shared" si="11"/>
        <v>0</v>
      </c>
      <c r="P21" s="47" t="str">
        <f t="shared" si="2"/>
        <v>0</v>
      </c>
    </row>
    <row r="22" spans="1:18" x14ac:dyDescent="0.35">
      <c r="A22" s="60"/>
      <c r="B22" s="61"/>
      <c r="C22" s="39">
        <f t="shared" si="6"/>
        <v>0</v>
      </c>
      <c r="D22" s="40"/>
      <c r="E22" s="36">
        <f>E6*D22</f>
        <v>0</v>
      </c>
      <c r="F22" s="41"/>
      <c r="G22" s="36">
        <f t="shared" si="7"/>
        <v>0</v>
      </c>
      <c r="H22" s="42"/>
      <c r="I22" s="36">
        <f t="shared" si="8"/>
        <v>0</v>
      </c>
      <c r="J22" s="43"/>
      <c r="K22" s="31">
        <f t="shared" si="9"/>
        <v>0</v>
      </c>
      <c r="L22" s="44"/>
      <c r="M22" s="31">
        <f t="shared" si="10"/>
        <v>0</v>
      </c>
      <c r="N22" s="45">
        <v>0</v>
      </c>
      <c r="O22" s="46">
        <f t="shared" si="11"/>
        <v>0</v>
      </c>
      <c r="P22" s="47" t="str">
        <f t="shared" si="2"/>
        <v>0</v>
      </c>
    </row>
    <row r="23" spans="1:18" x14ac:dyDescent="0.35">
      <c r="A23" s="60"/>
      <c r="B23" s="61"/>
      <c r="C23" s="39">
        <f t="shared" si="6"/>
        <v>0</v>
      </c>
      <c r="D23" s="40"/>
      <c r="E23" s="36">
        <f>E6*D23</f>
        <v>0</v>
      </c>
      <c r="F23" s="41"/>
      <c r="G23" s="36">
        <f t="shared" si="7"/>
        <v>0</v>
      </c>
      <c r="H23" s="42"/>
      <c r="I23" s="36">
        <f t="shared" si="8"/>
        <v>0</v>
      </c>
      <c r="J23" s="43"/>
      <c r="K23" s="31">
        <f t="shared" si="9"/>
        <v>0</v>
      </c>
      <c r="L23" s="44"/>
      <c r="M23" s="31">
        <f t="shared" si="10"/>
        <v>0</v>
      </c>
      <c r="N23" s="45">
        <v>0</v>
      </c>
      <c r="O23" s="46">
        <f t="shared" si="11"/>
        <v>0</v>
      </c>
      <c r="P23" s="47" t="str">
        <f t="shared" si="2"/>
        <v>0</v>
      </c>
    </row>
    <row r="24" spans="1:18" x14ac:dyDescent="0.35">
      <c r="A24" s="60"/>
      <c r="B24" s="62"/>
      <c r="C24" s="39">
        <f t="shared" si="6"/>
        <v>0</v>
      </c>
      <c r="D24" s="40"/>
      <c r="E24" s="36">
        <f>E6*D24</f>
        <v>0</v>
      </c>
      <c r="F24" s="41"/>
      <c r="G24" s="36">
        <f t="shared" si="7"/>
        <v>0</v>
      </c>
      <c r="H24" s="42"/>
      <c r="I24" s="36">
        <f t="shared" si="8"/>
        <v>0</v>
      </c>
      <c r="J24" s="43"/>
      <c r="K24" s="31">
        <f t="shared" si="9"/>
        <v>0</v>
      </c>
      <c r="L24" s="44"/>
      <c r="M24" s="31">
        <f t="shared" si="10"/>
        <v>0</v>
      </c>
      <c r="N24" s="45">
        <v>0</v>
      </c>
      <c r="O24" s="46">
        <f t="shared" si="11"/>
        <v>0</v>
      </c>
      <c r="P24" s="47"/>
    </row>
    <row r="25" spans="1:18" x14ac:dyDescent="0.35">
      <c r="A25" s="60"/>
      <c r="B25" s="61"/>
      <c r="C25" s="39">
        <f>C13*B25</f>
        <v>0</v>
      </c>
      <c r="D25" s="40"/>
      <c r="E25" s="36">
        <f>E6*D25</f>
        <v>0</v>
      </c>
      <c r="F25" s="41"/>
      <c r="G25" s="36">
        <f>G6*F25</f>
        <v>0</v>
      </c>
      <c r="H25" s="42"/>
      <c r="I25" s="36">
        <f t="shared" si="3"/>
        <v>0</v>
      </c>
      <c r="J25" s="43"/>
      <c r="K25" s="31">
        <f t="shared" si="4"/>
        <v>0</v>
      </c>
      <c r="L25" s="44"/>
      <c r="M25" s="31">
        <f t="shared" si="0"/>
        <v>0</v>
      </c>
      <c r="N25" s="45">
        <v>0</v>
      </c>
      <c r="O25" s="46">
        <f t="shared" si="5"/>
        <v>0</v>
      </c>
      <c r="P25" s="47"/>
      <c r="R25">
        <f>+R14/6</f>
        <v>2160</v>
      </c>
    </row>
    <row r="26" spans="1:18" x14ac:dyDescent="0.35">
      <c r="A26" s="60"/>
      <c r="B26" s="61"/>
      <c r="C26" s="39">
        <f>C14*B26</f>
        <v>0</v>
      </c>
      <c r="D26" s="40"/>
      <c r="E26" s="36">
        <f>E6*D26</f>
        <v>0</v>
      </c>
      <c r="F26" s="41"/>
      <c r="G26" s="36">
        <f t="shared" ref="G26" si="12">1800*F26</f>
        <v>0</v>
      </c>
      <c r="H26" s="42"/>
      <c r="I26" s="36">
        <f t="shared" si="3"/>
        <v>0</v>
      </c>
      <c r="J26" s="43"/>
      <c r="K26" s="31">
        <f t="shared" si="4"/>
        <v>0</v>
      </c>
      <c r="L26" s="44"/>
      <c r="M26" s="31">
        <f t="shared" ref="M26:M27" si="13">+L26*115</f>
        <v>0</v>
      </c>
      <c r="N26" s="45">
        <v>0</v>
      </c>
      <c r="O26" s="46">
        <f t="shared" si="5"/>
        <v>0</v>
      </c>
      <c r="P26" s="47"/>
      <c r="R26">
        <f>+R25/16</f>
        <v>135</v>
      </c>
    </row>
    <row r="27" spans="1:18" ht="15" customHeight="1" x14ac:dyDescent="0.35">
      <c r="A27" s="60"/>
      <c r="B27" s="61"/>
      <c r="C27" s="39">
        <f>C25*B27</f>
        <v>0</v>
      </c>
      <c r="D27" s="40"/>
      <c r="E27" s="36">
        <f>E6*D27</f>
        <v>0</v>
      </c>
      <c r="F27" s="41"/>
      <c r="G27" s="36">
        <f>G9*F27</f>
        <v>0</v>
      </c>
      <c r="H27" s="42"/>
      <c r="I27" s="36">
        <f t="shared" ref="I27" si="14">+H27*51</f>
        <v>0</v>
      </c>
      <c r="J27" s="43"/>
      <c r="K27" s="31">
        <f t="shared" ref="K27" si="15">J27*93</f>
        <v>0</v>
      </c>
      <c r="L27" s="44"/>
      <c r="M27" s="31">
        <f t="shared" si="13"/>
        <v>0</v>
      </c>
      <c r="N27" s="45">
        <v>0</v>
      </c>
      <c r="O27" s="46">
        <f t="shared" ref="O27" si="16">+E27+G27+I27+K27+N27+M27</f>
        <v>0</v>
      </c>
      <c r="P27" s="47"/>
      <c r="R27">
        <f>+R25+R26</f>
        <v>2295</v>
      </c>
    </row>
    <row r="28" spans="1:18" ht="14" customHeight="1" x14ac:dyDescent="0.35">
      <c r="A28" s="55"/>
      <c r="B28" s="58"/>
      <c r="C28" s="48">
        <v>0</v>
      </c>
      <c r="D28" s="49"/>
      <c r="E28" s="36">
        <f>E6*D28</f>
        <v>0</v>
      </c>
      <c r="F28" s="50"/>
      <c r="G28" s="36">
        <f t="shared" ref="G28:G45" si="17">2000*F28</f>
        <v>0</v>
      </c>
      <c r="H28" s="51"/>
      <c r="I28" s="36">
        <f t="shared" ref="I28:I45" si="18">+H28*54</f>
        <v>0</v>
      </c>
      <c r="J28" s="52"/>
      <c r="K28" s="31">
        <f t="shared" ref="K28:K45" si="19">+J28*130</f>
        <v>0</v>
      </c>
      <c r="L28" s="53"/>
      <c r="M28" s="31">
        <v>0</v>
      </c>
      <c r="N28" s="54">
        <v>0</v>
      </c>
      <c r="O28" s="46">
        <f>SUM(C28:E28)</f>
        <v>0</v>
      </c>
      <c r="P28" s="47"/>
    </row>
    <row r="29" spans="1:18" ht="15" customHeight="1" x14ac:dyDescent="0.35">
      <c r="A29" s="55"/>
      <c r="B29" s="58"/>
      <c r="C29" s="48">
        <v>0</v>
      </c>
      <c r="D29" s="49"/>
      <c r="E29" s="36">
        <f>D29*E6</f>
        <v>0</v>
      </c>
      <c r="F29" s="50"/>
      <c r="G29" s="36">
        <f t="shared" si="17"/>
        <v>0</v>
      </c>
      <c r="H29" s="51"/>
      <c r="I29" s="36">
        <f t="shared" si="18"/>
        <v>0</v>
      </c>
      <c r="J29" s="52"/>
      <c r="K29" s="31">
        <f t="shared" si="19"/>
        <v>0</v>
      </c>
      <c r="L29" s="53"/>
      <c r="M29" s="31">
        <v>0</v>
      </c>
      <c r="N29" s="54">
        <v>0</v>
      </c>
      <c r="O29" s="46">
        <f>SUM(M29:N29,C29,E29,G29,I29,K29)</f>
        <v>0</v>
      </c>
      <c r="P29" s="47"/>
    </row>
    <row r="30" spans="1:18" ht="16.25" customHeight="1" x14ac:dyDescent="0.35">
      <c r="A30" s="55"/>
      <c r="B30" s="58"/>
      <c r="C30" s="48">
        <v>0</v>
      </c>
      <c r="D30" s="49"/>
      <c r="E30" s="36">
        <f>E6*D30</f>
        <v>0</v>
      </c>
      <c r="F30" s="50"/>
      <c r="G30" s="36">
        <f t="shared" si="17"/>
        <v>0</v>
      </c>
      <c r="H30" s="51"/>
      <c r="I30" s="36">
        <f t="shared" si="18"/>
        <v>0</v>
      </c>
      <c r="J30" s="52"/>
      <c r="K30" s="31">
        <f t="shared" si="19"/>
        <v>0</v>
      </c>
      <c r="L30" s="53"/>
      <c r="M30" s="31">
        <v>0</v>
      </c>
      <c r="N30" s="54">
        <v>0</v>
      </c>
      <c r="O30" s="46">
        <f t="shared" ref="O30:O45" si="20">SUM(C30,E30,G30,I30,K30,M30,N30)</f>
        <v>0</v>
      </c>
      <c r="P30" s="47"/>
    </row>
    <row r="31" spans="1:18" ht="15.65" customHeight="1" x14ac:dyDescent="0.35">
      <c r="A31" s="55"/>
      <c r="B31" s="58"/>
      <c r="C31" s="48">
        <v>0</v>
      </c>
      <c r="D31" s="49"/>
      <c r="E31" s="36">
        <f>E6*D31</f>
        <v>0</v>
      </c>
      <c r="F31" s="50"/>
      <c r="G31" s="36">
        <f t="shared" si="17"/>
        <v>0</v>
      </c>
      <c r="H31" s="51"/>
      <c r="I31" s="36">
        <f t="shared" si="18"/>
        <v>0</v>
      </c>
      <c r="J31" s="52"/>
      <c r="K31" s="31">
        <f t="shared" si="19"/>
        <v>0</v>
      </c>
      <c r="L31" s="53"/>
      <c r="M31" s="31">
        <v>0</v>
      </c>
      <c r="N31" s="54">
        <v>0</v>
      </c>
      <c r="O31" s="46">
        <f t="shared" si="20"/>
        <v>0</v>
      </c>
      <c r="P31" s="47"/>
    </row>
    <row r="32" spans="1:18" ht="15.65" customHeight="1" x14ac:dyDescent="0.35">
      <c r="A32" s="55"/>
      <c r="B32" s="58"/>
      <c r="C32" s="48">
        <v>0</v>
      </c>
      <c r="D32" s="49"/>
      <c r="E32" s="36">
        <f>E6*D32</f>
        <v>0</v>
      </c>
      <c r="F32" s="50"/>
      <c r="G32" s="36">
        <f t="shared" si="17"/>
        <v>0</v>
      </c>
      <c r="H32" s="51"/>
      <c r="I32" s="36">
        <f t="shared" si="18"/>
        <v>0</v>
      </c>
      <c r="J32" s="52"/>
      <c r="K32" s="31">
        <f t="shared" si="19"/>
        <v>0</v>
      </c>
      <c r="L32" s="53"/>
      <c r="M32" s="31">
        <v>0</v>
      </c>
      <c r="N32" s="54">
        <v>0</v>
      </c>
      <c r="O32" s="46">
        <f t="shared" si="20"/>
        <v>0</v>
      </c>
      <c r="P32" s="47"/>
    </row>
    <row r="33" spans="1:16" ht="14.4" customHeight="1" x14ac:dyDescent="0.35">
      <c r="A33" s="55"/>
      <c r="B33" s="58"/>
      <c r="C33" s="48">
        <v>0</v>
      </c>
      <c r="D33" s="49"/>
      <c r="E33" s="36">
        <f>E6*D33</f>
        <v>0</v>
      </c>
      <c r="F33" s="50"/>
      <c r="G33" s="36">
        <f t="shared" si="17"/>
        <v>0</v>
      </c>
      <c r="H33" s="51"/>
      <c r="I33" s="36">
        <f t="shared" si="18"/>
        <v>0</v>
      </c>
      <c r="J33" s="52"/>
      <c r="K33" s="31">
        <f t="shared" si="19"/>
        <v>0</v>
      </c>
      <c r="L33" s="53"/>
      <c r="M33" s="31">
        <v>0</v>
      </c>
      <c r="N33" s="54">
        <v>0</v>
      </c>
      <c r="O33" s="46">
        <f t="shared" si="20"/>
        <v>0</v>
      </c>
      <c r="P33" s="47"/>
    </row>
    <row r="34" spans="1:16" ht="15.65" customHeight="1" x14ac:dyDescent="0.35">
      <c r="A34" s="55"/>
      <c r="B34" s="58"/>
      <c r="C34" s="48">
        <v>0</v>
      </c>
      <c r="D34" s="49"/>
      <c r="E34" s="36">
        <f>E6*D34</f>
        <v>0</v>
      </c>
      <c r="F34" s="50"/>
      <c r="G34" s="36">
        <f t="shared" si="17"/>
        <v>0</v>
      </c>
      <c r="H34" s="51"/>
      <c r="I34" s="36">
        <f t="shared" si="18"/>
        <v>0</v>
      </c>
      <c r="J34" s="52"/>
      <c r="K34" s="31">
        <f t="shared" si="19"/>
        <v>0</v>
      </c>
      <c r="L34" s="53"/>
      <c r="M34" s="31">
        <v>0</v>
      </c>
      <c r="N34" s="54">
        <v>0</v>
      </c>
      <c r="O34" s="46">
        <f t="shared" si="20"/>
        <v>0</v>
      </c>
      <c r="P34" s="47"/>
    </row>
    <row r="35" spans="1:16" ht="15.65" customHeight="1" x14ac:dyDescent="0.35">
      <c r="A35" s="55"/>
      <c r="B35" s="58"/>
      <c r="C35" s="48">
        <v>0</v>
      </c>
      <c r="D35" s="49"/>
      <c r="E35" s="36">
        <f>E6*D35</f>
        <v>0</v>
      </c>
      <c r="F35" s="50"/>
      <c r="G35" s="36">
        <f t="shared" si="17"/>
        <v>0</v>
      </c>
      <c r="H35" s="51"/>
      <c r="I35" s="36">
        <f t="shared" si="18"/>
        <v>0</v>
      </c>
      <c r="J35" s="52"/>
      <c r="K35" s="31">
        <f t="shared" si="19"/>
        <v>0</v>
      </c>
      <c r="L35" s="53"/>
      <c r="M35" s="31">
        <v>0</v>
      </c>
      <c r="N35" s="54">
        <v>0</v>
      </c>
      <c r="O35" s="46">
        <f t="shared" si="20"/>
        <v>0</v>
      </c>
      <c r="P35" s="47"/>
    </row>
    <row r="36" spans="1:16" ht="15.65" customHeight="1" x14ac:dyDescent="0.35">
      <c r="A36" s="55"/>
      <c r="B36" s="58"/>
      <c r="C36" s="48">
        <v>0</v>
      </c>
      <c r="D36" s="49"/>
      <c r="E36" s="36">
        <f>E6*D36</f>
        <v>0</v>
      </c>
      <c r="F36" s="50"/>
      <c r="G36" s="36">
        <f t="shared" si="17"/>
        <v>0</v>
      </c>
      <c r="H36" s="51"/>
      <c r="I36" s="36">
        <f t="shared" si="18"/>
        <v>0</v>
      </c>
      <c r="J36" s="52"/>
      <c r="K36" s="31">
        <f t="shared" si="19"/>
        <v>0</v>
      </c>
      <c r="L36" s="53"/>
      <c r="M36" s="31">
        <v>0</v>
      </c>
      <c r="N36" s="54">
        <v>0</v>
      </c>
      <c r="O36" s="46">
        <f t="shared" si="20"/>
        <v>0</v>
      </c>
      <c r="P36" s="47"/>
    </row>
    <row r="37" spans="1:16" ht="15" customHeight="1" x14ac:dyDescent="0.35">
      <c r="A37" s="55"/>
      <c r="B37" s="58"/>
      <c r="C37" s="48">
        <v>0</v>
      </c>
      <c r="D37" s="49"/>
      <c r="E37" s="36">
        <f>E6*D37</f>
        <v>0</v>
      </c>
      <c r="F37" s="50"/>
      <c r="G37" s="36">
        <f t="shared" si="17"/>
        <v>0</v>
      </c>
      <c r="H37" s="51"/>
      <c r="I37" s="36">
        <f t="shared" si="18"/>
        <v>0</v>
      </c>
      <c r="J37" s="52"/>
      <c r="K37" s="31">
        <f t="shared" si="19"/>
        <v>0</v>
      </c>
      <c r="L37" s="53"/>
      <c r="M37" s="31">
        <v>0</v>
      </c>
      <c r="N37" s="54">
        <v>0</v>
      </c>
      <c r="O37" s="46">
        <f t="shared" si="20"/>
        <v>0</v>
      </c>
      <c r="P37" s="47"/>
    </row>
    <row r="38" spans="1:16" ht="15" customHeight="1" x14ac:dyDescent="0.35">
      <c r="A38" s="55"/>
      <c r="B38" s="58"/>
      <c r="C38" s="48">
        <v>0</v>
      </c>
      <c r="D38" s="49"/>
      <c r="E38" s="36">
        <f>E6*D38</f>
        <v>0</v>
      </c>
      <c r="F38" s="50"/>
      <c r="G38" s="36">
        <f t="shared" si="17"/>
        <v>0</v>
      </c>
      <c r="H38" s="51"/>
      <c r="I38" s="36">
        <f t="shared" si="18"/>
        <v>0</v>
      </c>
      <c r="J38" s="52"/>
      <c r="K38" s="31">
        <f t="shared" si="19"/>
        <v>0</v>
      </c>
      <c r="L38" s="53"/>
      <c r="M38" s="31">
        <v>0</v>
      </c>
      <c r="N38" s="54">
        <v>0</v>
      </c>
      <c r="O38" s="46">
        <f t="shared" si="20"/>
        <v>0</v>
      </c>
      <c r="P38" s="47"/>
    </row>
    <row r="39" spans="1:16" ht="14.4" customHeight="1" x14ac:dyDescent="0.35">
      <c r="A39" s="55"/>
      <c r="B39" s="58"/>
      <c r="C39" s="48">
        <v>0</v>
      </c>
      <c r="D39" s="49"/>
      <c r="E39" s="36">
        <f>E6*D39</f>
        <v>0</v>
      </c>
      <c r="F39" s="50"/>
      <c r="G39" s="36">
        <f t="shared" si="17"/>
        <v>0</v>
      </c>
      <c r="H39" s="51"/>
      <c r="I39" s="36">
        <f t="shared" si="18"/>
        <v>0</v>
      </c>
      <c r="J39" s="52"/>
      <c r="K39" s="31">
        <f t="shared" si="19"/>
        <v>0</v>
      </c>
      <c r="L39" s="53"/>
      <c r="M39" s="31">
        <v>0</v>
      </c>
      <c r="N39" s="54">
        <v>0</v>
      </c>
      <c r="O39" s="46">
        <f t="shared" si="20"/>
        <v>0</v>
      </c>
      <c r="P39" s="47"/>
    </row>
    <row r="40" spans="1:16" ht="14.4" customHeight="1" x14ac:dyDescent="0.35">
      <c r="A40" s="55"/>
      <c r="B40" s="58"/>
      <c r="C40" s="48">
        <v>0</v>
      </c>
      <c r="D40" s="49"/>
      <c r="E40" s="36">
        <f>E6*D40</f>
        <v>0</v>
      </c>
      <c r="F40" s="50"/>
      <c r="G40" s="36">
        <f t="shared" si="17"/>
        <v>0</v>
      </c>
      <c r="H40" s="51"/>
      <c r="I40" s="36">
        <f t="shared" si="18"/>
        <v>0</v>
      </c>
      <c r="J40" s="52"/>
      <c r="K40" s="31">
        <f t="shared" si="19"/>
        <v>0</v>
      </c>
      <c r="L40" s="53"/>
      <c r="M40" s="31">
        <v>0</v>
      </c>
      <c r="N40" s="54">
        <v>0</v>
      </c>
      <c r="O40" s="46">
        <f t="shared" si="20"/>
        <v>0</v>
      </c>
      <c r="P40" s="47"/>
    </row>
    <row r="41" spans="1:16" ht="15" customHeight="1" x14ac:dyDescent="0.35">
      <c r="A41" s="55"/>
      <c r="B41" s="58"/>
      <c r="C41" s="48">
        <v>0</v>
      </c>
      <c r="D41" s="49"/>
      <c r="E41" s="36">
        <f>E6*D41</f>
        <v>0</v>
      </c>
      <c r="F41" s="50"/>
      <c r="G41" s="36">
        <f t="shared" si="17"/>
        <v>0</v>
      </c>
      <c r="H41" s="51"/>
      <c r="I41" s="36">
        <f t="shared" si="18"/>
        <v>0</v>
      </c>
      <c r="J41" s="52"/>
      <c r="K41" s="31">
        <f t="shared" si="19"/>
        <v>0</v>
      </c>
      <c r="L41" s="53"/>
      <c r="M41" s="31">
        <v>0</v>
      </c>
      <c r="N41" s="54">
        <v>0</v>
      </c>
      <c r="O41" s="46">
        <f t="shared" si="20"/>
        <v>0</v>
      </c>
      <c r="P41" s="47"/>
    </row>
    <row r="42" spans="1:16" ht="15" customHeight="1" x14ac:dyDescent="0.35">
      <c r="A42" s="55"/>
      <c r="B42" s="58"/>
      <c r="C42" s="48">
        <v>0</v>
      </c>
      <c r="D42" s="49"/>
      <c r="E42" s="36">
        <f>E6*D42</f>
        <v>0</v>
      </c>
      <c r="F42" s="50"/>
      <c r="G42" s="36">
        <f t="shared" si="17"/>
        <v>0</v>
      </c>
      <c r="H42" s="51"/>
      <c r="I42" s="36">
        <f t="shared" si="18"/>
        <v>0</v>
      </c>
      <c r="J42" s="52"/>
      <c r="K42" s="31">
        <f t="shared" si="19"/>
        <v>0</v>
      </c>
      <c r="L42" s="53"/>
      <c r="M42" s="31">
        <v>0</v>
      </c>
      <c r="N42" s="54">
        <v>0</v>
      </c>
      <c r="O42" s="46">
        <f t="shared" si="20"/>
        <v>0</v>
      </c>
      <c r="P42" s="47"/>
    </row>
    <row r="43" spans="1:16" ht="15.65" customHeight="1" x14ac:dyDescent="0.35">
      <c r="A43" s="55"/>
      <c r="B43" s="58"/>
      <c r="C43" s="48">
        <v>0</v>
      </c>
      <c r="D43" s="49"/>
      <c r="E43" s="36">
        <f>E6*D43</f>
        <v>0</v>
      </c>
      <c r="F43" s="50"/>
      <c r="G43" s="36">
        <f t="shared" si="17"/>
        <v>0</v>
      </c>
      <c r="H43" s="51"/>
      <c r="I43" s="36">
        <f t="shared" si="18"/>
        <v>0</v>
      </c>
      <c r="J43" s="52"/>
      <c r="K43" s="31">
        <f t="shared" si="19"/>
        <v>0</v>
      </c>
      <c r="L43" s="53"/>
      <c r="M43" s="31">
        <v>0</v>
      </c>
      <c r="N43" s="54">
        <v>0</v>
      </c>
      <c r="O43" s="46">
        <f t="shared" si="20"/>
        <v>0</v>
      </c>
      <c r="P43" s="47"/>
    </row>
    <row r="44" spans="1:16" ht="15" customHeight="1" x14ac:dyDescent="0.35">
      <c r="A44" s="55"/>
      <c r="B44" s="58"/>
      <c r="C44" s="48">
        <v>0</v>
      </c>
      <c r="D44" s="49"/>
      <c r="E44" s="36">
        <f>E6*D44</f>
        <v>0</v>
      </c>
      <c r="F44" s="50"/>
      <c r="G44" s="36">
        <f t="shared" si="17"/>
        <v>0</v>
      </c>
      <c r="H44" s="51"/>
      <c r="I44" s="36">
        <f t="shared" si="18"/>
        <v>0</v>
      </c>
      <c r="J44" s="52"/>
      <c r="K44" s="31">
        <f t="shared" si="19"/>
        <v>0</v>
      </c>
      <c r="L44" s="53"/>
      <c r="M44" s="31">
        <v>0</v>
      </c>
      <c r="N44" s="54">
        <v>0</v>
      </c>
      <c r="O44" s="46">
        <f t="shared" si="20"/>
        <v>0</v>
      </c>
      <c r="P44" s="47"/>
    </row>
    <row r="45" spans="1:16" ht="16.25" customHeight="1" x14ac:dyDescent="0.35">
      <c r="A45" s="55"/>
      <c r="B45" s="58"/>
      <c r="C45" s="48">
        <v>0</v>
      </c>
      <c r="D45" s="49"/>
      <c r="E45" s="36">
        <f>E6*D45</f>
        <v>0</v>
      </c>
      <c r="F45" s="50"/>
      <c r="G45" s="36">
        <f t="shared" si="17"/>
        <v>0</v>
      </c>
      <c r="H45" s="51"/>
      <c r="I45" s="36">
        <f t="shared" si="18"/>
        <v>0</v>
      </c>
      <c r="J45" s="52"/>
      <c r="K45" s="31">
        <f t="shared" si="19"/>
        <v>0</v>
      </c>
      <c r="L45" s="53"/>
      <c r="M45" s="31">
        <v>0</v>
      </c>
      <c r="N45" s="54">
        <v>0</v>
      </c>
      <c r="O45" s="46">
        <f t="shared" si="20"/>
        <v>0</v>
      </c>
      <c r="P45" s="47"/>
    </row>
    <row r="49" spans="1:5" ht="30.65" customHeight="1" x14ac:dyDescent="0.35">
      <c r="A49" s="11"/>
      <c r="B49" s="9"/>
      <c r="C49" s="126" t="s">
        <v>12</v>
      </c>
      <c r="D49" s="126"/>
      <c r="E49" s="126"/>
    </row>
  </sheetData>
  <mergeCells count="3">
    <mergeCell ref="C49:E49"/>
    <mergeCell ref="B2:P2"/>
    <mergeCell ref="B3:P3"/>
  </mergeCells>
  <printOptions gridLines="1"/>
  <pageMargins left="0.7" right="0.7" top="0.75" bottom="0.75" header="0.3" footer="0.3"/>
  <pageSetup scale="77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9D03D7B529344694E26D6316475127" ma:contentTypeVersion="5" ma:contentTypeDescription="Create a new document." ma:contentTypeScope="" ma:versionID="2b6944e2e0f4ceebf52d997c46e5c145">
  <xsd:schema xmlns:xsd="http://www.w3.org/2001/XMLSchema" xmlns:xs="http://www.w3.org/2001/XMLSchema" xmlns:p="http://schemas.microsoft.com/office/2006/metadata/properties" xmlns:ns3="6bc8c963-b6a5-4beb-b2ac-5c820945a663" xmlns:ns4="b617ec8a-21cc-44cc-a8c7-2e5cb07609fb" targetNamespace="http://schemas.microsoft.com/office/2006/metadata/properties" ma:root="true" ma:fieldsID="a66d58a0ca241ba3dcdb27d50d358049" ns3:_="" ns4:_="">
    <xsd:import namespace="6bc8c963-b6a5-4beb-b2ac-5c820945a663"/>
    <xsd:import namespace="b617ec8a-21cc-44cc-a8c7-2e5cb07609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8c963-b6a5-4beb-b2ac-5c820945a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7ec8a-21cc-44cc-a8c7-2e5cb07609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171F67-C849-4844-B16E-519EA1C64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C8BFC-5224-44ED-BC43-C6DA36E47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c8c963-b6a5-4beb-b2ac-5c820945a663"/>
    <ds:schemaRef ds:uri="b617ec8a-21cc-44cc-a8c7-2e5cb0760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A7C53A-F5A4-42CA-BD97-2AF394FCCCF2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bc8c963-b6a5-4beb-b2ac-5c820945a663"/>
    <ds:schemaRef ds:uri="b617ec8a-21cc-44cc-a8c7-2e5cb07609f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 range</vt:lpstr>
      <vt:lpstr>Dates</vt:lpstr>
      <vt:lpstr> Dates(2)</vt:lpstr>
    </vt:vector>
  </TitlesOfParts>
  <Manager/>
  <Company>SmartSource Rentals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Sabin, Brian -FS</cp:lastModifiedBy>
  <cp:revision/>
  <cp:lastPrinted>2020-03-19T21:49:34Z</cp:lastPrinted>
  <dcterms:created xsi:type="dcterms:W3CDTF">2018-05-23T15:29:01Z</dcterms:created>
  <dcterms:modified xsi:type="dcterms:W3CDTF">2022-02-22T20:28:27Z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0x010100579D03D7B529344694E26D6316475127</vt:lpwstr>
  </property>
</Properties>
</file>